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90" windowWidth="15480" windowHeight="925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P15" i="10" l="1"/>
  <c r="R10" i="10" l="1"/>
  <c r="Q10" i="10" l="1"/>
  <c r="AB12" i="10" l="1"/>
  <c r="AB11" i="10"/>
  <c r="Z12" i="10"/>
  <c r="Z11" i="10"/>
  <c r="R11" i="10"/>
  <c r="R12" i="10"/>
  <c r="Q11" i="10" l="1"/>
  <c r="Q12" i="10"/>
  <c r="Q15" i="10" l="1"/>
</calcChain>
</file>

<file path=xl/sharedStrings.xml><?xml version="1.0" encoding="utf-8"?>
<sst xmlns="http://schemas.openxmlformats.org/spreadsheetml/2006/main" count="241" uniqueCount="134">
  <si>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</si>
  <si>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</si>
  <si>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</si>
  <si>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</si>
  <si>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</si>
  <si>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</si>
  <si>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</si>
  <si>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</si>
  <si>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</si>
  <si>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</si>
  <si>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</si>
  <si>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</si>
  <si>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</si>
  <si>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</si>
  <si>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</si>
  <si>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</si>
  <si>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</si>
  <si>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</si>
  <si>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</si>
  <si>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</si>
  <si>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</si>
  <si>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</si>
  <si>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</si>
  <si>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</si>
  <si>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</si>
  <si>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</si>
  <si>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</si>
  <si>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</si>
  <si>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</si>
  <si>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</si>
  <si>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</si>
  <si>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</si>
  <si>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</si>
  <si>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</si>
  <si>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</si>
  <si>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</si>
  <si>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</si>
  <si>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</si>
  <si>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</si>
  <si>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</si>
  <si>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</si>
  <si>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</si>
  <si>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</si>
  <si>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</si>
  <si>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</si>
  <si>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</si>
  <si>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</si>
  <si>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</si>
  <si>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</si>
  <si>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</si>
  <si>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</si>
  <si>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</si>
  <si>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</si>
  <si>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</si>
  <si>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</si>
  <si>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</si>
  <si>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</si>
  <si>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</si>
  <si>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</si>
  <si>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</si>
  <si>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</si>
  <si>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</si>
  <si>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</si>
  <si>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</si>
  <si>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</si>
  <si>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</si>
  <si>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</si>
  <si>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</si>
  <si>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</si>
  <si>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</si>
  <si>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</si>
  <si>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</si>
  <si>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</si>
  <si>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</si>
  <si>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</si>
  <si>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</si>
  <si>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</si>
  <si>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</si>
  <si>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</si>
  <si>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</si>
  <si>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</si>
  <si>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</si>
  <si>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</si>
  <si>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</si>
  <si>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</si>
  <si>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</si>
  <si>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</si>
  <si>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</si>
  <si>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</si>
  <si>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</si>
  <si>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</si>
  <si>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</si>
  <si>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</si>
  <si>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</si>
  <si>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</si>
  <si>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</si>
  <si>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</si>
  <si>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</si>
  <si>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</si>
  <si>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Приложение 2 к распоряжению ПАО "МРСК Северного Кавказа" от 16.11.2015 №159р</t>
  </si>
  <si>
    <t>Приложение №2.1 к Положению о порядке проведения закупок товаров, работ, услуг для нужд ПАО "Севкавказэнерго"</t>
  </si>
  <si>
    <t>Приложение №2.2 к Положению о порядке проведения закупок товаров, работ, услуг для нужд  ПАО "Севкавказэнерго"</t>
  </si>
  <si>
    <t>Приложение №2.3 к Положению о порядке проведения закупок товаров, работ, услуг для нужд  ПАО "Севкавказэнерго"</t>
  </si>
  <si>
    <t>План закупки ПАО "Севкавказэнерго"</t>
  </si>
  <si>
    <t>АХО</t>
  </si>
  <si>
    <t>ГСМ</t>
  </si>
  <si>
    <t>Хоз. Товары</t>
  </si>
  <si>
    <t>Себестоимость</t>
  </si>
  <si>
    <t>ПАО "Севкавказэнерго"</t>
  </si>
  <si>
    <t>40.10.12</t>
  </si>
  <si>
    <t>40.10.15</t>
  </si>
  <si>
    <t>17.40</t>
  </si>
  <si>
    <t>Топливо для транспортных средств и прочего непроизводственного оборудования</t>
  </si>
  <si>
    <t>02.01.01.02.06.00</t>
  </si>
  <si>
    <t>Другие прочие материальные расходы</t>
  </si>
  <si>
    <t>02.01.01.05.06.00</t>
  </si>
  <si>
    <t xml:space="preserve">Канцелярские расходы </t>
  </si>
  <si>
    <t>02.01.01.05.05.00</t>
  </si>
  <si>
    <t>РСО-А</t>
  </si>
  <si>
    <t>топливо</t>
  </si>
  <si>
    <t>хозяйственные товары</t>
  </si>
  <si>
    <t>Канц. Товары и бумага для офисной техники</t>
  </si>
  <si>
    <t>канцелярские товары и бумага для офисной техники</t>
  </si>
  <si>
    <t>ОЗЦ</t>
  </si>
  <si>
    <t>электронная</t>
  </si>
  <si>
    <t>2016 / 2015</t>
  </si>
  <si>
    <t>2015 / 2014</t>
  </si>
  <si>
    <t>2012/2011</t>
  </si>
  <si>
    <t>Канц. Товары и бумага</t>
  </si>
  <si>
    <t>Анализ рынка</t>
  </si>
  <si>
    <t>ЗК</t>
  </si>
  <si>
    <t>усл.ед.</t>
  </si>
  <si>
    <t>согласно требованиям технического задания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</si>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</sst>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"/>
    <numFmt numFmtId="186" formatCode="0.0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311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9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86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86" fillId="0" borderId="1" xfId="29106" applyFont="1" applyFill="1" applyBorder="1" applyAlignment="1" applyProtection="1">
      <alignment horizontal="center" vertical="center" wrapText="1"/>
      <protection locked="0"/>
    </xf>
    <xf numFmtId="1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/>
    <xf numFmtId="0" fontId="87" fillId="0" borderId="0" xfId="0" applyFont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167" fontId="8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0" applyFont="1" applyFill="1" applyBorder="1" applyAlignment="1">
      <alignment horizontal="center" vertical="center" wrapText="1"/>
    </xf>
    <xf numFmtId="186" fontId="87" fillId="0" borderId="1" xfId="0" applyNumberFormat="1" applyFont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167" fontId="87" fillId="75" borderId="1" xfId="0" applyNumberFormat="1" applyFont="1" applyFill="1" applyBorder="1" applyAlignment="1">
      <alignment horizontal="center" vertical="center" wrapText="1"/>
    </xf>
    <xf numFmtId="186" fontId="87" fillId="7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75" borderId="1" xfId="0" applyNumberFormat="1" applyFont="1" applyFill="1" applyBorder="1" applyAlignment="1">
      <alignment horizontal="center" vertical="center"/>
    </xf>
    <xf numFmtId="49" fontId="87" fillId="0" borderId="0" xfId="0" applyNumberFormat="1" applyFont="1"/>
    <xf numFmtId="14" fontId="87" fillId="75" borderId="1" xfId="0" applyNumberFormat="1" applyFont="1" applyFill="1" applyBorder="1" applyAlignment="1">
      <alignment horizontal="center" vertical="center" wrapText="1"/>
    </xf>
    <xf numFmtId="0" fontId="1" fillId="75" borderId="41" xfId="0" applyFont="1" applyFill="1" applyBorder="1" applyAlignment="1">
      <alignment horizontal="center" vertical="center" wrapText="1"/>
    </xf>
    <xf numFmtId="49" fontId="87" fillId="75" borderId="1" xfId="0" applyNumberFormat="1" applyFont="1" applyFill="1" applyBorder="1" applyAlignment="1">
      <alignment horizontal="center" vertical="center" wrapText="1"/>
    </xf>
    <xf numFmtId="167" fontId="88" fillId="0" borderId="1" xfId="0" applyNumberFormat="1" applyFont="1" applyBorder="1"/>
    <xf numFmtId="0" fontId="87" fillId="0" borderId="1" xfId="0" applyFont="1" applyBorder="1"/>
    <xf numFmtId="0" fontId="87" fillId="75" borderId="42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49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3" fontId="86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6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6" fillId="0" borderId="31" xfId="28" applyNumberFormat="1" applyFont="1" applyFill="1" applyBorder="1" applyAlignment="1" applyProtection="1">
      <alignment horizontal="center" vertical="center" wrapText="1"/>
      <protection locked="0"/>
    </xf>
    <xf numFmtId="184" fontId="86" fillId="0" borderId="32" xfId="28" applyNumberFormat="1" applyFont="1" applyFill="1" applyBorder="1" applyAlignment="1" applyProtection="1">
      <alignment horizontal="center" vertical="center" wrapText="1"/>
      <protection locked="0"/>
    </xf>
    <xf numFmtId="0" fontId="86" fillId="0" borderId="34" xfId="0" applyFont="1" applyFill="1" applyBorder="1" applyAlignment="1" applyProtection="1">
      <alignment horizontal="center" vertical="center" wrapText="1"/>
      <protection locked="0"/>
    </xf>
    <xf numFmtId="0" fontId="86" fillId="0" borderId="35" xfId="0" applyFont="1" applyFill="1" applyBorder="1" applyAlignment="1" applyProtection="1">
      <alignment horizontal="center" vertical="center" wrapText="1"/>
      <protection locked="0"/>
    </xf>
    <xf numFmtId="0" fontId="86" fillId="0" borderId="36" xfId="0" applyFont="1" applyFill="1" applyBorder="1" applyAlignment="1" applyProtection="1">
      <alignment horizontal="center" vertical="center" wrapText="1"/>
      <protection locked="0"/>
    </xf>
    <xf numFmtId="184" fontId="86" fillId="0" borderId="31" xfId="0" applyNumberFormat="1" applyFont="1" applyFill="1" applyBorder="1" applyAlignment="1" applyProtection="1">
      <alignment horizontal="center" vertical="center" wrapText="1"/>
      <protection locked="0"/>
    </xf>
    <xf numFmtId="184" fontId="8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49" fontId="8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36" xfId="0" applyNumberFormat="1" applyFont="1" applyFill="1" applyBorder="1" applyAlignment="1" applyProtection="1">
      <alignment horizontal="center" vertical="center" wrapText="1"/>
      <protection locked="0"/>
    </xf>
    <xf numFmtId="182" fontId="86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6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5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49" fontId="86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40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5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1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Лист3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8"/>
  <sheetViews>
    <sheetView tabSelected="1" zoomScale="85" zoomScaleNormal="85" workbookViewId="0">
      <selection activeCell="AT12" sqref="AT12"/>
    </sheetView>
  </sheetViews>
  <sheetFormatPr defaultRowHeight="15"/>
  <cols>
    <col min="2" max="2" width="11.5703125" customWidth="1"/>
    <col min="3" max="3" width="17.140625" customWidth="1"/>
    <col min="4" max="4" width="14.28515625" customWidth="1"/>
    <col min="5" max="5" width="12.28515625" customWidth="1"/>
    <col min="6" max="6" width="12.140625" style="36" customWidth="1"/>
    <col min="7" max="7" width="14" customWidth="1"/>
    <col min="9" max="9" width="16" customWidth="1"/>
    <col min="10" max="10" width="16.5703125" customWidth="1"/>
    <col min="11" max="11" width="16.28515625" customWidth="1"/>
    <col min="12" max="12" width="15.28515625" customWidth="1"/>
    <col min="13" max="13" width="20.28515625" customWidth="1"/>
    <col min="14" max="14" width="21.7109375" customWidth="1"/>
    <col min="15" max="15" width="13.7109375" customWidth="1"/>
    <col min="16" max="17" width="13.140625" customWidth="1"/>
    <col min="18" max="18" width="13.7109375" customWidth="1"/>
    <col min="19" max="19" width="9.42578125" customWidth="1"/>
    <col min="20" max="20" width="9.7109375" customWidth="1"/>
    <col min="21" max="21" width="9.42578125" customWidth="1"/>
    <col min="23" max="23" width="10.28515625" customWidth="1"/>
    <col min="26" max="26" width="13.140625" customWidth="1"/>
    <col min="27" max="27" width="14.85546875" customWidth="1"/>
    <col min="28" max="28" width="13" customWidth="1"/>
    <col min="29" max="29" width="14.140625" customWidth="1"/>
    <col min="30" max="30" width="17.42578125" customWidth="1"/>
    <col min="31" max="31" width="11.7109375" bestFit="1" customWidth="1"/>
    <col min="32" max="32" width="17" customWidth="1"/>
    <col min="33" max="33" width="12.7109375" customWidth="1"/>
    <col min="34" max="34" width="12.140625" customWidth="1"/>
    <col min="35" max="35" width="12.42578125" bestFit="1" customWidth="1"/>
    <col min="36" max="37" width="11.7109375" bestFit="1" customWidth="1"/>
    <col min="38" max="38" width="12.42578125" customWidth="1"/>
    <col min="39" max="39" width="12.5703125" customWidth="1"/>
    <col min="40" max="40" width="13.140625" customWidth="1"/>
    <col min="41" max="41" width="14.42578125" customWidth="1"/>
    <col min="42" max="42" width="15.28515625" bestFit="1" customWidth="1"/>
    <col min="44" max="44" width="11.85546875" customWidth="1"/>
    <col min="45" max="45" width="10.85546875" customWidth="1"/>
    <col min="46" max="46" width="13.140625" customWidth="1"/>
  </cols>
  <sheetData>
    <row r="1" spans="1:6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</row>
    <row r="3" spans="1:61" s="47" customFormat="1" ht="23.25">
      <c r="A3" s="47" t="s">
        <v>103</v>
      </c>
    </row>
    <row r="4" spans="1:61" ht="15.75" customHeight="1"/>
    <row r="5" spans="1:61" s="3" customFormat="1">
      <c r="F5" s="37"/>
    </row>
    <row r="6" spans="1:61" s="4" customFormat="1">
      <c r="A6" s="48" t="s">
        <v>39</v>
      </c>
      <c r="B6" s="48" t="s">
        <v>18</v>
      </c>
      <c r="C6" s="48" t="s">
        <v>20</v>
      </c>
      <c r="D6" s="48"/>
      <c r="E6" s="48"/>
      <c r="F6" s="48" t="s">
        <v>41</v>
      </c>
      <c r="G6" s="48" t="s">
        <v>42</v>
      </c>
      <c r="H6" s="48" t="s">
        <v>21</v>
      </c>
      <c r="I6" s="48" t="s">
        <v>22</v>
      </c>
      <c r="J6" s="48" t="s">
        <v>46</v>
      </c>
      <c r="K6" s="48" t="s">
        <v>47</v>
      </c>
      <c r="L6" s="48" t="s">
        <v>69</v>
      </c>
      <c r="M6" s="49" t="s">
        <v>70</v>
      </c>
      <c r="N6" s="48" t="s">
        <v>71</v>
      </c>
      <c r="O6" s="48" t="s">
        <v>72</v>
      </c>
      <c r="P6" s="48" t="s">
        <v>54</v>
      </c>
      <c r="Q6" s="48"/>
      <c r="R6" s="48" t="s">
        <v>51</v>
      </c>
      <c r="S6" s="48"/>
      <c r="T6" s="48"/>
      <c r="U6" s="48"/>
      <c r="V6" s="48"/>
      <c r="W6" s="48"/>
      <c r="X6" s="48"/>
      <c r="Y6" s="48"/>
      <c r="Z6" s="48"/>
      <c r="AA6" s="52" t="s">
        <v>73</v>
      </c>
      <c r="AB6" s="52"/>
      <c r="AC6" s="48" t="s">
        <v>48</v>
      </c>
      <c r="AD6" s="48" t="s">
        <v>0</v>
      </c>
      <c r="AE6" s="48"/>
      <c r="AF6" s="48"/>
      <c r="AG6" s="48"/>
      <c r="AH6" s="48"/>
      <c r="AI6" s="48" t="s">
        <v>50</v>
      </c>
      <c r="AJ6" s="48"/>
      <c r="AK6" s="48" t="s">
        <v>40</v>
      </c>
      <c r="AL6" s="48"/>
      <c r="AM6" s="48"/>
      <c r="AN6" s="48"/>
      <c r="AO6" s="48"/>
      <c r="AP6" s="48"/>
      <c r="AQ6" s="48"/>
      <c r="AR6" s="48"/>
      <c r="AS6" s="48"/>
      <c r="AT6" s="48"/>
      <c r="AU6" s="48" t="s">
        <v>19</v>
      </c>
      <c r="AV6" s="48" t="s">
        <v>74</v>
      </c>
      <c r="AW6" s="48" t="s">
        <v>75</v>
      </c>
      <c r="AX6" s="48" t="s">
        <v>76</v>
      </c>
      <c r="AY6" s="65" t="s">
        <v>77</v>
      </c>
      <c r="AZ6" s="66"/>
      <c r="BA6" s="66"/>
      <c r="BB6" s="66"/>
      <c r="BC6" s="66"/>
      <c r="BD6" s="66"/>
      <c r="BE6" s="66"/>
      <c r="BF6" s="66"/>
      <c r="BG6" s="66"/>
      <c r="BH6" s="67"/>
      <c r="BI6" s="49" t="s">
        <v>56</v>
      </c>
    </row>
    <row r="7" spans="1:61" s="4" customFormat="1" ht="113.25" customHeight="1">
      <c r="A7" s="48"/>
      <c r="B7" s="48"/>
      <c r="C7" s="48" t="s">
        <v>78</v>
      </c>
      <c r="D7" s="48" t="s">
        <v>79</v>
      </c>
      <c r="E7" s="48" t="s">
        <v>80</v>
      </c>
      <c r="F7" s="48"/>
      <c r="G7" s="48"/>
      <c r="H7" s="48"/>
      <c r="I7" s="48"/>
      <c r="J7" s="48"/>
      <c r="K7" s="48"/>
      <c r="L7" s="48"/>
      <c r="M7" s="50"/>
      <c r="N7" s="48"/>
      <c r="O7" s="48"/>
      <c r="P7" s="48"/>
      <c r="Q7" s="48"/>
      <c r="R7" s="48" t="s">
        <v>23</v>
      </c>
      <c r="S7" s="48" t="s">
        <v>24</v>
      </c>
      <c r="T7" s="48"/>
      <c r="U7" s="48"/>
      <c r="V7" s="48"/>
      <c r="W7" s="48"/>
      <c r="X7" s="48" t="s">
        <v>25</v>
      </c>
      <c r="Y7" s="52" t="s">
        <v>55</v>
      </c>
      <c r="Z7" s="52"/>
      <c r="AA7" s="52"/>
      <c r="AB7" s="52"/>
      <c r="AC7" s="48"/>
      <c r="AD7" s="48" t="s">
        <v>81</v>
      </c>
      <c r="AE7" s="48" t="s">
        <v>82</v>
      </c>
      <c r="AF7" s="48" t="s">
        <v>57</v>
      </c>
      <c r="AG7" s="54" t="s">
        <v>58</v>
      </c>
      <c r="AH7" s="54" t="s">
        <v>31</v>
      </c>
      <c r="AI7" s="48" t="s">
        <v>33</v>
      </c>
      <c r="AJ7" s="48" t="s">
        <v>49</v>
      </c>
      <c r="AK7" s="48" t="s">
        <v>37</v>
      </c>
      <c r="AL7" s="48" t="s">
        <v>38</v>
      </c>
      <c r="AM7" s="48" t="s">
        <v>26</v>
      </c>
      <c r="AN7" s="48"/>
      <c r="AO7" s="48" t="s">
        <v>44</v>
      </c>
      <c r="AP7" s="48" t="s">
        <v>34</v>
      </c>
      <c r="AQ7" s="48"/>
      <c r="AR7" s="52" t="s">
        <v>32</v>
      </c>
      <c r="AS7" s="48" t="s">
        <v>29</v>
      </c>
      <c r="AT7" s="53" t="s">
        <v>30</v>
      </c>
      <c r="AU7" s="48"/>
      <c r="AV7" s="48"/>
      <c r="AW7" s="48"/>
      <c r="AX7" s="48"/>
      <c r="AY7" s="62" t="s">
        <v>83</v>
      </c>
      <c r="AZ7" s="62" t="s">
        <v>84</v>
      </c>
      <c r="BA7" s="62" t="s">
        <v>85</v>
      </c>
      <c r="BB7" s="55" t="s">
        <v>86</v>
      </c>
      <c r="BC7" s="55" t="s">
        <v>87</v>
      </c>
      <c r="BD7" s="57" t="s">
        <v>88</v>
      </c>
      <c r="BE7" s="59" t="s">
        <v>89</v>
      </c>
      <c r="BF7" s="60"/>
      <c r="BG7" s="61"/>
      <c r="BH7" s="62" t="s">
        <v>90</v>
      </c>
      <c r="BI7" s="50"/>
    </row>
    <row r="8" spans="1:61" s="4" customFormat="1" ht="126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1"/>
      <c r="N8" s="48"/>
      <c r="O8" s="48"/>
      <c r="P8" s="5" t="s">
        <v>52</v>
      </c>
      <c r="Q8" s="5" t="s">
        <v>53</v>
      </c>
      <c r="R8" s="48"/>
      <c r="S8" s="5" t="s">
        <v>127</v>
      </c>
      <c r="T8" s="5" t="s">
        <v>28</v>
      </c>
      <c r="U8" s="5" t="s">
        <v>45</v>
      </c>
      <c r="V8" s="5" t="s">
        <v>126</v>
      </c>
      <c r="W8" s="5" t="s">
        <v>125</v>
      </c>
      <c r="X8" s="48"/>
      <c r="Y8" s="5" t="s">
        <v>52</v>
      </c>
      <c r="Z8" s="5" t="s">
        <v>53</v>
      </c>
      <c r="AA8" s="5" t="s">
        <v>52</v>
      </c>
      <c r="AB8" s="5" t="s">
        <v>53</v>
      </c>
      <c r="AC8" s="48"/>
      <c r="AD8" s="48"/>
      <c r="AE8" s="48"/>
      <c r="AF8" s="48"/>
      <c r="AG8" s="54"/>
      <c r="AH8" s="54"/>
      <c r="AI8" s="48"/>
      <c r="AJ8" s="48"/>
      <c r="AK8" s="48"/>
      <c r="AL8" s="48"/>
      <c r="AM8" s="5" t="s">
        <v>43</v>
      </c>
      <c r="AN8" s="5" t="s">
        <v>36</v>
      </c>
      <c r="AO8" s="48"/>
      <c r="AP8" s="5" t="s">
        <v>35</v>
      </c>
      <c r="AQ8" s="5" t="s">
        <v>36</v>
      </c>
      <c r="AR8" s="52"/>
      <c r="AS8" s="48"/>
      <c r="AT8" s="53"/>
      <c r="AU8" s="48"/>
      <c r="AV8" s="48"/>
      <c r="AW8" s="48"/>
      <c r="AX8" s="48"/>
      <c r="AY8" s="63"/>
      <c r="AZ8" s="63"/>
      <c r="BA8" s="63"/>
      <c r="BB8" s="56"/>
      <c r="BC8" s="56"/>
      <c r="BD8" s="58"/>
      <c r="BE8" s="6" t="s">
        <v>91</v>
      </c>
      <c r="BF8" s="7" t="s">
        <v>92</v>
      </c>
      <c r="BG8" s="7" t="s">
        <v>93</v>
      </c>
      <c r="BH8" s="63"/>
      <c r="BI8" s="51"/>
    </row>
    <row r="9" spans="1:61" s="33" customForma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2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  <c r="AR9" s="8">
        <v>44</v>
      </c>
      <c r="AS9" s="8">
        <v>45</v>
      </c>
      <c r="AT9" s="8">
        <v>46</v>
      </c>
      <c r="AU9" s="8">
        <v>47</v>
      </c>
      <c r="AV9" s="8">
        <v>48</v>
      </c>
      <c r="AW9" s="8">
        <v>49</v>
      </c>
      <c r="AX9" s="8">
        <v>50</v>
      </c>
      <c r="AY9" s="8">
        <v>51</v>
      </c>
      <c r="AZ9" s="8">
        <v>52</v>
      </c>
      <c r="BA9" s="8">
        <v>53</v>
      </c>
      <c r="BB9" s="8">
        <v>54</v>
      </c>
      <c r="BC9" s="8">
        <v>55</v>
      </c>
      <c r="BD9" s="8">
        <v>56</v>
      </c>
      <c r="BE9" s="8">
        <v>57</v>
      </c>
      <c r="BF9" s="8">
        <v>58</v>
      </c>
      <c r="BG9" s="8">
        <v>59</v>
      </c>
      <c r="BH9" s="8">
        <v>62</v>
      </c>
      <c r="BI9" s="8">
        <v>63</v>
      </c>
    </row>
    <row r="10" spans="1:61" s="35" customFormat="1" ht="75">
      <c r="A10" s="42">
        <v>3</v>
      </c>
      <c r="B10" s="28">
        <v>1</v>
      </c>
      <c r="C10" s="28" t="s">
        <v>108</v>
      </c>
      <c r="D10" s="28"/>
      <c r="E10" s="28" t="s">
        <v>104</v>
      </c>
      <c r="F10" s="39" t="s">
        <v>109</v>
      </c>
      <c r="G10" s="28">
        <v>2320212</v>
      </c>
      <c r="H10" s="28">
        <v>1</v>
      </c>
      <c r="I10" s="28" t="s">
        <v>105</v>
      </c>
      <c r="J10" s="28"/>
      <c r="K10" s="28" t="s">
        <v>105</v>
      </c>
      <c r="L10" s="28" t="s">
        <v>107</v>
      </c>
      <c r="M10" s="28" t="s">
        <v>113</v>
      </c>
      <c r="N10" s="28" t="s">
        <v>112</v>
      </c>
      <c r="O10" s="28" t="s">
        <v>129</v>
      </c>
      <c r="P10" s="31">
        <v>3534.0340000000001</v>
      </c>
      <c r="Q10" s="31">
        <f>P10*1.18</f>
        <v>4170.1601199999996</v>
      </c>
      <c r="R10" s="31">
        <f>P10/(S10*T10*U10*V10*W10*X10)</f>
        <v>2926.8551925045576</v>
      </c>
      <c r="S10" s="28">
        <v>1.0509999999999999</v>
      </c>
      <c r="T10" s="28">
        <v>1.0680000000000001</v>
      </c>
      <c r="U10" s="28">
        <v>1.0740000000000001</v>
      </c>
      <c r="V10" s="28">
        <v>1.0669999999999999</v>
      </c>
      <c r="W10" s="32">
        <v>1.0429999999999999</v>
      </c>
      <c r="X10" s="31">
        <v>0.9</v>
      </c>
      <c r="Y10" s="31">
        <v>3534.0340000000001</v>
      </c>
      <c r="Z10" s="31">
        <v>4170.1610000000001</v>
      </c>
      <c r="AA10" s="31">
        <v>3534.0340000000001</v>
      </c>
      <c r="AB10" s="31">
        <v>4170.1610000000001</v>
      </c>
      <c r="AC10" s="28" t="s">
        <v>123</v>
      </c>
      <c r="AD10" s="28" t="s">
        <v>108</v>
      </c>
      <c r="AE10" s="28" t="s">
        <v>130</v>
      </c>
      <c r="AF10" s="28" t="s">
        <v>124</v>
      </c>
      <c r="AG10" s="41">
        <v>42382</v>
      </c>
      <c r="AH10" s="41">
        <v>42415</v>
      </c>
      <c r="AI10" s="28"/>
      <c r="AJ10" s="28"/>
      <c r="AK10" s="28" t="s">
        <v>119</v>
      </c>
      <c r="AL10" s="28" t="s">
        <v>132</v>
      </c>
      <c r="AM10" s="46">
        <v>876</v>
      </c>
      <c r="AN10" s="46" t="s">
        <v>131</v>
      </c>
      <c r="AO10" s="46">
        <v>1</v>
      </c>
      <c r="AP10" s="28">
        <v>90401000000</v>
      </c>
      <c r="AQ10" s="28" t="s">
        <v>118</v>
      </c>
      <c r="AR10" s="41">
        <v>42439</v>
      </c>
      <c r="AS10" s="41">
        <v>42444</v>
      </c>
      <c r="AT10" s="41">
        <v>42795</v>
      </c>
      <c r="AU10" s="28">
        <v>2016</v>
      </c>
      <c r="AV10" s="28"/>
      <c r="AW10" s="28" t="s">
        <v>133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35" customFormat="1" ht="75">
      <c r="A11" s="42">
        <v>8</v>
      </c>
      <c r="B11" s="28">
        <v>2</v>
      </c>
      <c r="C11" s="28" t="s">
        <v>108</v>
      </c>
      <c r="D11" s="28"/>
      <c r="E11" s="28" t="s">
        <v>104</v>
      </c>
      <c r="F11" s="43" t="s">
        <v>110</v>
      </c>
      <c r="G11" s="28">
        <v>3699010</v>
      </c>
      <c r="H11" s="28">
        <v>1</v>
      </c>
      <c r="I11" s="28" t="s">
        <v>128</v>
      </c>
      <c r="J11" s="28"/>
      <c r="K11" s="28" t="s">
        <v>121</v>
      </c>
      <c r="L11" s="28" t="s">
        <v>107</v>
      </c>
      <c r="M11" s="28" t="s">
        <v>117</v>
      </c>
      <c r="N11" s="28" t="s">
        <v>116</v>
      </c>
      <c r="O11" s="28" t="s">
        <v>129</v>
      </c>
      <c r="P11" s="31">
        <v>1200</v>
      </c>
      <c r="Q11" s="31">
        <f t="shared" ref="Q11:Q12" si="0">P11*1.18</f>
        <v>1416</v>
      </c>
      <c r="R11" s="31">
        <f t="shared" ref="R11:R12" si="1">P11/(S11*T11*U11*V11*W11*X11)</f>
        <v>993.82921358579711</v>
      </c>
      <c r="S11" s="28">
        <v>1.0509999999999999</v>
      </c>
      <c r="T11" s="28">
        <v>1.0680000000000001</v>
      </c>
      <c r="U11" s="28">
        <v>1.0740000000000001</v>
      </c>
      <c r="V11" s="28">
        <v>1.0669999999999999</v>
      </c>
      <c r="W11" s="32">
        <v>1.0429999999999999</v>
      </c>
      <c r="X11" s="31">
        <v>0.9</v>
      </c>
      <c r="Y11" s="31">
        <v>1200</v>
      </c>
      <c r="Z11" s="31">
        <f t="shared" ref="Z11:Z12" si="2">Y11*1.18</f>
        <v>1416</v>
      </c>
      <c r="AA11" s="31">
        <v>1200</v>
      </c>
      <c r="AB11" s="31">
        <f t="shared" ref="AB11:AB12" si="3">AA11*1.18</f>
        <v>1416</v>
      </c>
      <c r="AC11" s="28" t="s">
        <v>123</v>
      </c>
      <c r="AD11" s="28" t="s">
        <v>108</v>
      </c>
      <c r="AE11" s="28" t="s">
        <v>130</v>
      </c>
      <c r="AF11" s="28" t="s">
        <v>124</v>
      </c>
      <c r="AG11" s="41">
        <v>42382</v>
      </c>
      <c r="AH11" s="41">
        <v>42415</v>
      </c>
      <c r="AI11" s="28"/>
      <c r="AJ11" s="28"/>
      <c r="AK11" s="28" t="s">
        <v>122</v>
      </c>
      <c r="AL11" s="28" t="s">
        <v>132</v>
      </c>
      <c r="AM11" s="46">
        <v>876</v>
      </c>
      <c r="AN11" s="46" t="s">
        <v>131</v>
      </c>
      <c r="AO11" s="46">
        <v>1</v>
      </c>
      <c r="AP11" s="28">
        <v>90401000005</v>
      </c>
      <c r="AQ11" s="28" t="s">
        <v>118</v>
      </c>
      <c r="AR11" s="41">
        <v>42415</v>
      </c>
      <c r="AS11" s="41">
        <v>42422</v>
      </c>
      <c r="AT11" s="41">
        <v>42735</v>
      </c>
      <c r="AU11" s="28">
        <v>2016</v>
      </c>
      <c r="AV11" s="11"/>
      <c r="AW11" s="28" t="s">
        <v>133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35" customFormat="1" ht="63" customHeight="1">
      <c r="A12" s="34">
        <v>8</v>
      </c>
      <c r="B12" s="11">
        <v>3</v>
      </c>
      <c r="C12" s="11" t="s">
        <v>108</v>
      </c>
      <c r="D12" s="11"/>
      <c r="E12" s="11" t="s">
        <v>104</v>
      </c>
      <c r="F12" s="38" t="s">
        <v>111</v>
      </c>
      <c r="G12" s="11">
        <v>174025</v>
      </c>
      <c r="H12" s="11">
        <v>1</v>
      </c>
      <c r="I12" s="11" t="s">
        <v>106</v>
      </c>
      <c r="J12" s="11"/>
      <c r="K12" s="11" t="s">
        <v>106</v>
      </c>
      <c r="L12" s="11" t="s">
        <v>107</v>
      </c>
      <c r="M12" s="11" t="s">
        <v>115</v>
      </c>
      <c r="N12" s="11" t="s">
        <v>114</v>
      </c>
      <c r="O12" s="28" t="s">
        <v>129</v>
      </c>
      <c r="P12" s="12">
        <v>200</v>
      </c>
      <c r="Q12" s="31">
        <f t="shared" si="0"/>
        <v>236</v>
      </c>
      <c r="R12" s="31">
        <f t="shared" si="1"/>
        <v>165.63820226429954</v>
      </c>
      <c r="S12" s="28">
        <v>1.0509999999999999</v>
      </c>
      <c r="T12" s="28">
        <v>1.0680000000000001</v>
      </c>
      <c r="U12" s="28">
        <v>1.0740000000000001</v>
      </c>
      <c r="V12" s="28">
        <v>1.0669999999999999</v>
      </c>
      <c r="W12" s="32">
        <v>1.0429999999999999</v>
      </c>
      <c r="X12" s="31">
        <v>0.9</v>
      </c>
      <c r="Y12" s="31">
        <v>200</v>
      </c>
      <c r="Z12" s="31">
        <f t="shared" si="2"/>
        <v>236</v>
      </c>
      <c r="AA12" s="31">
        <v>200</v>
      </c>
      <c r="AB12" s="31">
        <f t="shared" si="3"/>
        <v>236</v>
      </c>
      <c r="AC12" s="28" t="s">
        <v>123</v>
      </c>
      <c r="AD12" s="28" t="s">
        <v>108</v>
      </c>
      <c r="AE12" s="28" t="s">
        <v>130</v>
      </c>
      <c r="AF12" s="28" t="s">
        <v>124</v>
      </c>
      <c r="AG12" s="41">
        <v>42382</v>
      </c>
      <c r="AH12" s="41">
        <v>42415</v>
      </c>
      <c r="AI12" s="28"/>
      <c r="AJ12" s="28"/>
      <c r="AK12" s="28" t="s">
        <v>120</v>
      </c>
      <c r="AL12" s="28" t="s">
        <v>132</v>
      </c>
      <c r="AM12" s="46">
        <v>876</v>
      </c>
      <c r="AN12" s="46" t="s">
        <v>131</v>
      </c>
      <c r="AO12" s="46">
        <v>1</v>
      </c>
      <c r="AP12" s="28">
        <v>90401000006</v>
      </c>
      <c r="AQ12" s="28" t="s">
        <v>118</v>
      </c>
      <c r="AR12" s="41">
        <v>42415</v>
      </c>
      <c r="AS12" s="41">
        <v>42422</v>
      </c>
      <c r="AT12" s="41">
        <v>42735</v>
      </c>
      <c r="AU12" s="28">
        <v>2016</v>
      </c>
      <c r="AV12" s="28"/>
      <c r="AW12" s="28" t="s">
        <v>133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35" customFormat="1">
      <c r="A13" s="34"/>
      <c r="B13" s="11"/>
      <c r="C13" s="11"/>
      <c r="D13" s="11"/>
      <c r="E13" s="11"/>
      <c r="F13" s="38"/>
      <c r="G13" s="11"/>
      <c r="H13" s="11"/>
      <c r="I13" s="11"/>
      <c r="J13" s="11"/>
      <c r="K13" s="11"/>
      <c r="L13" s="28"/>
      <c r="M13" s="28"/>
      <c r="N13" s="28"/>
      <c r="O13" s="28"/>
      <c r="P13" s="31"/>
      <c r="Q13" s="31"/>
      <c r="R13" s="31"/>
      <c r="S13" s="28"/>
      <c r="T13" s="28"/>
      <c r="U13" s="28"/>
      <c r="V13" s="28"/>
      <c r="W13" s="32"/>
      <c r="X13" s="31"/>
      <c r="Y13" s="31"/>
      <c r="Z13" s="31"/>
      <c r="AA13" s="31"/>
      <c r="AB13" s="31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41"/>
      <c r="AS13" s="41"/>
      <c r="AT13" s="41"/>
      <c r="AU13" s="28"/>
      <c r="AV13" s="28"/>
      <c r="AW13" s="28"/>
      <c r="AX13" s="28"/>
      <c r="AY13" s="28"/>
      <c r="AZ13" s="28"/>
      <c r="BA13" s="28"/>
      <c r="BB13" s="11"/>
      <c r="BC13" s="11"/>
      <c r="BD13" s="11"/>
      <c r="BE13" s="11"/>
      <c r="BF13" s="11"/>
      <c r="BG13" s="11"/>
      <c r="BH13" s="11"/>
      <c r="BI13" s="11"/>
    </row>
    <row r="14" spans="1:61" ht="17.25" customHeight="1">
      <c r="A14" s="2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30"/>
      <c r="T14" s="30"/>
      <c r="U14" s="30"/>
      <c r="V14" s="30"/>
      <c r="W14" s="29"/>
      <c r="X14" s="12"/>
      <c r="Y14" s="12"/>
      <c r="Z14" s="12"/>
      <c r="AA14" s="12"/>
      <c r="AB14" s="12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5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>
      <c r="B15" s="9"/>
      <c r="C15" s="9"/>
      <c r="D15" s="9"/>
      <c r="E15" s="9"/>
      <c r="F15" s="40"/>
      <c r="G15" s="9"/>
      <c r="H15" s="9"/>
      <c r="I15" s="9"/>
      <c r="J15" s="9"/>
      <c r="K15" s="9"/>
      <c r="L15" s="9"/>
      <c r="M15" s="9"/>
      <c r="N15" s="9"/>
      <c r="O15" s="9"/>
      <c r="P15" s="44">
        <f>SUM(P10:P14)</f>
        <v>4934.0339999999997</v>
      </c>
      <c r="Q15" s="44">
        <f>SUM(Q10:Q14)</f>
        <v>5822.1601199999996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>
      <c r="B16" s="9"/>
      <c r="C16" s="9"/>
      <c r="D16" s="9"/>
      <c r="E16" s="9"/>
      <c r="F16" s="4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2:61">
      <c r="B17" s="9"/>
      <c r="C17" s="9"/>
      <c r="D17" s="9"/>
      <c r="E17" s="9"/>
      <c r="F17" s="4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2:61">
      <c r="B18" s="9"/>
      <c r="C18" s="9"/>
      <c r="D18" s="9"/>
      <c r="E18" s="9"/>
      <c r="F18" s="4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2:61">
      <c r="B19" s="9"/>
      <c r="C19" s="9"/>
      <c r="D19" s="9"/>
      <c r="E19" s="9"/>
      <c r="F19" s="4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2:61">
      <c r="B20" s="9"/>
      <c r="C20" s="9"/>
      <c r="D20" s="9"/>
      <c r="E20" s="9"/>
      <c r="F20" s="4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2:61">
      <c r="B21" s="9"/>
      <c r="C21" s="9"/>
      <c r="D21" s="9"/>
      <c r="E21" s="9"/>
      <c r="F21" s="4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2:61">
      <c r="B22" s="9"/>
      <c r="C22" s="9"/>
      <c r="D22" s="9"/>
      <c r="E22" s="9"/>
      <c r="F22" s="4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2:61">
      <c r="B23" s="9"/>
      <c r="C23" s="9"/>
      <c r="D23" s="9"/>
      <c r="E23" s="9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2:61">
      <c r="B24" s="9"/>
      <c r="C24" s="9"/>
      <c r="D24" s="9"/>
      <c r="E24" s="9"/>
      <c r="F24" s="4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2:61">
      <c r="B25" s="9"/>
      <c r="C25" s="9"/>
      <c r="D25" s="9"/>
      <c r="E25" s="9"/>
      <c r="F25" s="4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2:61">
      <c r="B26" s="9"/>
      <c r="C26" s="9"/>
      <c r="D26" s="9"/>
      <c r="E26" s="9"/>
      <c r="F26" s="4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2:61">
      <c r="B27" s="9"/>
      <c r="C27" s="9"/>
      <c r="D27" s="9"/>
      <c r="E27" s="9"/>
      <c r="F27" s="4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2:61">
      <c r="B28" s="9"/>
      <c r="C28" s="9"/>
      <c r="D28" s="9"/>
      <c r="E28" s="9"/>
      <c r="F28" s="4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2:61">
      <c r="B29" s="9"/>
      <c r="C29" s="9"/>
      <c r="D29" s="9"/>
      <c r="E29" s="9"/>
      <c r="F29" s="4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2:61">
      <c r="B30" s="9"/>
      <c r="C30" s="9"/>
      <c r="D30" s="9"/>
      <c r="E30" s="9"/>
      <c r="F30" s="4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2:61">
      <c r="B31" s="9"/>
      <c r="C31" s="9"/>
      <c r="D31" s="9"/>
      <c r="E31" s="9"/>
      <c r="F31" s="4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2:61">
      <c r="B32" s="9"/>
      <c r="C32" s="9"/>
      <c r="D32" s="9"/>
      <c r="E32" s="9"/>
      <c r="F32" s="4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2:61">
      <c r="B33" s="9"/>
      <c r="C33" s="9"/>
      <c r="D33" s="9"/>
      <c r="E33" s="9"/>
      <c r="F33" s="4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2:61">
      <c r="B34" s="9"/>
      <c r="C34" s="9"/>
      <c r="D34" s="9"/>
      <c r="E34" s="9"/>
      <c r="F34" s="4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2:61">
      <c r="B35" s="9"/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2:61">
      <c r="B36" s="9"/>
      <c r="C36" s="9"/>
      <c r="D36" s="9"/>
      <c r="E36" s="9"/>
      <c r="F36" s="4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2:61">
      <c r="B37" s="9"/>
      <c r="C37" s="9"/>
      <c r="D37" s="9"/>
      <c r="E37" s="9"/>
      <c r="F37" s="4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2:61">
      <c r="B38" s="9"/>
      <c r="C38" s="9"/>
      <c r="D38" s="9"/>
      <c r="E38" s="9"/>
      <c r="F38" s="4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2:61">
      <c r="B39" s="9"/>
      <c r="C39" s="9"/>
      <c r="D39" s="9"/>
      <c r="E39" s="9"/>
      <c r="F39" s="4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2:61">
      <c r="B40" s="9"/>
      <c r="C40" s="9"/>
      <c r="D40" s="9"/>
      <c r="E40" s="9"/>
      <c r="F40" s="4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2:61">
      <c r="B41" s="9"/>
      <c r="C41" s="9"/>
      <c r="D41" s="9"/>
      <c r="E41" s="9"/>
      <c r="F41" s="4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2:61">
      <c r="B42" s="9"/>
      <c r="C42" s="9"/>
      <c r="D42" s="9"/>
      <c r="E42" s="9"/>
      <c r="F42" s="4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>
      <c r="B43" s="9"/>
      <c r="C43" s="9"/>
      <c r="D43" s="9"/>
      <c r="E43" s="9"/>
      <c r="F43" s="4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2:61">
      <c r="B44" s="9"/>
      <c r="C44" s="9"/>
      <c r="D44" s="9"/>
      <c r="E44" s="9"/>
      <c r="F44" s="4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2:61">
      <c r="B45" s="9"/>
      <c r="C45" s="9"/>
      <c r="D45" s="9"/>
      <c r="E45" s="9"/>
      <c r="F45" s="4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2:61">
      <c r="B46" s="9"/>
      <c r="C46" s="9"/>
      <c r="D46" s="9"/>
      <c r="E46" s="9"/>
      <c r="F46" s="4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2:61">
      <c r="B47" s="9"/>
      <c r="C47" s="9"/>
      <c r="D47" s="9"/>
      <c r="E47" s="9"/>
      <c r="F47" s="4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2:61">
      <c r="B48" s="9"/>
      <c r="C48" s="9"/>
      <c r="D48" s="9"/>
      <c r="E48" s="9"/>
      <c r="F48" s="4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</sheetData>
  <mergeCells count="58">
    <mergeCell ref="AJ7:AJ8"/>
    <mergeCell ref="AU6:AU8"/>
    <mergeCell ref="AV6:AV8"/>
    <mergeCell ref="AW6:AW8"/>
    <mergeCell ref="AX6:AX8"/>
    <mergeCell ref="A1:BI1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K7:AK8"/>
    <mergeCell ref="AG7:AG8"/>
    <mergeCell ref="AH7:AH8"/>
    <mergeCell ref="AI7:AI8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85" zoomScaleNormal="85" workbookViewId="0">
      <selection activeCell="G52" sqref="G52"/>
    </sheetView>
  </sheetViews>
  <sheetFormatPr defaultRowHeight="15"/>
  <cols>
    <col min="2" max="2" width="11.5703125" customWidth="1"/>
    <col min="3" max="3" width="23.140625" bestFit="1" customWidth="1"/>
    <col min="4" max="4" width="17.28515625" bestFit="1" customWidth="1"/>
    <col min="5" max="5" width="12.28515625" customWidth="1"/>
    <col min="6" max="6" width="12.140625" customWidth="1"/>
    <col min="8" max="8" width="21.85546875" bestFit="1" customWidth="1"/>
    <col min="9" max="9" width="16" bestFit="1" customWidth="1"/>
    <col min="10" max="11" width="15.28515625" customWidth="1"/>
    <col min="13" max="13" width="15.42578125" customWidth="1"/>
    <col min="14" max="14" width="21.85546875" bestFit="1" customWidth="1"/>
    <col min="15" max="15" width="17" customWidth="1"/>
    <col min="16" max="17" width="11.7109375" bestFit="1" customWidth="1"/>
    <col min="18" max="18" width="12.42578125" bestFit="1" customWidth="1"/>
    <col min="19" max="19" width="12.28515625" bestFit="1" customWidth="1"/>
    <col min="20" max="20" width="13.4257812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100</v>
      </c>
    </row>
    <row r="3" spans="1:24" s="47" customFormat="1" ht="23.25">
      <c r="A3" s="47" t="s">
        <v>62</v>
      </c>
    </row>
    <row r="6" spans="1:24" s="2" customFormat="1" ht="71.25" customHeight="1">
      <c r="A6" s="48" t="s">
        <v>39</v>
      </c>
      <c r="B6" s="48" t="s">
        <v>18</v>
      </c>
      <c r="C6" s="48" t="s">
        <v>20</v>
      </c>
      <c r="D6" s="48"/>
      <c r="E6" s="48" t="s">
        <v>41</v>
      </c>
      <c r="F6" s="48" t="s">
        <v>42</v>
      </c>
      <c r="G6" s="48" t="s">
        <v>21</v>
      </c>
      <c r="H6" s="48" t="s">
        <v>22</v>
      </c>
      <c r="I6" s="48" t="s">
        <v>61</v>
      </c>
      <c r="J6" s="48" t="s">
        <v>54</v>
      </c>
      <c r="K6" s="48"/>
      <c r="L6" s="48" t="s">
        <v>48</v>
      </c>
      <c r="M6" s="5"/>
      <c r="N6" s="48" t="s">
        <v>40</v>
      </c>
      <c r="O6" s="48"/>
      <c r="P6" s="48"/>
      <c r="Q6" s="48"/>
      <c r="R6" s="48"/>
      <c r="S6" s="48"/>
      <c r="T6" s="48"/>
      <c r="U6" s="48"/>
      <c r="V6" s="48"/>
      <c r="W6" s="48"/>
      <c r="X6" s="48" t="s">
        <v>56</v>
      </c>
    </row>
    <row r="7" spans="1:24" s="2" customFormat="1" ht="126" customHeight="1">
      <c r="A7" s="48"/>
      <c r="B7" s="48"/>
      <c r="C7" s="48" t="s">
        <v>59</v>
      </c>
      <c r="D7" s="48" t="s">
        <v>60</v>
      </c>
      <c r="E7" s="48"/>
      <c r="F7" s="48"/>
      <c r="G7" s="48"/>
      <c r="H7" s="48"/>
      <c r="I7" s="48"/>
      <c r="J7" s="48"/>
      <c r="K7" s="48"/>
      <c r="L7" s="48"/>
      <c r="M7" s="48" t="s">
        <v>49</v>
      </c>
      <c r="N7" s="48" t="s">
        <v>37</v>
      </c>
      <c r="O7" s="48" t="s">
        <v>38</v>
      </c>
      <c r="P7" s="48" t="s">
        <v>26</v>
      </c>
      <c r="Q7" s="48"/>
      <c r="R7" s="48" t="s">
        <v>44</v>
      </c>
      <c r="S7" s="48" t="s">
        <v>34</v>
      </c>
      <c r="T7" s="48"/>
      <c r="U7" s="52" t="s">
        <v>32</v>
      </c>
      <c r="V7" s="48" t="s">
        <v>29</v>
      </c>
      <c r="W7" s="53" t="s">
        <v>30</v>
      </c>
      <c r="X7" s="48"/>
    </row>
    <row r="8" spans="1:24" s="2" customFormat="1" ht="30">
      <c r="A8" s="48"/>
      <c r="B8" s="48"/>
      <c r="C8" s="48"/>
      <c r="D8" s="48"/>
      <c r="E8" s="48"/>
      <c r="F8" s="48"/>
      <c r="G8" s="48"/>
      <c r="H8" s="48"/>
      <c r="I8" s="48"/>
      <c r="J8" s="5" t="s">
        <v>52</v>
      </c>
      <c r="K8" s="5" t="s">
        <v>53</v>
      </c>
      <c r="L8" s="48"/>
      <c r="M8" s="48"/>
      <c r="N8" s="48"/>
      <c r="O8" s="48"/>
      <c r="P8" s="5" t="s">
        <v>43</v>
      </c>
      <c r="Q8" s="5" t="s">
        <v>36</v>
      </c>
      <c r="R8" s="48"/>
      <c r="S8" s="5" t="s">
        <v>35</v>
      </c>
      <c r="T8" s="5" t="s">
        <v>27</v>
      </c>
      <c r="U8" s="52"/>
      <c r="V8" s="48"/>
      <c r="W8" s="53"/>
      <c r="X8" s="48"/>
    </row>
    <row r="9" spans="1:24" s="2" customFormat="1">
      <c r="A9" s="8">
        <v>1</v>
      </c>
      <c r="B9" s="8">
        <v>2</v>
      </c>
      <c r="C9" s="8">
        <v>3</v>
      </c>
      <c r="D9" s="8">
        <v>4</v>
      </c>
      <c r="E9" s="8">
        <v>6</v>
      </c>
      <c r="F9" s="8">
        <v>6.8</v>
      </c>
      <c r="G9" s="8">
        <v>8</v>
      </c>
      <c r="H9" s="8">
        <v>9.1999999999999993</v>
      </c>
      <c r="I9" s="8">
        <v>10.4</v>
      </c>
      <c r="J9" s="8">
        <v>11.6</v>
      </c>
      <c r="K9" s="8">
        <v>12.8</v>
      </c>
      <c r="L9" s="8">
        <v>14</v>
      </c>
      <c r="M9" s="8">
        <v>15.2</v>
      </c>
      <c r="N9" s="8">
        <v>16.399999999999999</v>
      </c>
      <c r="O9" s="8">
        <v>17.600000000000001</v>
      </c>
      <c r="P9" s="8">
        <v>18.8</v>
      </c>
      <c r="Q9" s="8">
        <v>20</v>
      </c>
      <c r="R9" s="8">
        <v>21.2</v>
      </c>
      <c r="S9" s="8">
        <v>22.4</v>
      </c>
      <c r="T9" s="8">
        <v>23.6</v>
      </c>
      <c r="U9" s="8">
        <v>24.8</v>
      </c>
      <c r="V9" s="8">
        <v>26</v>
      </c>
      <c r="W9" s="8">
        <v>27.2</v>
      </c>
      <c r="X9" s="8">
        <v>28.4</v>
      </c>
    </row>
    <row r="10" spans="1:24" s="2" customFormat="1" ht="21.75" customHeight="1">
      <c r="A10" s="13"/>
      <c r="B10" s="13"/>
      <c r="C10" s="13"/>
      <c r="D10" s="13"/>
      <c r="E10" s="13"/>
      <c r="F10" s="13"/>
      <c r="G10" s="13"/>
      <c r="H10" s="14"/>
      <c r="I10" s="13"/>
      <c r="J10" s="15"/>
      <c r="K10" s="16"/>
      <c r="L10" s="13"/>
      <c r="M10" s="13"/>
      <c r="N10" s="14"/>
      <c r="O10" s="13"/>
      <c r="P10" s="17"/>
      <c r="Q10" s="13"/>
      <c r="R10" s="13"/>
      <c r="S10" s="18"/>
      <c r="T10" s="19"/>
      <c r="U10" s="13"/>
      <c r="V10" s="13"/>
      <c r="W10" s="13"/>
      <c r="X10" s="13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zoomScale="85" zoomScaleNormal="85" workbookViewId="0">
      <selection activeCell="L35" sqref="L35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 s="9" customFormat="1">
      <c r="A1" s="9" t="s">
        <v>101</v>
      </c>
    </row>
    <row r="2" spans="1:25" s="9" customFormat="1" ht="13.5" customHeight="1"/>
    <row r="3" spans="1:25" s="47" customFormat="1" ht="23.25">
      <c r="A3" s="47" t="s">
        <v>98</v>
      </c>
    </row>
    <row r="4" spans="1:25" s="9" customFormat="1"/>
    <row r="5" spans="1:25" s="9" customFormat="1"/>
    <row r="6" spans="1:25" s="10" customFormat="1" ht="84" customHeight="1">
      <c r="A6" s="48" t="s">
        <v>39</v>
      </c>
      <c r="B6" s="48" t="s">
        <v>18</v>
      </c>
      <c r="C6" s="48" t="s">
        <v>20</v>
      </c>
      <c r="D6" s="48"/>
      <c r="E6" s="48" t="s">
        <v>41</v>
      </c>
      <c r="F6" s="48" t="s">
        <v>42</v>
      </c>
      <c r="G6" s="48" t="s">
        <v>21</v>
      </c>
      <c r="H6" s="48" t="s">
        <v>22</v>
      </c>
      <c r="I6" s="48" t="s">
        <v>61</v>
      </c>
      <c r="J6" s="48" t="s">
        <v>67</v>
      </c>
      <c r="K6" s="48"/>
      <c r="L6" s="48" t="s">
        <v>48</v>
      </c>
      <c r="M6" s="70" t="s">
        <v>40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49" t="s">
        <v>56</v>
      </c>
    </row>
    <row r="7" spans="1:25" s="10" customFormat="1" ht="126" customHeight="1">
      <c r="A7" s="48"/>
      <c r="B7" s="48"/>
      <c r="C7" s="48" t="s">
        <v>59</v>
      </c>
      <c r="D7" s="48" t="s">
        <v>60</v>
      </c>
      <c r="E7" s="48"/>
      <c r="F7" s="48"/>
      <c r="G7" s="48"/>
      <c r="H7" s="48"/>
      <c r="I7" s="48"/>
      <c r="J7" s="48"/>
      <c r="K7" s="48"/>
      <c r="L7" s="48"/>
      <c r="M7" s="48" t="s">
        <v>63</v>
      </c>
      <c r="N7" s="48" t="s">
        <v>37</v>
      </c>
      <c r="O7" s="48" t="s">
        <v>38</v>
      </c>
      <c r="P7" s="48" t="s">
        <v>26</v>
      </c>
      <c r="Q7" s="48"/>
      <c r="R7" s="48" t="s">
        <v>44</v>
      </c>
      <c r="S7" s="48" t="s">
        <v>34</v>
      </c>
      <c r="T7" s="48"/>
      <c r="U7" s="52" t="s">
        <v>64</v>
      </c>
      <c r="V7" s="52" t="s">
        <v>68</v>
      </c>
      <c r="W7" s="49" t="s">
        <v>65</v>
      </c>
      <c r="X7" s="68" t="s">
        <v>66</v>
      </c>
      <c r="Y7" s="50"/>
    </row>
    <row r="8" spans="1:25" s="10" customFormat="1" ht="30">
      <c r="A8" s="48"/>
      <c r="B8" s="48"/>
      <c r="C8" s="48"/>
      <c r="D8" s="48"/>
      <c r="E8" s="48"/>
      <c r="F8" s="48"/>
      <c r="G8" s="48"/>
      <c r="H8" s="48"/>
      <c r="I8" s="48"/>
      <c r="J8" s="5" t="s">
        <v>52</v>
      </c>
      <c r="K8" s="5" t="s">
        <v>53</v>
      </c>
      <c r="L8" s="48"/>
      <c r="M8" s="48"/>
      <c r="N8" s="48"/>
      <c r="O8" s="48"/>
      <c r="P8" s="5" t="s">
        <v>43</v>
      </c>
      <c r="Q8" s="5" t="s">
        <v>36</v>
      </c>
      <c r="R8" s="48"/>
      <c r="S8" s="5" t="s">
        <v>35</v>
      </c>
      <c r="T8" s="5" t="s">
        <v>27</v>
      </c>
      <c r="U8" s="52"/>
      <c r="V8" s="52"/>
      <c r="W8" s="51"/>
      <c r="X8" s="69"/>
      <c r="Y8" s="51"/>
    </row>
    <row r="9" spans="1:25" s="10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6</v>
      </c>
      <c r="F9" s="8">
        <v>6.8</v>
      </c>
      <c r="G9" s="8">
        <v>8</v>
      </c>
      <c r="H9" s="8">
        <v>9.1999999999999993</v>
      </c>
      <c r="I9" s="8">
        <v>10.4</v>
      </c>
      <c r="J9" s="8">
        <v>11.6</v>
      </c>
      <c r="K9" s="8">
        <v>12.8</v>
      </c>
      <c r="L9" s="8">
        <v>14</v>
      </c>
      <c r="M9" s="8">
        <v>15.2</v>
      </c>
      <c r="N9" s="8">
        <v>16.399999999999999</v>
      </c>
      <c r="O9" s="8">
        <v>17.600000000000001</v>
      </c>
      <c r="P9" s="8">
        <v>18.8</v>
      </c>
      <c r="Q9" s="8">
        <v>20</v>
      </c>
      <c r="R9" s="8">
        <v>21.2</v>
      </c>
      <c r="S9" s="8">
        <v>22.4</v>
      </c>
      <c r="T9" s="8">
        <v>23.6</v>
      </c>
      <c r="U9" s="8">
        <v>24.8</v>
      </c>
      <c r="V9" s="8">
        <v>26</v>
      </c>
      <c r="W9" s="8">
        <v>27.2</v>
      </c>
      <c r="X9" s="8">
        <v>28.4</v>
      </c>
      <c r="Y9" s="8">
        <v>29.6</v>
      </c>
    </row>
    <row r="10" spans="1:25" s="2" customFormat="1"/>
  </sheetData>
  <mergeCells count="25"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2" zoomScale="85" zoomScaleNormal="85" workbookViewId="0">
      <selection activeCell="K21" sqref="K21"/>
    </sheetView>
  </sheetViews>
  <sheetFormatPr defaultRowHeight="15"/>
  <cols>
    <col min="2" max="2" width="11.5703125" customWidth="1"/>
    <col min="3" max="3" width="23.140625" bestFit="1" customWidth="1"/>
    <col min="4" max="4" width="17.28515625" bestFit="1" customWidth="1"/>
    <col min="5" max="5" width="12.28515625" customWidth="1"/>
    <col min="6" max="6" width="12.140625" customWidth="1"/>
    <col min="8" max="8" width="21.85546875" bestFit="1" customWidth="1"/>
    <col min="9" max="9" width="16" bestFit="1" customWidth="1"/>
    <col min="10" max="11" width="15.28515625" customWidth="1"/>
    <col min="12" max="12" width="15.42578125" customWidth="1"/>
    <col min="13" max="14" width="21.85546875" bestFit="1" customWidth="1"/>
    <col min="15" max="16" width="11.7109375" bestFit="1" customWidth="1"/>
    <col min="17" max="17" width="12.42578125" bestFit="1" customWidth="1"/>
    <col min="18" max="18" width="15" bestFit="1" customWidth="1"/>
    <col min="19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 s="9" customFormat="1">
      <c r="A1" s="9" t="s">
        <v>102</v>
      </c>
    </row>
    <row r="2" spans="1:24" s="9" customFormat="1" ht="13.5" customHeight="1"/>
    <row r="3" spans="1:24" s="47" customFormat="1" ht="23.25">
      <c r="A3" s="47" t="s">
        <v>97</v>
      </c>
    </row>
    <row r="4" spans="1:24" s="9" customFormat="1"/>
    <row r="5" spans="1:24" s="9" customFormat="1"/>
    <row r="6" spans="1:24" s="10" customFormat="1" ht="79.5" customHeight="1">
      <c r="A6" s="48" t="s">
        <v>39</v>
      </c>
      <c r="B6" s="48" t="s">
        <v>18</v>
      </c>
      <c r="C6" s="48" t="s">
        <v>20</v>
      </c>
      <c r="D6" s="48"/>
      <c r="E6" s="48" t="s">
        <v>41</v>
      </c>
      <c r="F6" s="48" t="s">
        <v>42</v>
      </c>
      <c r="G6" s="48" t="s">
        <v>21</v>
      </c>
      <c r="H6" s="48" t="s">
        <v>22</v>
      </c>
      <c r="I6" s="48" t="s">
        <v>61</v>
      </c>
      <c r="J6" s="73" t="s">
        <v>94</v>
      </c>
      <c r="K6" s="74"/>
      <c r="L6" s="70" t="s">
        <v>40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49" t="s">
        <v>56</v>
      </c>
    </row>
    <row r="7" spans="1:24" s="10" customFormat="1" ht="126" customHeight="1">
      <c r="A7" s="48"/>
      <c r="B7" s="48"/>
      <c r="C7" s="48" t="s">
        <v>59</v>
      </c>
      <c r="D7" s="48" t="s">
        <v>79</v>
      </c>
      <c r="E7" s="48"/>
      <c r="F7" s="48"/>
      <c r="G7" s="48"/>
      <c r="H7" s="48"/>
      <c r="I7" s="48"/>
      <c r="J7" s="75"/>
      <c r="K7" s="76"/>
      <c r="L7" s="48" t="s">
        <v>49</v>
      </c>
      <c r="M7" s="48" t="s">
        <v>37</v>
      </c>
      <c r="N7" s="48" t="s">
        <v>38</v>
      </c>
      <c r="O7" s="48" t="s">
        <v>26</v>
      </c>
      <c r="P7" s="48"/>
      <c r="Q7" s="48" t="s">
        <v>44</v>
      </c>
      <c r="R7" s="48" t="s">
        <v>34</v>
      </c>
      <c r="S7" s="48"/>
      <c r="T7" s="52" t="s">
        <v>64</v>
      </c>
      <c r="U7" s="52" t="s">
        <v>68</v>
      </c>
      <c r="V7" s="48" t="s">
        <v>95</v>
      </c>
      <c r="W7" s="53" t="s">
        <v>96</v>
      </c>
      <c r="X7" s="50"/>
    </row>
    <row r="8" spans="1:24" s="10" customFormat="1" ht="30">
      <c r="A8" s="48"/>
      <c r="B8" s="48"/>
      <c r="C8" s="48"/>
      <c r="D8" s="48"/>
      <c r="E8" s="48"/>
      <c r="F8" s="48"/>
      <c r="G8" s="48"/>
      <c r="H8" s="48"/>
      <c r="I8" s="48"/>
      <c r="J8" s="5" t="s">
        <v>52</v>
      </c>
      <c r="K8" s="5" t="s">
        <v>53</v>
      </c>
      <c r="L8" s="48"/>
      <c r="M8" s="48"/>
      <c r="N8" s="48"/>
      <c r="O8" s="5" t="s">
        <v>43</v>
      </c>
      <c r="P8" s="5" t="s">
        <v>36</v>
      </c>
      <c r="Q8" s="48"/>
      <c r="R8" s="5" t="s">
        <v>35</v>
      </c>
      <c r="S8" s="5" t="s">
        <v>27</v>
      </c>
      <c r="T8" s="52"/>
      <c r="U8" s="52"/>
      <c r="V8" s="48"/>
      <c r="W8" s="53"/>
      <c r="X8" s="51"/>
    </row>
    <row r="9" spans="1:24" s="10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6</v>
      </c>
      <c r="F9" s="8">
        <v>6.8</v>
      </c>
      <c r="G9" s="8">
        <v>8</v>
      </c>
      <c r="H9" s="8">
        <v>9.1999999999999993</v>
      </c>
      <c r="I9" s="8">
        <v>10.4</v>
      </c>
      <c r="J9" s="8">
        <v>11.6</v>
      </c>
      <c r="K9" s="8">
        <v>12.8</v>
      </c>
      <c r="L9" s="8">
        <v>14</v>
      </c>
      <c r="M9" s="8">
        <v>15.2</v>
      </c>
      <c r="N9" s="8">
        <v>16.399999999999999</v>
      </c>
      <c r="O9" s="8">
        <v>17.600000000000001</v>
      </c>
      <c r="P9" s="8">
        <v>18.8</v>
      </c>
      <c r="Q9" s="8">
        <v>20</v>
      </c>
      <c r="R9" s="8">
        <v>21.2</v>
      </c>
      <c r="S9" s="8">
        <v>22.4</v>
      </c>
      <c r="T9" s="8">
        <v>23.6</v>
      </c>
      <c r="U9" s="8">
        <v>24.8</v>
      </c>
      <c r="V9" s="8">
        <v>26</v>
      </c>
      <c r="W9" s="8">
        <v>27.2</v>
      </c>
      <c r="X9" s="8">
        <v>28.4</v>
      </c>
    </row>
    <row r="10" spans="1:24" s="3" customFormat="1" ht="30" customHeight="1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3"/>
      <c r="M10" s="23"/>
      <c r="N10" s="21"/>
      <c r="O10" s="24"/>
      <c r="P10" s="21"/>
      <c r="Q10" s="25"/>
      <c r="R10" s="21"/>
      <c r="S10" s="23"/>
      <c r="T10" s="26"/>
      <c r="U10" s="21"/>
      <c r="V10" s="21"/>
      <c r="W10" s="21"/>
      <c r="X10" s="21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Фоменко Никита Михайлович</cp:lastModifiedBy>
  <cp:lastPrinted>2012-05-31T11:05:08Z</cp:lastPrinted>
  <dcterms:created xsi:type="dcterms:W3CDTF">2011-11-18T07:59:33Z</dcterms:created>
  <dcterms:modified xsi:type="dcterms:W3CDTF">2015-12-18T07:57:26Z</dcterms:modified>
</cp:coreProperties>
</file>