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ЦК'!$A$1:$Y$912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B11" i="8" l="1"/>
  <c r="C11" i="8"/>
  <c r="D11" i="8"/>
  <c r="E11" i="8"/>
  <c r="B12" i="8"/>
  <c r="C12" i="8"/>
  <c r="D12" i="8"/>
  <c r="E12" i="8"/>
  <c r="B13" i="8"/>
  <c r="C13" i="8"/>
  <c r="D13" i="8"/>
  <c r="E13" i="8"/>
  <c r="B14" i="8"/>
  <c r="C14" i="8"/>
  <c r="D14" i="8"/>
  <c r="E14" i="8"/>
  <c r="D749" i="2" l="1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D3031" i="2" l="1"/>
  <c r="E3031" i="2"/>
  <c r="F3031" i="2"/>
  <c r="G3031" i="2"/>
  <c r="D791" i="2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D793" i="2" l="1"/>
  <c r="C5" i="15" l="1"/>
  <c r="B416" i="24" s="1"/>
  <c r="R912" i="24" l="1"/>
  <c r="P912" i="24"/>
  <c r="N912" i="24"/>
  <c r="L912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2" i="24" s="1"/>
  <c r="E3025" i="2"/>
  <c r="N902" i="24" s="1"/>
  <c r="F3025" i="2"/>
  <c r="P902" i="24" s="1"/>
  <c r="G3025" i="2"/>
  <c r="R902" i="24" s="1"/>
  <c r="D3026" i="2"/>
  <c r="L903" i="24" s="1"/>
  <c r="E3026" i="2"/>
  <c r="N903" i="24" s="1"/>
  <c r="F3026" i="2"/>
  <c r="P903" i="24" s="1"/>
  <c r="G3026" i="2"/>
  <c r="R903" i="24" s="1"/>
  <c r="D3033" i="2"/>
  <c r="D3034" i="2" s="1"/>
  <c r="D31" i="2"/>
  <c r="E30" i="8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P90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90" i="21" s="1"/>
  <c r="N903" i="21" l="1"/>
  <c r="D21" i="8"/>
  <c r="C21" i="8"/>
  <c r="E21" i="8"/>
  <c r="B21" i="8"/>
  <c r="D16" i="8"/>
  <c r="E16" i="8"/>
  <c r="B16" i="8"/>
  <c r="C16" i="8"/>
  <c r="N904" i="21"/>
  <c r="R904" i="21"/>
  <c r="P903" i="21"/>
  <c r="R903" i="21"/>
  <c r="C30" i="8"/>
  <c r="B30" i="8"/>
  <c r="D30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A126" i="24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S90" i="21"/>
  <c r="A165" i="23"/>
  <c r="F16" i="1"/>
  <c r="G53" i="21"/>
  <c r="A238" i="21"/>
  <c r="A275" i="21" s="1"/>
  <c r="A202" i="21"/>
  <c r="T202" i="21" s="1"/>
  <c r="I201" i="21"/>
  <c r="K127" i="21"/>
  <c r="G90" i="21"/>
  <c r="I18" i="21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9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V54" i="23" s="1"/>
  <c r="L127" i="21"/>
  <c r="M91" i="21"/>
  <c r="X90" i="21"/>
  <c r="J54" i="21"/>
  <c r="O201" i="21"/>
  <c r="Q18" i="21"/>
  <c r="A55" i="21"/>
  <c r="F165" i="23"/>
  <c r="A238" i="23"/>
  <c r="X126" i="23"/>
  <c r="Q126" i="23"/>
  <c r="A91" i="23"/>
  <c r="J53" i="23"/>
  <c r="W53" i="23"/>
  <c r="G53" i="23"/>
  <c r="A90" i="23"/>
  <c r="L89" i="24"/>
  <c r="R53" i="23"/>
  <c r="A17" i="19"/>
  <c r="A18" i="19" s="1"/>
  <c r="Q201" i="19"/>
  <c r="V164" i="21"/>
  <c r="B164" i="21"/>
  <c r="R126" i="21"/>
  <c r="W15" i="21"/>
  <c r="S15" i="21"/>
  <c r="G15" i="21"/>
  <c r="M17" i="21"/>
  <c r="I17" i="21"/>
  <c r="T16" i="21"/>
  <c r="X52" i="21"/>
  <c r="L52" i="21"/>
  <c r="H52" i="21"/>
  <c r="D52" i="21"/>
  <c r="S89" i="21"/>
  <c r="K89" i="21"/>
  <c r="X15" i="23"/>
  <c r="H15" i="23"/>
  <c r="X52" i="23"/>
  <c r="P52" i="23"/>
  <c r="F89" i="23"/>
  <c r="V89" i="23"/>
  <c r="B16" i="23"/>
  <c r="F16" i="23"/>
  <c r="N16" i="23"/>
  <c r="R16" i="23"/>
  <c r="V16" i="23"/>
  <c r="H89" i="24"/>
  <c r="R164" i="19"/>
  <c r="M201" i="19"/>
  <c r="X201" i="19"/>
  <c r="T238" i="19"/>
  <c r="C164" i="21"/>
  <c r="K164" i="21"/>
  <c r="S164" i="21"/>
  <c r="W164" i="21"/>
  <c r="C126" i="21"/>
  <c r="G126" i="21"/>
  <c r="K126" i="21"/>
  <c r="O126" i="21"/>
  <c r="S126" i="21"/>
  <c r="W126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9" i="21"/>
  <c r="V89" i="21"/>
  <c r="R89" i="21"/>
  <c r="J89" i="21"/>
  <c r="F89" i="21"/>
  <c r="C15" i="19"/>
  <c r="K15" i="23"/>
  <c r="S52" i="23"/>
  <c r="C52" i="23"/>
  <c r="O89" i="23"/>
  <c r="C16" i="23"/>
  <c r="G16" i="23"/>
  <c r="S16" i="23"/>
  <c r="W16" i="23"/>
  <c r="H16" i="24"/>
  <c r="D164" i="19"/>
  <c r="D201" i="19"/>
  <c r="I201" i="19"/>
  <c r="Y201" i="19"/>
  <c r="Y238" i="19"/>
  <c r="D275" i="19"/>
  <c r="E164" i="21"/>
  <c r="T164" i="21"/>
  <c r="X164" i="21"/>
  <c r="D126" i="21"/>
  <c r="H126" i="21"/>
  <c r="L126" i="21"/>
  <c r="P126" i="21"/>
  <c r="T126" i="21"/>
  <c r="X126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9" i="21"/>
  <c r="Q89" i="21"/>
  <c r="M89" i="21"/>
  <c r="I89" i="21"/>
  <c r="E89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F89" i="24"/>
  <c r="F164" i="19"/>
  <c r="N164" i="19"/>
  <c r="V164" i="19"/>
  <c r="E201" i="19"/>
  <c r="K201" i="19"/>
  <c r="P201" i="19"/>
  <c r="U201" i="19"/>
  <c r="D238" i="19"/>
  <c r="O238" i="19"/>
  <c r="L275" i="19"/>
  <c r="G164" i="21"/>
  <c r="O164" i="21"/>
  <c r="U164" i="21"/>
  <c r="E126" i="21"/>
  <c r="I126" i="21"/>
  <c r="M126" i="21"/>
  <c r="Q126" i="21"/>
  <c r="U126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9" i="21"/>
  <c r="T89" i="21"/>
  <c r="P89" i="21"/>
  <c r="L89" i="21"/>
  <c r="H89" i="21"/>
  <c r="D89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J16" i="24"/>
  <c r="C89" i="24"/>
  <c r="C238" i="19"/>
  <c r="D164" i="21"/>
  <c r="E17" i="19"/>
  <c r="Y16" i="23"/>
  <c r="H18" i="21"/>
  <c r="O18" i="21"/>
  <c r="V18" i="21"/>
  <c r="M18" i="21"/>
  <c r="B18" i="19"/>
  <c r="A19" i="19"/>
  <c r="O18" i="19"/>
  <c r="F165" i="21"/>
  <c r="U165" i="21"/>
  <c r="U91" i="21"/>
  <c r="E91" i="21"/>
  <c r="L91" i="21"/>
  <c r="S91" i="21"/>
  <c r="J91" i="21"/>
  <c r="U18" i="21"/>
  <c r="R18" i="21"/>
  <c r="S18" i="21"/>
  <c r="P18" i="21"/>
  <c r="A19" i="21"/>
  <c r="J165" i="21"/>
  <c r="U53" i="21"/>
  <c r="E53" i="21"/>
  <c r="L53" i="21"/>
  <c r="S53" i="21"/>
  <c r="J53" i="21"/>
  <c r="C201" i="21"/>
  <c r="S201" i="21"/>
  <c r="L201" i="21"/>
  <c r="E201" i="21"/>
  <c r="U201" i="21"/>
  <c r="N201" i="21"/>
  <c r="Q91" i="21"/>
  <c r="X91" i="21"/>
  <c r="H91" i="21"/>
  <c r="O91" i="21"/>
  <c r="V91" i="21"/>
  <c r="T18" i="21"/>
  <c r="E165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64" i="21"/>
  <c r="N164" i="21"/>
  <c r="J164" i="21"/>
  <c r="F164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64" i="21"/>
  <c r="L164" i="21"/>
  <c r="H164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35" i="8"/>
  <c r="F20" i="2"/>
  <c r="E21" i="2"/>
  <c r="F35" i="2"/>
  <c r="E36" i="2"/>
  <c r="F15" i="2"/>
  <c r="E16" i="2"/>
  <c r="F30" i="2"/>
  <c r="E31" i="2"/>
  <c r="N607" i="19"/>
  <c r="N607" i="23"/>
  <c r="L908" i="24"/>
  <c r="L909" i="21"/>
  <c r="F25" i="2"/>
  <c r="E26" i="2"/>
  <c r="E35" i="8"/>
  <c r="E3033" i="2"/>
  <c r="D35" i="8"/>
  <c r="M165" i="21"/>
  <c r="T165" i="21"/>
  <c r="K165" i="21"/>
  <c r="R165" i="21"/>
  <c r="N18" i="19"/>
  <c r="G18" i="19"/>
  <c r="P18" i="19"/>
  <c r="I18" i="19"/>
  <c r="I165" i="21"/>
  <c r="P165" i="21"/>
  <c r="W165" i="21"/>
  <c r="G165" i="21"/>
  <c r="N165" i="21"/>
  <c r="A166" i="21"/>
  <c r="R18" i="19"/>
  <c r="K18" i="19"/>
  <c r="D18" i="19"/>
  <c r="T18" i="19"/>
  <c r="M18" i="19"/>
  <c r="A55" i="19"/>
  <c r="Q165" i="21"/>
  <c r="X165" i="21"/>
  <c r="H165" i="21"/>
  <c r="O165" i="21"/>
  <c r="V165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J17" i="24" l="1"/>
  <c r="A53" i="24"/>
  <c r="G53" i="24" s="1"/>
  <c r="E16" i="24"/>
  <c r="Y165" i="23"/>
  <c r="G17" i="24"/>
  <c r="D22" i="8"/>
  <c r="E22" i="8"/>
  <c r="C22" i="8"/>
  <c r="B22" i="8"/>
  <c r="D17" i="8"/>
  <c r="C17" i="8"/>
  <c r="E17" i="8"/>
  <c r="B17" i="8"/>
  <c r="D7" i="2"/>
  <c r="E7" i="2" s="1"/>
  <c r="P53" i="24"/>
  <c r="E89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D127" i="21"/>
  <c r="I127" i="21"/>
  <c r="B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F3033" i="2"/>
  <c r="E3034" i="2"/>
  <c r="E31" i="8"/>
  <c r="B31" i="8"/>
  <c r="C31" i="8"/>
  <c r="D31" i="8"/>
  <c r="E36" i="8"/>
  <c r="B36" i="8"/>
  <c r="C36" i="8"/>
  <c r="D36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L53" i="24" l="1"/>
  <c r="F53" i="24"/>
  <c r="N53" i="24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C19" i="8"/>
  <c r="D19" i="8"/>
  <c r="E19" i="8"/>
  <c r="B19" i="8"/>
  <c r="C24" i="8"/>
  <c r="D24" i="8"/>
  <c r="E24" i="8"/>
  <c r="B24" i="8"/>
  <c r="E9" i="1"/>
  <c r="D18" i="8"/>
  <c r="E18" i="8"/>
  <c r="C18" i="8"/>
  <c r="B18" i="8"/>
  <c r="D23" i="8"/>
  <c r="E23" i="8"/>
  <c r="B23" i="8"/>
  <c r="C23" i="8"/>
  <c r="F9" i="1"/>
  <c r="D9" i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E37" i="8"/>
  <c r="B37" i="8"/>
  <c r="C37" i="8"/>
  <c r="D37" i="8"/>
  <c r="N909" i="21"/>
  <c r="P607" i="23"/>
  <c r="P607" i="19"/>
  <c r="N908" i="24"/>
  <c r="C38" i="8"/>
  <c r="D38" i="8"/>
  <c r="E38" i="8"/>
  <c r="B38" i="8"/>
  <c r="F3034" i="2"/>
  <c r="G3033" i="2"/>
  <c r="G3034" i="2" s="1"/>
  <c r="D32" i="8"/>
  <c r="E32" i="8"/>
  <c r="B32" i="8"/>
  <c r="C32" i="8"/>
  <c r="E33" i="8"/>
  <c r="B33" i="8"/>
  <c r="C33" i="8"/>
  <c r="D33" i="8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C8" i="1" l="1"/>
  <c r="D8" i="1"/>
  <c r="E8" i="1"/>
  <c r="D11" i="1"/>
  <c r="E11" i="1"/>
  <c r="C11" i="1"/>
  <c r="F11" i="1"/>
  <c r="F10" i="1"/>
  <c r="E10" i="1"/>
  <c r="D10" i="1"/>
  <c r="C10" i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8" i="24"/>
  <c r="T607" i="19"/>
  <c r="R607" i="19"/>
  <c r="P908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6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S172" i="21" l="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3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Y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X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3" i="24"/>
  <c r="F423" i="24"/>
  <c r="G423" i="24"/>
  <c r="A461" i="24"/>
  <c r="S423" i="24"/>
  <c r="J423" i="24"/>
  <c r="Q423" i="24"/>
  <c r="K423" i="24"/>
  <c r="L423" i="24"/>
  <c r="C423" i="24"/>
  <c r="X423" i="24"/>
  <c r="O423" i="24"/>
  <c r="E423" i="24"/>
  <c r="U423" i="24"/>
  <c r="P423" i="24"/>
  <c r="R423" i="24"/>
  <c r="H423" i="24"/>
  <c r="A424" i="24"/>
  <c r="T423" i="24"/>
  <c r="I423" i="24"/>
  <c r="N423" i="24"/>
  <c r="Y423" i="24"/>
  <c r="D423" i="24"/>
  <c r="V423" i="24"/>
  <c r="B423" i="24"/>
  <c r="W423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63" i="21" l="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1" i="24"/>
  <c r="H461" i="24"/>
  <c r="F461" i="24"/>
  <c r="A462" i="24"/>
  <c r="O461" i="24"/>
  <c r="A498" i="24"/>
  <c r="I461" i="24"/>
  <c r="C461" i="24"/>
  <c r="K461" i="24"/>
  <c r="W461" i="24"/>
  <c r="R461" i="24"/>
  <c r="M461" i="24"/>
  <c r="N461" i="24"/>
  <c r="P461" i="24"/>
  <c r="D461" i="24"/>
  <c r="J461" i="24"/>
  <c r="U461" i="24"/>
  <c r="S461" i="24"/>
  <c r="V461" i="24"/>
  <c r="B461" i="24"/>
  <c r="T461" i="24"/>
  <c r="E461" i="24"/>
  <c r="Y461" i="24"/>
  <c r="X461" i="24"/>
  <c r="L461" i="24"/>
  <c r="G461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4" i="24"/>
  <c r="L424" i="24"/>
  <c r="F424" i="24"/>
  <c r="E424" i="24"/>
  <c r="S424" i="24"/>
  <c r="B424" i="24"/>
  <c r="W424" i="24"/>
  <c r="Q424" i="24"/>
  <c r="P424" i="24"/>
  <c r="I424" i="24"/>
  <c r="X424" i="24"/>
  <c r="V424" i="24"/>
  <c r="O424" i="24"/>
  <c r="C424" i="24"/>
  <c r="Y424" i="24"/>
  <c r="H424" i="24"/>
  <c r="A425" i="24"/>
  <c r="T424" i="24"/>
  <c r="G424" i="24"/>
  <c r="R424" i="24"/>
  <c r="N424" i="24"/>
  <c r="K424" i="24"/>
  <c r="J424" i="24"/>
  <c r="U424" i="24"/>
  <c r="M424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T28" i="24" l="1"/>
  <c r="U28" i="24"/>
  <c r="B1057" i="2"/>
  <c r="B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C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Y136" i="24"/>
  <c r="X136" i="24"/>
  <c r="T136" i="24"/>
  <c r="U136" i="24"/>
  <c r="V136" i="24"/>
  <c r="R136" i="24"/>
  <c r="Q136" i="24"/>
  <c r="S136" i="24"/>
  <c r="Q425" i="24"/>
  <c r="X425" i="24"/>
  <c r="P425" i="24"/>
  <c r="E425" i="24"/>
  <c r="B425" i="24"/>
  <c r="R425" i="24"/>
  <c r="D425" i="24"/>
  <c r="G425" i="24"/>
  <c r="U425" i="24"/>
  <c r="K425" i="24"/>
  <c r="A426" i="24"/>
  <c r="N425" i="24"/>
  <c r="S425" i="24"/>
  <c r="T425" i="24"/>
  <c r="C425" i="24"/>
  <c r="V425" i="24"/>
  <c r="W425" i="24"/>
  <c r="I425" i="24"/>
  <c r="L425" i="24"/>
  <c r="O425" i="24"/>
  <c r="H425" i="24"/>
  <c r="M425" i="24"/>
  <c r="Y425" i="24"/>
  <c r="J425" i="24"/>
  <c r="F425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B100" i="24"/>
  <c r="C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2" i="24"/>
  <c r="X462" i="24"/>
  <c r="U462" i="24"/>
  <c r="V462" i="24"/>
  <c r="R462" i="24"/>
  <c r="N462" i="24"/>
  <c r="P462" i="24"/>
  <c r="O462" i="24"/>
  <c r="B462" i="24"/>
  <c r="C462" i="24"/>
  <c r="A463" i="24"/>
  <c r="T462" i="24"/>
  <c r="F462" i="24"/>
  <c r="G462" i="24"/>
  <c r="I462" i="24"/>
  <c r="D462" i="24"/>
  <c r="E462" i="24"/>
  <c r="K462" i="24"/>
  <c r="M462" i="24"/>
  <c r="S462" i="24"/>
  <c r="L462" i="24"/>
  <c r="J462" i="24"/>
  <c r="Q462" i="24"/>
  <c r="W462" i="24"/>
  <c r="Y462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8" i="24"/>
  <c r="C498" i="24"/>
  <c r="X498" i="24"/>
  <c r="O498" i="24"/>
  <c r="K498" i="24"/>
  <c r="L498" i="24"/>
  <c r="M498" i="24"/>
  <c r="H498" i="24"/>
  <c r="D498" i="24"/>
  <c r="F498" i="24"/>
  <c r="R498" i="24"/>
  <c r="U498" i="24"/>
  <c r="N498" i="24"/>
  <c r="J498" i="24"/>
  <c r="P498" i="24"/>
  <c r="W498" i="24"/>
  <c r="E498" i="24"/>
  <c r="Y498" i="24"/>
  <c r="S498" i="24"/>
  <c r="T498" i="24"/>
  <c r="V498" i="24"/>
  <c r="I498" i="24"/>
  <c r="A499" i="24"/>
  <c r="A535" i="24"/>
  <c r="B498" i="24"/>
  <c r="G498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3" i="24"/>
  <c r="T463" i="24"/>
  <c r="M463" i="24"/>
  <c r="A464" i="24"/>
  <c r="N463" i="24"/>
  <c r="G463" i="24"/>
  <c r="W463" i="24"/>
  <c r="X463" i="24"/>
  <c r="U463" i="24"/>
  <c r="J463" i="24"/>
  <c r="K463" i="24"/>
  <c r="L463" i="24"/>
  <c r="I463" i="24"/>
  <c r="B463" i="24"/>
  <c r="V463" i="24"/>
  <c r="S463" i="24"/>
  <c r="E463" i="24"/>
  <c r="R463" i="24"/>
  <c r="Q463" i="24"/>
  <c r="C463" i="24"/>
  <c r="H463" i="24"/>
  <c r="Y463" i="24"/>
  <c r="O463" i="24"/>
  <c r="P463" i="24"/>
  <c r="F463" i="24"/>
  <c r="U426" i="24"/>
  <c r="P426" i="24"/>
  <c r="C426" i="24"/>
  <c r="M426" i="24"/>
  <c r="W426" i="24"/>
  <c r="B426" i="24"/>
  <c r="F426" i="24"/>
  <c r="I426" i="24"/>
  <c r="S426" i="24"/>
  <c r="A427" i="24"/>
  <c r="H426" i="24"/>
  <c r="R426" i="24"/>
  <c r="L426" i="24"/>
  <c r="V426" i="24"/>
  <c r="Y426" i="24"/>
  <c r="D426" i="24"/>
  <c r="N426" i="24"/>
  <c r="X426" i="24"/>
  <c r="K426" i="24"/>
  <c r="E426" i="24"/>
  <c r="O426" i="24"/>
  <c r="J426" i="24"/>
  <c r="T426" i="24"/>
  <c r="G426" i="24"/>
  <c r="Q426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5" i="24"/>
  <c r="Y535" i="24"/>
  <c r="N535" i="24"/>
  <c r="C535" i="24"/>
  <c r="S535" i="24"/>
  <c r="L535" i="24"/>
  <c r="A572" i="24"/>
  <c r="E535" i="24"/>
  <c r="A536" i="24"/>
  <c r="V535" i="24"/>
  <c r="O535" i="24"/>
  <c r="P535" i="24"/>
  <c r="Q535" i="24"/>
  <c r="J535" i="24"/>
  <c r="G535" i="24"/>
  <c r="D535" i="24"/>
  <c r="X535" i="24"/>
  <c r="F535" i="24"/>
  <c r="W535" i="24"/>
  <c r="R535" i="24"/>
  <c r="H535" i="24"/>
  <c r="M535" i="24"/>
  <c r="B535" i="24"/>
  <c r="T535" i="24"/>
  <c r="U535" i="24"/>
  <c r="K535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499" i="24"/>
  <c r="I499" i="24"/>
  <c r="Y499" i="24"/>
  <c r="N499" i="24"/>
  <c r="C499" i="24"/>
  <c r="S499" i="24"/>
  <c r="H499" i="24"/>
  <c r="E499" i="24"/>
  <c r="B499" i="24"/>
  <c r="V499" i="24"/>
  <c r="O499" i="24"/>
  <c r="T499" i="24"/>
  <c r="Q499" i="24"/>
  <c r="J499" i="24"/>
  <c r="G499" i="24"/>
  <c r="L499" i="24"/>
  <c r="F499" i="24"/>
  <c r="W499" i="24"/>
  <c r="X499" i="24"/>
  <c r="R499" i="24"/>
  <c r="M499" i="24"/>
  <c r="A500" i="24"/>
  <c r="D499" i="24"/>
  <c r="U499" i="24"/>
  <c r="K499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G214" i="21"/>
  <c r="N214" i="21"/>
  <c r="M214" i="21"/>
  <c r="P214" i="21"/>
  <c r="R214" i="21"/>
  <c r="F214" i="21"/>
  <c r="Q214" i="21"/>
  <c r="E214" i="21"/>
  <c r="H214" i="21"/>
  <c r="O214" i="21"/>
  <c r="C214" i="21"/>
  <c r="J214" i="21"/>
  <c r="B1156" i="2"/>
  <c r="E29" i="21"/>
  <c r="D29" i="21"/>
  <c r="F29" i="21"/>
  <c r="X250" i="21"/>
  <c r="S250" i="21"/>
  <c r="N250" i="21"/>
  <c r="I250" i="21"/>
  <c r="D250" i="21"/>
  <c r="U250" i="21"/>
  <c r="A251" i="21"/>
  <c r="Q250" i="21"/>
  <c r="L250" i="21"/>
  <c r="G250" i="21"/>
  <c r="B250" i="21"/>
  <c r="T250" i="21"/>
  <c r="V250" i="21"/>
  <c r="O250" i="21"/>
  <c r="J250" i="21"/>
  <c r="E250" i="21"/>
  <c r="W250" i="21"/>
  <c r="R250" i="21"/>
  <c r="M250" i="21"/>
  <c r="H250" i="21"/>
  <c r="C250" i="21"/>
  <c r="Y250" i="21"/>
  <c r="P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0" i="24"/>
  <c r="F500" i="24"/>
  <c r="V500" i="24"/>
  <c r="K500" i="24"/>
  <c r="M500" i="24"/>
  <c r="I500" i="24"/>
  <c r="T500" i="24"/>
  <c r="N500" i="24"/>
  <c r="G500" i="24"/>
  <c r="Q500" i="24"/>
  <c r="D500" i="24"/>
  <c r="B500" i="24"/>
  <c r="C500" i="24"/>
  <c r="E500" i="24"/>
  <c r="H500" i="24"/>
  <c r="J500" i="24"/>
  <c r="O500" i="24"/>
  <c r="U500" i="24"/>
  <c r="L500" i="24"/>
  <c r="R500" i="24"/>
  <c r="S500" i="24"/>
  <c r="Y500" i="24"/>
  <c r="X500" i="24"/>
  <c r="A501" i="24"/>
  <c r="W500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H102" i="24"/>
  <c r="I102" i="24"/>
  <c r="L102" i="24"/>
  <c r="M102" i="24"/>
  <c r="P102" i="24"/>
  <c r="Q102" i="24"/>
  <c r="N102" i="24"/>
  <c r="D102" i="24"/>
  <c r="E102" i="24"/>
  <c r="F102" i="24"/>
  <c r="K102" i="24"/>
  <c r="G102" i="24"/>
  <c r="C102" i="24"/>
  <c r="R102" i="24"/>
  <c r="O102" i="24"/>
  <c r="J102" i="24"/>
  <c r="B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6" i="24"/>
  <c r="X536" i="24"/>
  <c r="N536" i="24"/>
  <c r="G536" i="24"/>
  <c r="W536" i="24"/>
  <c r="E536" i="24"/>
  <c r="D536" i="24"/>
  <c r="B536" i="24"/>
  <c r="V536" i="24"/>
  <c r="S536" i="24"/>
  <c r="U536" i="24"/>
  <c r="P536" i="24"/>
  <c r="R536" i="24"/>
  <c r="A537" i="24"/>
  <c r="Y536" i="24"/>
  <c r="T536" i="24"/>
  <c r="C536" i="24"/>
  <c r="M536" i="24"/>
  <c r="F536" i="24"/>
  <c r="K536" i="24"/>
  <c r="Q536" i="24"/>
  <c r="L536" i="24"/>
  <c r="J536" i="24"/>
  <c r="O536" i="24"/>
  <c r="I536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4" i="24"/>
  <c r="X464" i="24"/>
  <c r="I464" i="24"/>
  <c r="S464" i="24"/>
  <c r="N464" i="24"/>
  <c r="H464" i="24"/>
  <c r="C464" i="24"/>
  <c r="A465" i="24"/>
  <c r="M464" i="24"/>
  <c r="F464" i="24"/>
  <c r="G464" i="24"/>
  <c r="Q464" i="24"/>
  <c r="J464" i="24"/>
  <c r="E464" i="24"/>
  <c r="P464" i="24"/>
  <c r="R464" i="24"/>
  <c r="U464" i="24"/>
  <c r="T464" i="24"/>
  <c r="K464" i="24"/>
  <c r="Y464" i="24"/>
  <c r="B464" i="24"/>
  <c r="O464" i="24"/>
  <c r="D464" i="24"/>
  <c r="V464" i="24"/>
  <c r="W464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2" i="24"/>
  <c r="G572" i="24"/>
  <c r="W572" i="24"/>
  <c r="P572" i="24"/>
  <c r="V572" i="24"/>
  <c r="N572" i="24"/>
  <c r="I572" i="24"/>
  <c r="C572" i="24"/>
  <c r="D572" i="24"/>
  <c r="X572" i="24"/>
  <c r="B572" i="24"/>
  <c r="E572" i="24"/>
  <c r="K572" i="24"/>
  <c r="L572" i="24"/>
  <c r="J572" i="24"/>
  <c r="M572" i="24"/>
  <c r="O572" i="24"/>
  <c r="T572" i="24"/>
  <c r="R572" i="24"/>
  <c r="U572" i="24"/>
  <c r="S572" i="24"/>
  <c r="F572" i="24"/>
  <c r="A609" i="24"/>
  <c r="Y572" i="24"/>
  <c r="H572" i="24"/>
  <c r="A573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7" i="24"/>
  <c r="O427" i="24"/>
  <c r="C427" i="24"/>
  <c r="G427" i="24"/>
  <c r="J427" i="24"/>
  <c r="N427" i="24"/>
  <c r="P427" i="24"/>
  <c r="E427" i="24"/>
  <c r="W427" i="24"/>
  <c r="A428" i="24"/>
  <c r="K427" i="24"/>
  <c r="S427" i="24"/>
  <c r="L427" i="24"/>
  <c r="F427" i="24"/>
  <c r="M427" i="24"/>
  <c r="Y427" i="24"/>
  <c r="Q427" i="24"/>
  <c r="U427" i="24"/>
  <c r="I427" i="24"/>
  <c r="B427" i="24"/>
  <c r="V427" i="24"/>
  <c r="T427" i="24"/>
  <c r="X427" i="24"/>
  <c r="D427" i="24"/>
  <c r="H427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K214" i="21" l="1"/>
  <c r="B214" i="21"/>
  <c r="L214" i="21"/>
  <c r="D214" i="21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8" i="24"/>
  <c r="H428" i="24"/>
  <c r="J428" i="24"/>
  <c r="M428" i="24"/>
  <c r="W428" i="24"/>
  <c r="R428" i="24"/>
  <c r="F428" i="24"/>
  <c r="X428" i="24"/>
  <c r="C428" i="24"/>
  <c r="A429" i="24"/>
  <c r="P428" i="24"/>
  <c r="K428" i="24"/>
  <c r="V428" i="24"/>
  <c r="I428" i="24"/>
  <c r="S428" i="24"/>
  <c r="N428" i="24"/>
  <c r="Q428" i="24"/>
  <c r="D428" i="24"/>
  <c r="E428" i="24"/>
  <c r="O428" i="24"/>
  <c r="Y428" i="24"/>
  <c r="L428" i="24"/>
  <c r="G428" i="24"/>
  <c r="B428" i="24"/>
  <c r="T428" i="24"/>
  <c r="N609" i="24"/>
  <c r="Y609" i="24"/>
  <c r="I609" i="24"/>
  <c r="P609" i="24"/>
  <c r="A646" i="24"/>
  <c r="K609" i="24"/>
  <c r="A610" i="24"/>
  <c r="J609" i="24"/>
  <c r="U609" i="24"/>
  <c r="E609" i="24"/>
  <c r="L609" i="24"/>
  <c r="W609" i="24"/>
  <c r="G609" i="24"/>
  <c r="V609" i="24"/>
  <c r="F609" i="24"/>
  <c r="Q609" i="24"/>
  <c r="X609" i="24"/>
  <c r="H609" i="24"/>
  <c r="S609" i="24"/>
  <c r="C609" i="24"/>
  <c r="R609" i="24"/>
  <c r="B609" i="24"/>
  <c r="M609" i="24"/>
  <c r="T609" i="24"/>
  <c r="D609" i="24"/>
  <c r="O609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3" i="24"/>
  <c r="B573" i="24"/>
  <c r="R573" i="24"/>
  <c r="K573" i="24"/>
  <c r="A574" i="24"/>
  <c r="P573" i="24"/>
  <c r="Q573" i="24"/>
  <c r="F573" i="24"/>
  <c r="V573" i="24"/>
  <c r="O573" i="24"/>
  <c r="D573" i="24"/>
  <c r="T573" i="24"/>
  <c r="E573" i="24"/>
  <c r="U573" i="24"/>
  <c r="J573" i="24"/>
  <c r="C573" i="24"/>
  <c r="S573" i="24"/>
  <c r="H573" i="24"/>
  <c r="X573" i="24"/>
  <c r="I573" i="24"/>
  <c r="Y573" i="24"/>
  <c r="N573" i="24"/>
  <c r="G573" i="24"/>
  <c r="W573" i="24"/>
  <c r="L573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7" i="24"/>
  <c r="I537" i="24"/>
  <c r="Y537" i="24"/>
  <c r="N537" i="24"/>
  <c r="C537" i="24"/>
  <c r="S537" i="24"/>
  <c r="L537" i="24"/>
  <c r="M537" i="24"/>
  <c r="Q537" i="24"/>
  <c r="F537" i="24"/>
  <c r="V537" i="24"/>
  <c r="K537" i="24"/>
  <c r="D537" i="24"/>
  <c r="T537" i="24"/>
  <c r="J537" i="24"/>
  <c r="O537" i="24"/>
  <c r="X537" i="24"/>
  <c r="R537" i="24"/>
  <c r="W537" i="24"/>
  <c r="U537" i="24"/>
  <c r="A538" i="24"/>
  <c r="H537" i="24"/>
  <c r="B537" i="24"/>
  <c r="G537" i="24"/>
  <c r="P537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5" i="24"/>
  <c r="W465" i="24"/>
  <c r="R465" i="24"/>
  <c r="Q465" i="24"/>
  <c r="D465" i="24"/>
  <c r="J465" i="24"/>
  <c r="X465" i="24"/>
  <c r="Y465" i="24"/>
  <c r="L465" i="24"/>
  <c r="K465" i="24"/>
  <c r="F465" i="24"/>
  <c r="T465" i="24"/>
  <c r="C465" i="24"/>
  <c r="N465" i="24"/>
  <c r="M465" i="24"/>
  <c r="A466" i="24"/>
  <c r="V465" i="24"/>
  <c r="E465" i="24"/>
  <c r="S465" i="24"/>
  <c r="G465" i="24"/>
  <c r="B465" i="24"/>
  <c r="P465" i="24"/>
  <c r="O465" i="24"/>
  <c r="U465" i="24"/>
  <c r="H465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1" i="24"/>
  <c r="U501" i="24"/>
  <c r="J501" i="24"/>
  <c r="A502" i="24"/>
  <c r="O501" i="24"/>
  <c r="H501" i="24"/>
  <c r="X501" i="24"/>
  <c r="I501" i="24"/>
  <c r="Y501" i="24"/>
  <c r="N501" i="24"/>
  <c r="C501" i="24"/>
  <c r="S501" i="24"/>
  <c r="L501" i="24"/>
  <c r="M501" i="24"/>
  <c r="B501" i="24"/>
  <c r="R501" i="24"/>
  <c r="G501" i="24"/>
  <c r="W501" i="24"/>
  <c r="P501" i="24"/>
  <c r="Q501" i="24"/>
  <c r="F501" i="24"/>
  <c r="V501" i="24"/>
  <c r="K501" i="24"/>
  <c r="D501" i="24"/>
  <c r="T501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0" i="24"/>
  <c r="G610" i="24"/>
  <c r="R610" i="24"/>
  <c r="B610" i="24"/>
  <c r="M610" i="24"/>
  <c r="T610" i="24"/>
  <c r="D610" i="24"/>
  <c r="O610" i="24"/>
  <c r="A611" i="24"/>
  <c r="J610" i="24"/>
  <c r="U610" i="24"/>
  <c r="E610" i="24"/>
  <c r="L610" i="24"/>
  <c r="V610" i="24"/>
  <c r="Q610" i="24"/>
  <c r="H610" i="24"/>
  <c r="S610" i="24"/>
  <c r="N610" i="24"/>
  <c r="I610" i="24"/>
  <c r="K610" i="24"/>
  <c r="F610" i="24"/>
  <c r="X610" i="24"/>
  <c r="C610" i="24"/>
  <c r="Y610" i="24"/>
  <c r="P610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4" i="24"/>
  <c r="W574" i="24"/>
  <c r="L574" i="24"/>
  <c r="E574" i="24"/>
  <c r="U574" i="24"/>
  <c r="J574" i="24"/>
  <c r="O574" i="24"/>
  <c r="D574" i="24"/>
  <c r="T574" i="24"/>
  <c r="M574" i="24"/>
  <c r="B574" i="24"/>
  <c r="R574" i="24"/>
  <c r="C574" i="24"/>
  <c r="H574" i="24"/>
  <c r="Q574" i="24"/>
  <c r="V574" i="24"/>
  <c r="K574" i="24"/>
  <c r="P574" i="24"/>
  <c r="Y574" i="24"/>
  <c r="S574" i="24"/>
  <c r="X574" i="24"/>
  <c r="F574" i="24"/>
  <c r="A575" i="24"/>
  <c r="I574" i="24"/>
  <c r="N574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2" i="24"/>
  <c r="S502" i="24"/>
  <c r="L502" i="24"/>
  <c r="A503" i="24"/>
  <c r="Q502" i="24"/>
  <c r="J502" i="24"/>
  <c r="K502" i="24"/>
  <c r="D502" i="24"/>
  <c r="T502" i="24"/>
  <c r="I502" i="24"/>
  <c r="B502" i="24"/>
  <c r="R502" i="24"/>
  <c r="H502" i="24"/>
  <c r="M502" i="24"/>
  <c r="G502" i="24"/>
  <c r="P502" i="24"/>
  <c r="Y502" i="24"/>
  <c r="O502" i="24"/>
  <c r="X502" i="24"/>
  <c r="F502" i="24"/>
  <c r="W502" i="24"/>
  <c r="E502" i="24"/>
  <c r="N502" i="24"/>
  <c r="V502" i="24"/>
  <c r="U502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6" i="24"/>
  <c r="G466" i="24"/>
  <c r="Y466" i="24"/>
  <c r="T466" i="24"/>
  <c r="O466" i="24"/>
  <c r="F466" i="24"/>
  <c r="C466" i="24"/>
  <c r="U466" i="24"/>
  <c r="W466" i="24"/>
  <c r="N466" i="24"/>
  <c r="M466" i="24"/>
  <c r="H466" i="24"/>
  <c r="V466" i="24"/>
  <c r="S466" i="24"/>
  <c r="J466" i="24"/>
  <c r="P466" i="24"/>
  <c r="K466" i="24"/>
  <c r="B466" i="24"/>
  <c r="X466" i="24"/>
  <c r="L466" i="24"/>
  <c r="A467" i="24"/>
  <c r="I466" i="24"/>
  <c r="D466" i="24"/>
  <c r="R466" i="24"/>
  <c r="Q466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8" i="24"/>
  <c r="S538" i="24"/>
  <c r="H538" i="24"/>
  <c r="X538" i="24"/>
  <c r="Q538" i="24"/>
  <c r="F538" i="24"/>
  <c r="V538" i="24"/>
  <c r="K538" i="24"/>
  <c r="A539" i="24"/>
  <c r="P538" i="24"/>
  <c r="I538" i="24"/>
  <c r="Y538" i="24"/>
  <c r="N538" i="24"/>
  <c r="D538" i="24"/>
  <c r="M538" i="24"/>
  <c r="R538" i="24"/>
  <c r="G538" i="24"/>
  <c r="L538" i="24"/>
  <c r="U538" i="24"/>
  <c r="O538" i="24"/>
  <c r="T538" i="24"/>
  <c r="B538" i="24"/>
  <c r="W538" i="24"/>
  <c r="E538" i="24"/>
  <c r="J538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6" i="24"/>
  <c r="X646" i="24"/>
  <c r="H646" i="24"/>
  <c r="S646" i="24"/>
  <c r="C646" i="24"/>
  <c r="N646" i="24"/>
  <c r="Y646" i="24"/>
  <c r="I646" i="24"/>
  <c r="P646" i="24"/>
  <c r="A683" i="24"/>
  <c r="K646" i="24"/>
  <c r="V646" i="24"/>
  <c r="F646" i="24"/>
  <c r="E646" i="24"/>
  <c r="W646" i="24"/>
  <c r="R646" i="24"/>
  <c r="T646" i="24"/>
  <c r="O646" i="24"/>
  <c r="J646" i="24"/>
  <c r="U646" i="24"/>
  <c r="L646" i="24"/>
  <c r="G646" i="24"/>
  <c r="B646" i="24"/>
  <c r="M646" i="24"/>
  <c r="D646" i="24"/>
  <c r="A647" i="24"/>
  <c r="C429" i="24"/>
  <c r="U429" i="24"/>
  <c r="H429" i="24"/>
  <c r="R429" i="24"/>
  <c r="W429" i="24"/>
  <c r="M429" i="24"/>
  <c r="Y429" i="24"/>
  <c r="S429" i="24"/>
  <c r="F429" i="24"/>
  <c r="X429" i="24"/>
  <c r="K429" i="24"/>
  <c r="I429" i="24"/>
  <c r="N429" i="24"/>
  <c r="L429" i="24"/>
  <c r="V429" i="24"/>
  <c r="Q429" i="24"/>
  <c r="T429" i="24"/>
  <c r="J429" i="24"/>
  <c r="G429" i="24"/>
  <c r="E429" i="24"/>
  <c r="O429" i="24"/>
  <c r="B429" i="24"/>
  <c r="A430" i="24"/>
  <c r="D429" i="24"/>
  <c r="P429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7" i="24"/>
  <c r="V467" i="24"/>
  <c r="U467" i="24"/>
  <c r="P467" i="24"/>
  <c r="W467" i="24"/>
  <c r="M467" i="24"/>
  <c r="A468" i="24"/>
  <c r="X467" i="24"/>
  <c r="O467" i="24"/>
  <c r="J467" i="24"/>
  <c r="I467" i="24"/>
  <c r="S467" i="24"/>
  <c r="B467" i="24"/>
  <c r="Q467" i="24"/>
  <c r="L467" i="24"/>
  <c r="G467" i="24"/>
  <c r="Y467" i="24"/>
  <c r="D467" i="24"/>
  <c r="R467" i="24"/>
  <c r="F467" i="24"/>
  <c r="E467" i="24"/>
  <c r="C467" i="24"/>
  <c r="N467" i="24"/>
  <c r="T467" i="24"/>
  <c r="K467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1" i="24"/>
  <c r="I611" i="24"/>
  <c r="L611" i="24"/>
  <c r="C611" i="24"/>
  <c r="B611" i="24"/>
  <c r="E611" i="24"/>
  <c r="D611" i="24"/>
  <c r="Q611" i="24"/>
  <c r="T611" i="24"/>
  <c r="N611" i="24"/>
  <c r="K611" i="24"/>
  <c r="R611" i="24"/>
  <c r="O611" i="24"/>
  <c r="P611" i="24"/>
  <c r="F611" i="24"/>
  <c r="H611" i="24"/>
  <c r="U611" i="24"/>
  <c r="V611" i="24"/>
  <c r="A612" i="24"/>
  <c r="M611" i="24"/>
  <c r="G611" i="24"/>
  <c r="J611" i="24"/>
  <c r="X611" i="24"/>
  <c r="S611" i="24"/>
  <c r="W611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8" i="24"/>
  <c r="J647" i="24"/>
  <c r="U647" i="24"/>
  <c r="E647" i="24"/>
  <c r="X647" i="24"/>
  <c r="O647" i="24"/>
  <c r="D647" i="24"/>
  <c r="R647" i="24"/>
  <c r="B647" i="24"/>
  <c r="M647" i="24"/>
  <c r="K647" i="24"/>
  <c r="H647" i="24"/>
  <c r="T647" i="24"/>
  <c r="N647" i="24"/>
  <c r="I647" i="24"/>
  <c r="W647" i="24"/>
  <c r="F647" i="24"/>
  <c r="S647" i="24"/>
  <c r="G647" i="24"/>
  <c r="Y647" i="24"/>
  <c r="C647" i="24"/>
  <c r="L647" i="24"/>
  <c r="V647" i="24"/>
  <c r="Q647" i="24"/>
  <c r="P647" i="24"/>
  <c r="P683" i="24"/>
  <c r="A720" i="24"/>
  <c r="K683" i="24"/>
  <c r="M683" i="24"/>
  <c r="J683" i="24"/>
  <c r="I683" i="24"/>
  <c r="L683" i="24"/>
  <c r="W683" i="24"/>
  <c r="G683" i="24"/>
  <c r="E683" i="24"/>
  <c r="B683" i="24"/>
  <c r="V683" i="24"/>
  <c r="X683" i="24"/>
  <c r="H683" i="24"/>
  <c r="S683" i="24"/>
  <c r="C683" i="24"/>
  <c r="A684" i="24"/>
  <c r="Y683" i="24"/>
  <c r="N683" i="24"/>
  <c r="T683" i="24"/>
  <c r="D683" i="24"/>
  <c r="O683" i="24"/>
  <c r="U683" i="24"/>
  <c r="R683" i="24"/>
  <c r="Q683" i="24"/>
  <c r="F683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3" i="24"/>
  <c r="T503" i="24"/>
  <c r="Q503" i="24"/>
  <c r="J503" i="24"/>
  <c r="C503" i="24"/>
  <c r="A504" i="24"/>
  <c r="H503" i="24"/>
  <c r="E503" i="24"/>
  <c r="Y503" i="24"/>
  <c r="N503" i="24"/>
  <c r="S503" i="24"/>
  <c r="L503" i="24"/>
  <c r="I503" i="24"/>
  <c r="B503" i="24"/>
  <c r="R503" i="24"/>
  <c r="G503" i="24"/>
  <c r="P503" i="24"/>
  <c r="M503" i="24"/>
  <c r="F503" i="24"/>
  <c r="O503" i="24"/>
  <c r="K503" i="24"/>
  <c r="W503" i="24"/>
  <c r="X503" i="24"/>
  <c r="V503" i="24"/>
  <c r="U503" i="24"/>
  <c r="L575" i="24"/>
  <c r="E575" i="24"/>
  <c r="U575" i="24"/>
  <c r="J575" i="24"/>
  <c r="G575" i="24"/>
  <c r="O575" i="24"/>
  <c r="D575" i="24"/>
  <c r="T575" i="24"/>
  <c r="M575" i="24"/>
  <c r="B575" i="24"/>
  <c r="R575" i="24"/>
  <c r="A576" i="24"/>
  <c r="S575" i="24"/>
  <c r="H575" i="24"/>
  <c r="Q575" i="24"/>
  <c r="V575" i="24"/>
  <c r="P575" i="24"/>
  <c r="Y575" i="24"/>
  <c r="W575" i="24"/>
  <c r="X575" i="24"/>
  <c r="F575" i="24"/>
  <c r="K575" i="24"/>
  <c r="I575" i="24"/>
  <c r="N575" i="24"/>
  <c r="C575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0" i="24"/>
  <c r="P430" i="24"/>
  <c r="G430" i="24"/>
  <c r="M430" i="24"/>
  <c r="S430" i="24"/>
  <c r="B430" i="24"/>
  <c r="F430" i="24"/>
  <c r="I430" i="24"/>
  <c r="C430" i="24"/>
  <c r="A431" i="24"/>
  <c r="H430" i="24"/>
  <c r="R430" i="24"/>
  <c r="L430" i="24"/>
  <c r="V430" i="24"/>
  <c r="Y430" i="24"/>
  <c r="D430" i="24"/>
  <c r="N430" i="24"/>
  <c r="X430" i="24"/>
  <c r="K430" i="24"/>
  <c r="E430" i="24"/>
  <c r="O430" i="24"/>
  <c r="J430" i="24"/>
  <c r="T430" i="24"/>
  <c r="W430" i="24"/>
  <c r="Q430" i="24"/>
  <c r="L539" i="24"/>
  <c r="E539" i="24"/>
  <c r="Y539" i="24"/>
  <c r="N539" i="24"/>
  <c r="S539" i="24"/>
  <c r="K539" i="24"/>
  <c r="D539" i="24"/>
  <c r="T539" i="24"/>
  <c r="M539" i="24"/>
  <c r="F539" i="24"/>
  <c r="O539" i="24"/>
  <c r="W539" i="24"/>
  <c r="X539" i="24"/>
  <c r="J539" i="24"/>
  <c r="A540" i="24"/>
  <c r="I539" i="24"/>
  <c r="R539" i="24"/>
  <c r="H539" i="24"/>
  <c r="Q539" i="24"/>
  <c r="C539" i="24"/>
  <c r="P539" i="24"/>
  <c r="B539" i="24"/>
  <c r="G539" i="24"/>
  <c r="V539" i="24"/>
  <c r="U539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B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F34" i="24"/>
  <c r="K431" i="24"/>
  <c r="Y431" i="24"/>
  <c r="D431" i="24"/>
  <c r="C431" i="24"/>
  <c r="Q431" i="24"/>
  <c r="L431" i="24"/>
  <c r="A432" i="24"/>
  <c r="F431" i="24"/>
  <c r="T431" i="24"/>
  <c r="S431" i="24"/>
  <c r="N431" i="24"/>
  <c r="E431" i="24"/>
  <c r="B431" i="24"/>
  <c r="P431" i="24"/>
  <c r="V431" i="24"/>
  <c r="M431" i="24"/>
  <c r="H431" i="24"/>
  <c r="G431" i="24"/>
  <c r="U431" i="24"/>
  <c r="R431" i="24"/>
  <c r="I431" i="24"/>
  <c r="O431" i="24"/>
  <c r="J431" i="24"/>
  <c r="X431" i="24"/>
  <c r="W431" i="24"/>
  <c r="N576" i="24"/>
  <c r="K576" i="24"/>
  <c r="D576" i="24"/>
  <c r="T576" i="24"/>
  <c r="M576" i="24"/>
  <c r="F576" i="24"/>
  <c r="C576" i="24"/>
  <c r="S576" i="24"/>
  <c r="L576" i="24"/>
  <c r="E576" i="24"/>
  <c r="Y576" i="24"/>
  <c r="R576" i="24"/>
  <c r="H576" i="24"/>
  <c r="Q576" i="24"/>
  <c r="G576" i="24"/>
  <c r="P576" i="24"/>
  <c r="A577" i="24"/>
  <c r="B576" i="24"/>
  <c r="O576" i="24"/>
  <c r="X576" i="24"/>
  <c r="J576" i="24"/>
  <c r="W576" i="24"/>
  <c r="I576" i="24"/>
  <c r="V576" i="24"/>
  <c r="U576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0" i="24"/>
  <c r="A721" i="24"/>
  <c r="J720" i="24"/>
  <c r="U720" i="24"/>
  <c r="E720" i="24"/>
  <c r="L720" i="24"/>
  <c r="A757" i="24"/>
  <c r="K720" i="24"/>
  <c r="V720" i="24"/>
  <c r="F720" i="24"/>
  <c r="Q720" i="24"/>
  <c r="X720" i="24"/>
  <c r="H720" i="24"/>
  <c r="W720" i="24"/>
  <c r="G720" i="24"/>
  <c r="R720" i="24"/>
  <c r="B720" i="24"/>
  <c r="M720" i="24"/>
  <c r="T720" i="24"/>
  <c r="D720" i="24"/>
  <c r="S720" i="24"/>
  <c r="C720" i="24"/>
  <c r="N720" i="24"/>
  <c r="Y720" i="24"/>
  <c r="I720" i="24"/>
  <c r="P720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2" i="24"/>
  <c r="D612" i="24"/>
  <c r="K612" i="24"/>
  <c r="V612" i="24"/>
  <c r="F612" i="24"/>
  <c r="Q612" i="24"/>
  <c r="L612" i="24"/>
  <c r="S612" i="24"/>
  <c r="C612" i="24"/>
  <c r="N612" i="24"/>
  <c r="Y612" i="24"/>
  <c r="I612" i="24"/>
  <c r="W612" i="24"/>
  <c r="R612" i="24"/>
  <c r="M612" i="24"/>
  <c r="X612" i="24"/>
  <c r="O612" i="24"/>
  <c r="J612" i="24"/>
  <c r="E612" i="24"/>
  <c r="P612" i="24"/>
  <c r="G612" i="24"/>
  <c r="B612" i="24"/>
  <c r="H612" i="24"/>
  <c r="A613" i="24"/>
  <c r="U612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8" i="24"/>
  <c r="R468" i="24"/>
  <c r="I468" i="24"/>
  <c r="K468" i="24"/>
  <c r="J468" i="24"/>
  <c r="X468" i="24"/>
  <c r="N468" i="24"/>
  <c r="E468" i="24"/>
  <c r="G468" i="24"/>
  <c r="Y468" i="24"/>
  <c r="D468" i="24"/>
  <c r="A469" i="24"/>
  <c r="Q468" i="24"/>
  <c r="C468" i="24"/>
  <c r="U468" i="24"/>
  <c r="W468" i="24"/>
  <c r="F468" i="24"/>
  <c r="T468" i="24"/>
  <c r="O468" i="24"/>
  <c r="S468" i="24"/>
  <c r="B468" i="24"/>
  <c r="P468" i="24"/>
  <c r="V468" i="24"/>
  <c r="M468" i="24"/>
  <c r="H468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4" i="24"/>
  <c r="T684" i="24"/>
  <c r="D684" i="24"/>
  <c r="K684" i="24"/>
  <c r="V684" i="24"/>
  <c r="F684" i="24"/>
  <c r="U684" i="24"/>
  <c r="E684" i="24"/>
  <c r="L684" i="24"/>
  <c r="S684" i="24"/>
  <c r="C684" i="24"/>
  <c r="N684" i="24"/>
  <c r="Y684" i="24"/>
  <c r="P684" i="24"/>
  <c r="G684" i="24"/>
  <c r="B684" i="24"/>
  <c r="Q684" i="24"/>
  <c r="H684" i="24"/>
  <c r="A685" i="24"/>
  <c r="I684" i="24"/>
  <c r="W684" i="24"/>
  <c r="R684" i="24"/>
  <c r="X684" i="24"/>
  <c r="O684" i="24"/>
  <c r="J684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0" i="24"/>
  <c r="G540" i="24"/>
  <c r="A541" i="24"/>
  <c r="P540" i="24"/>
  <c r="M540" i="24"/>
  <c r="B540" i="24"/>
  <c r="R540" i="24"/>
  <c r="O540" i="24"/>
  <c r="H540" i="24"/>
  <c r="E540" i="24"/>
  <c r="Y540" i="24"/>
  <c r="N540" i="24"/>
  <c r="D540" i="24"/>
  <c r="Q540" i="24"/>
  <c r="C540" i="24"/>
  <c r="L540" i="24"/>
  <c r="K540" i="24"/>
  <c r="T540" i="24"/>
  <c r="F540" i="24"/>
  <c r="S540" i="24"/>
  <c r="I540" i="24"/>
  <c r="U540" i="24"/>
  <c r="V540" i="24"/>
  <c r="X540" i="24"/>
  <c r="W540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8" i="24"/>
  <c r="W648" i="24"/>
  <c r="G648" i="24"/>
  <c r="R648" i="24"/>
  <c r="B648" i="24"/>
  <c r="M648" i="24"/>
  <c r="L648" i="24"/>
  <c r="S648" i="24"/>
  <c r="C648" i="24"/>
  <c r="N648" i="24"/>
  <c r="Y648" i="24"/>
  <c r="I648" i="24"/>
  <c r="X648" i="24"/>
  <c r="H648" i="24"/>
  <c r="O648" i="24"/>
  <c r="A649" i="24"/>
  <c r="J648" i="24"/>
  <c r="U648" i="24"/>
  <c r="E648" i="24"/>
  <c r="T648" i="24"/>
  <c r="D648" i="24"/>
  <c r="K648" i="24"/>
  <c r="V648" i="24"/>
  <c r="F648" i="24"/>
  <c r="Q648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4" i="24"/>
  <c r="C504" i="24"/>
  <c r="S504" i="24"/>
  <c r="P504" i="24"/>
  <c r="Q504" i="24"/>
  <c r="B504" i="24"/>
  <c r="R504" i="24"/>
  <c r="K504" i="24"/>
  <c r="H504" i="24"/>
  <c r="I504" i="24"/>
  <c r="G504" i="24"/>
  <c r="E504" i="24"/>
  <c r="F504" i="24"/>
  <c r="O504" i="24"/>
  <c r="M504" i="24"/>
  <c r="N504" i="24"/>
  <c r="D504" i="24"/>
  <c r="Y504" i="24"/>
  <c r="A505" i="24"/>
  <c r="L504" i="24"/>
  <c r="W504" i="24"/>
  <c r="V504" i="24"/>
  <c r="T504" i="24"/>
  <c r="X504" i="24"/>
  <c r="U504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D34" i="24" l="1"/>
  <c r="D218" i="21"/>
  <c r="X254" i="21"/>
  <c r="B1225" i="2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C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69" i="24"/>
  <c r="I469" i="24"/>
  <c r="W469" i="24"/>
  <c r="R469" i="24"/>
  <c r="Q469" i="24"/>
  <c r="D469" i="24"/>
  <c r="E469" i="24"/>
  <c r="S469" i="24"/>
  <c r="Y469" i="24"/>
  <c r="L469" i="24"/>
  <c r="K469" i="24"/>
  <c r="F469" i="24"/>
  <c r="T469" i="24"/>
  <c r="U469" i="24"/>
  <c r="H469" i="24"/>
  <c r="N469" i="24"/>
  <c r="M469" i="24"/>
  <c r="A470" i="24"/>
  <c r="V469" i="24"/>
  <c r="J469" i="24"/>
  <c r="X469" i="24"/>
  <c r="G469" i="24"/>
  <c r="B469" i="24"/>
  <c r="P469" i="24"/>
  <c r="O469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5" i="24"/>
  <c r="J505" i="24"/>
  <c r="C505" i="24"/>
  <c r="S505" i="24"/>
  <c r="P505" i="24"/>
  <c r="E505" i="24"/>
  <c r="Y505" i="24"/>
  <c r="N505" i="24"/>
  <c r="G505" i="24"/>
  <c r="D505" i="24"/>
  <c r="T505" i="24"/>
  <c r="I505" i="24"/>
  <c r="B505" i="24"/>
  <c r="R505" i="24"/>
  <c r="K505" i="24"/>
  <c r="H505" i="24"/>
  <c r="X505" i="24"/>
  <c r="M505" i="24"/>
  <c r="F505" i="24"/>
  <c r="A506" i="24"/>
  <c r="O505" i="24"/>
  <c r="L505" i="24"/>
  <c r="U505" i="24"/>
  <c r="W505" i="24"/>
  <c r="V505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49" i="24"/>
  <c r="I649" i="24"/>
  <c r="P649" i="24"/>
  <c r="W649" i="24"/>
  <c r="G649" i="24"/>
  <c r="R649" i="24"/>
  <c r="B649" i="24"/>
  <c r="U649" i="24"/>
  <c r="E649" i="24"/>
  <c r="L649" i="24"/>
  <c r="S649" i="24"/>
  <c r="C649" i="24"/>
  <c r="N649" i="24"/>
  <c r="Q649" i="24"/>
  <c r="X649" i="24"/>
  <c r="H649" i="24"/>
  <c r="O649" i="24"/>
  <c r="A650" i="24"/>
  <c r="J649" i="24"/>
  <c r="M649" i="24"/>
  <c r="T649" i="24"/>
  <c r="D649" i="24"/>
  <c r="K649" i="24"/>
  <c r="V649" i="24"/>
  <c r="F649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2" i="24"/>
  <c r="D432" i="24"/>
  <c r="F432" i="24"/>
  <c r="X432" i="24"/>
  <c r="C432" i="24"/>
  <c r="A433" i="24"/>
  <c r="P432" i="24"/>
  <c r="B432" i="24"/>
  <c r="T432" i="24"/>
  <c r="V432" i="24"/>
  <c r="I432" i="24"/>
  <c r="S432" i="24"/>
  <c r="N432" i="24"/>
  <c r="R432" i="24"/>
  <c r="E432" i="24"/>
  <c r="O432" i="24"/>
  <c r="Y432" i="24"/>
  <c r="L432" i="24"/>
  <c r="G432" i="24"/>
  <c r="K432" i="24"/>
  <c r="U432" i="24"/>
  <c r="H432" i="24"/>
  <c r="J432" i="24"/>
  <c r="M432" i="24"/>
  <c r="W432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1" i="24"/>
  <c r="J541" i="24"/>
  <c r="C541" i="24"/>
  <c r="S541" i="24"/>
  <c r="P541" i="24"/>
  <c r="E541" i="24"/>
  <c r="Y541" i="24"/>
  <c r="N541" i="24"/>
  <c r="G541" i="24"/>
  <c r="D541" i="24"/>
  <c r="I541" i="24"/>
  <c r="B541" i="24"/>
  <c r="R541" i="24"/>
  <c r="K541" i="24"/>
  <c r="H541" i="24"/>
  <c r="M541" i="24"/>
  <c r="F541" i="24"/>
  <c r="A542" i="24"/>
  <c r="O541" i="24"/>
  <c r="L541" i="24"/>
  <c r="X541" i="24"/>
  <c r="W541" i="24"/>
  <c r="V541" i="24"/>
  <c r="T541" i="24"/>
  <c r="U541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757" i="24"/>
  <c r="W757" i="24"/>
  <c r="G757" i="24"/>
  <c r="R757" i="24"/>
  <c r="B757" i="24"/>
  <c r="M757" i="24"/>
  <c r="X757" i="24"/>
  <c r="H757" i="24"/>
  <c r="S757" i="24"/>
  <c r="C757" i="24"/>
  <c r="N757" i="24"/>
  <c r="Y757" i="24"/>
  <c r="I757" i="24"/>
  <c r="T757" i="24"/>
  <c r="D757" i="24"/>
  <c r="O757" i="24"/>
  <c r="A758" i="24"/>
  <c r="J757" i="24"/>
  <c r="U757" i="24"/>
  <c r="E757" i="24"/>
  <c r="P757" i="24"/>
  <c r="A794" i="24"/>
  <c r="K757" i="24"/>
  <c r="V757" i="24"/>
  <c r="F757" i="24"/>
  <c r="Q757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7" i="24"/>
  <c r="F577" i="24"/>
  <c r="C577" i="24"/>
  <c r="E577" i="24"/>
  <c r="Y577" i="24"/>
  <c r="N577" i="24"/>
  <c r="J577" i="24"/>
  <c r="O577" i="24"/>
  <c r="H577" i="24"/>
  <c r="I577" i="24"/>
  <c r="R577" i="24"/>
  <c r="S577" i="24"/>
  <c r="L577" i="24"/>
  <c r="Q577" i="24"/>
  <c r="G577" i="24"/>
  <c r="A578" i="24"/>
  <c r="P577" i="24"/>
  <c r="B577" i="24"/>
  <c r="K577" i="24"/>
  <c r="D577" i="24"/>
  <c r="T577" i="24"/>
  <c r="V577" i="24"/>
  <c r="U577" i="24"/>
  <c r="W577" i="24"/>
  <c r="X577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5" i="24"/>
  <c r="T685" i="24"/>
  <c r="D685" i="24"/>
  <c r="K685" i="24"/>
  <c r="V685" i="24"/>
  <c r="F685" i="24"/>
  <c r="Y685" i="24"/>
  <c r="I685" i="24"/>
  <c r="P685" i="24"/>
  <c r="W685" i="24"/>
  <c r="G685" i="24"/>
  <c r="R685" i="24"/>
  <c r="B685" i="24"/>
  <c r="U685" i="24"/>
  <c r="E685" i="24"/>
  <c r="L685" i="24"/>
  <c r="S685" i="24"/>
  <c r="C685" i="24"/>
  <c r="N685" i="24"/>
  <c r="Q685" i="24"/>
  <c r="X685" i="24"/>
  <c r="H685" i="24"/>
  <c r="O685" i="24"/>
  <c r="A686" i="24"/>
  <c r="J685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1" i="24"/>
  <c r="Y721" i="24"/>
  <c r="I721" i="24"/>
  <c r="P721" i="24"/>
  <c r="W721" i="24"/>
  <c r="G721" i="24"/>
  <c r="A722" i="24"/>
  <c r="J721" i="24"/>
  <c r="U721" i="24"/>
  <c r="E721" i="24"/>
  <c r="L721" i="24"/>
  <c r="S721" i="24"/>
  <c r="C721" i="24"/>
  <c r="V721" i="24"/>
  <c r="F721" i="24"/>
  <c r="Q721" i="24"/>
  <c r="X721" i="24"/>
  <c r="H721" i="24"/>
  <c r="O721" i="24"/>
  <c r="R721" i="24"/>
  <c r="B721" i="24"/>
  <c r="M721" i="24"/>
  <c r="T721" i="24"/>
  <c r="D721" i="24"/>
  <c r="K721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B220" i="21"/>
  <c r="O220" i="21"/>
  <c r="Q220" i="21"/>
  <c r="K220" i="21"/>
  <c r="L220" i="21"/>
  <c r="E220" i="21"/>
  <c r="H220" i="21"/>
  <c r="X220" i="21"/>
  <c r="R220" i="21"/>
  <c r="T220" i="21"/>
  <c r="C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Y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Y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6" i="24"/>
  <c r="D506" i="24"/>
  <c r="T506" i="24"/>
  <c r="I506" i="24"/>
  <c r="B506" i="24"/>
  <c r="R506" i="24"/>
  <c r="O506" i="24"/>
  <c r="H506" i="24"/>
  <c r="X506" i="24"/>
  <c r="M506" i="24"/>
  <c r="F506" i="24"/>
  <c r="C506" i="24"/>
  <c r="S506" i="24"/>
  <c r="L506" i="24"/>
  <c r="A507" i="24"/>
  <c r="Q506" i="24"/>
  <c r="J506" i="24"/>
  <c r="G506" i="24"/>
  <c r="W506" i="24"/>
  <c r="P506" i="24"/>
  <c r="E506" i="24"/>
  <c r="Y506" i="24"/>
  <c r="N506" i="24"/>
  <c r="V506" i="24"/>
  <c r="U506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8" i="24"/>
  <c r="D578" i="24"/>
  <c r="E578" i="24"/>
  <c r="Y578" i="24"/>
  <c r="N578" i="24"/>
  <c r="O578" i="24"/>
  <c r="H578" i="24"/>
  <c r="I578" i="24"/>
  <c r="B578" i="24"/>
  <c r="R578" i="24"/>
  <c r="C578" i="24"/>
  <c r="S578" i="24"/>
  <c r="L578" i="24"/>
  <c r="M578" i="24"/>
  <c r="F578" i="24"/>
  <c r="G578" i="24"/>
  <c r="A579" i="24"/>
  <c r="P578" i="24"/>
  <c r="Q578" i="24"/>
  <c r="J578" i="24"/>
  <c r="T578" i="24"/>
  <c r="X578" i="24"/>
  <c r="W578" i="24"/>
  <c r="V578" i="24"/>
  <c r="U578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4" i="24"/>
  <c r="R614" i="24"/>
  <c r="B614" i="24"/>
  <c r="I614" i="24"/>
  <c r="L614" i="24"/>
  <c r="G614" i="24"/>
  <c r="N614" i="24"/>
  <c r="Y614" i="24"/>
  <c r="E614" i="24"/>
  <c r="H614" i="24"/>
  <c r="S614" i="24"/>
  <c r="C614" i="24"/>
  <c r="J614" i="24"/>
  <c r="Q614" i="24"/>
  <c r="T614" i="24"/>
  <c r="D614" i="24"/>
  <c r="O614" i="24"/>
  <c r="A615" i="24"/>
  <c r="F614" i="24"/>
  <c r="M614" i="24"/>
  <c r="P614" i="24"/>
  <c r="U614" i="24"/>
  <c r="V614" i="24"/>
  <c r="W614" i="24"/>
  <c r="X614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K542" i="24"/>
  <c r="D542" i="24"/>
  <c r="T542" i="24"/>
  <c r="M542" i="24"/>
  <c r="F542" i="24"/>
  <c r="O542" i="24"/>
  <c r="H542" i="24"/>
  <c r="X542" i="24"/>
  <c r="Q542" i="24"/>
  <c r="J542" i="24"/>
  <c r="U542" i="24"/>
  <c r="V542" i="24"/>
  <c r="W542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0" i="24"/>
  <c r="H470" i="24"/>
  <c r="V470" i="24"/>
  <c r="E470" i="24"/>
  <c r="G470" i="24"/>
  <c r="Y470" i="24"/>
  <c r="K470" i="24"/>
  <c r="B470" i="24"/>
  <c r="X470" i="24"/>
  <c r="C470" i="24"/>
  <c r="U470" i="24"/>
  <c r="W470" i="24"/>
  <c r="N470" i="24"/>
  <c r="D470" i="24"/>
  <c r="R470" i="24"/>
  <c r="Q470" i="24"/>
  <c r="S470" i="24"/>
  <c r="J470" i="24"/>
  <c r="P470" i="24"/>
  <c r="T470" i="24"/>
  <c r="O470" i="24"/>
  <c r="F470" i="24"/>
  <c r="L470" i="24"/>
  <c r="A471" i="24"/>
  <c r="I470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2" i="24"/>
  <c r="H722" i="24"/>
  <c r="O722" i="24"/>
  <c r="A723" i="24"/>
  <c r="J722" i="24"/>
  <c r="U722" i="24"/>
  <c r="E722" i="24"/>
  <c r="T722" i="24"/>
  <c r="D722" i="24"/>
  <c r="K722" i="24"/>
  <c r="V722" i="24"/>
  <c r="F722" i="24"/>
  <c r="Q722" i="24"/>
  <c r="P722" i="24"/>
  <c r="W722" i="24"/>
  <c r="G722" i="24"/>
  <c r="R722" i="24"/>
  <c r="B722" i="24"/>
  <c r="M722" i="24"/>
  <c r="L722" i="24"/>
  <c r="S722" i="24"/>
  <c r="C722" i="24"/>
  <c r="N722" i="24"/>
  <c r="Y722" i="24"/>
  <c r="I722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6" i="24"/>
  <c r="H686" i="24"/>
  <c r="O686" i="24"/>
  <c r="A687" i="24"/>
  <c r="J686" i="24"/>
  <c r="U686" i="24"/>
  <c r="E686" i="24"/>
  <c r="T686" i="24"/>
  <c r="D686" i="24"/>
  <c r="K686" i="24"/>
  <c r="V686" i="24"/>
  <c r="F686" i="24"/>
  <c r="Q686" i="24"/>
  <c r="P686" i="24"/>
  <c r="W686" i="24"/>
  <c r="G686" i="24"/>
  <c r="R686" i="24"/>
  <c r="B686" i="24"/>
  <c r="M686" i="24"/>
  <c r="L686" i="24"/>
  <c r="S686" i="24"/>
  <c r="C686" i="24"/>
  <c r="N686" i="24"/>
  <c r="Y686" i="24"/>
  <c r="I686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4" i="24"/>
  <c r="C794" i="24"/>
  <c r="N794" i="24"/>
  <c r="Y794" i="24"/>
  <c r="I794" i="24"/>
  <c r="P794" i="24"/>
  <c r="O794" i="24"/>
  <c r="A795" i="24"/>
  <c r="J794" i="24"/>
  <c r="U794" i="24"/>
  <c r="E794" i="24"/>
  <c r="L794" i="24"/>
  <c r="A831" i="24"/>
  <c r="K794" i="24"/>
  <c r="V794" i="24"/>
  <c r="F794" i="24"/>
  <c r="Q794" i="24"/>
  <c r="X794" i="24"/>
  <c r="H794" i="24"/>
  <c r="W794" i="24"/>
  <c r="G794" i="24"/>
  <c r="R794" i="24"/>
  <c r="B794" i="24"/>
  <c r="M794" i="24"/>
  <c r="T794" i="24"/>
  <c r="D794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3" i="24"/>
  <c r="J433" i="24"/>
  <c r="M433" i="24"/>
  <c r="H433" i="24"/>
  <c r="R433" i="24"/>
  <c r="E433" i="24"/>
  <c r="P433" i="24"/>
  <c r="K433" i="24"/>
  <c r="A434" i="24"/>
  <c r="X433" i="24"/>
  <c r="C433" i="24"/>
  <c r="U433" i="24"/>
  <c r="I433" i="24"/>
  <c r="D433" i="24"/>
  <c r="N433" i="24"/>
  <c r="Q433" i="24"/>
  <c r="S433" i="24"/>
  <c r="F433" i="24"/>
  <c r="G433" i="24"/>
  <c r="Y433" i="24"/>
  <c r="T433" i="24"/>
  <c r="O433" i="24"/>
  <c r="B433" i="24"/>
  <c r="L433" i="24"/>
  <c r="V433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A651" i="24"/>
  <c r="F650" i="24"/>
  <c r="V650" i="24"/>
  <c r="U650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8" i="24"/>
  <c r="X758" i="24"/>
  <c r="H758" i="24"/>
  <c r="O758" i="24"/>
  <c r="A759" i="24"/>
  <c r="J758" i="24"/>
  <c r="M758" i="24"/>
  <c r="T758" i="24"/>
  <c r="D758" i="24"/>
  <c r="K758" i="24"/>
  <c r="V758" i="24"/>
  <c r="F758" i="24"/>
  <c r="Y758" i="24"/>
  <c r="I758" i="24"/>
  <c r="P758" i="24"/>
  <c r="W758" i="24"/>
  <c r="G758" i="24"/>
  <c r="R758" i="24"/>
  <c r="B758" i="24"/>
  <c r="U758" i="24"/>
  <c r="E758" i="24"/>
  <c r="L758" i="24"/>
  <c r="S758" i="24"/>
  <c r="C758" i="24"/>
  <c r="N758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Y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B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3" i="24"/>
  <c r="G723" i="24"/>
  <c r="R723" i="24"/>
  <c r="B723" i="24"/>
  <c r="M723" i="24"/>
  <c r="T723" i="24"/>
  <c r="D723" i="24"/>
  <c r="S723" i="24"/>
  <c r="C723" i="24"/>
  <c r="N723" i="24"/>
  <c r="Y723" i="24"/>
  <c r="I723" i="24"/>
  <c r="P723" i="24"/>
  <c r="O723" i="24"/>
  <c r="A724" i="24"/>
  <c r="J723" i="24"/>
  <c r="U723" i="24"/>
  <c r="E723" i="24"/>
  <c r="L723" i="24"/>
  <c r="K723" i="24"/>
  <c r="V723" i="24"/>
  <c r="F723" i="24"/>
  <c r="Q723" i="24"/>
  <c r="X723" i="24"/>
  <c r="H723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9" i="24"/>
  <c r="G759" i="24"/>
  <c r="R759" i="24"/>
  <c r="B759" i="24"/>
  <c r="M759" i="24"/>
  <c r="T759" i="24"/>
  <c r="D759" i="24"/>
  <c r="S759" i="24"/>
  <c r="C759" i="24"/>
  <c r="N759" i="24"/>
  <c r="Y759" i="24"/>
  <c r="I759" i="24"/>
  <c r="P759" i="24"/>
  <c r="O759" i="24"/>
  <c r="A760" i="24"/>
  <c r="J759" i="24"/>
  <c r="U759" i="24"/>
  <c r="E759" i="24"/>
  <c r="L759" i="24"/>
  <c r="K759" i="24"/>
  <c r="V759" i="24"/>
  <c r="F759" i="24"/>
  <c r="Q759" i="24"/>
  <c r="X759" i="24"/>
  <c r="H759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4" i="24"/>
  <c r="E434" i="24"/>
  <c r="O434" i="24"/>
  <c r="J434" i="24"/>
  <c r="T434" i="24"/>
  <c r="G434" i="24"/>
  <c r="H434" i="24"/>
  <c r="R434" i="24"/>
  <c r="U434" i="24"/>
  <c r="P434" i="24"/>
  <c r="C434" i="24"/>
  <c r="M434" i="24"/>
  <c r="W434" i="24"/>
  <c r="X434" i="24"/>
  <c r="K434" i="24"/>
  <c r="F434" i="24"/>
  <c r="I434" i="24"/>
  <c r="S434" i="24"/>
  <c r="A435" i="24"/>
  <c r="Q434" i="24"/>
  <c r="L434" i="24"/>
  <c r="V434" i="24"/>
  <c r="Y434" i="24"/>
  <c r="D434" i="24"/>
  <c r="N434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1" i="24"/>
  <c r="Y831" i="24"/>
  <c r="I831" i="24"/>
  <c r="P831" i="24"/>
  <c r="A868" i="24"/>
  <c r="K831" i="24"/>
  <c r="A832" i="24"/>
  <c r="J831" i="24"/>
  <c r="U831" i="24"/>
  <c r="E831" i="24"/>
  <c r="L831" i="24"/>
  <c r="W831" i="24"/>
  <c r="G831" i="24"/>
  <c r="V831" i="24"/>
  <c r="F831" i="24"/>
  <c r="Q831" i="24"/>
  <c r="X831" i="24"/>
  <c r="H831" i="24"/>
  <c r="S831" i="24"/>
  <c r="C831" i="24"/>
  <c r="R831" i="24"/>
  <c r="B831" i="24"/>
  <c r="M831" i="24"/>
  <c r="T831" i="24"/>
  <c r="D831" i="24"/>
  <c r="O831" i="24"/>
  <c r="X687" i="24"/>
  <c r="H687" i="24"/>
  <c r="O687" i="24"/>
  <c r="A688" i="24"/>
  <c r="F687" i="24"/>
  <c r="M687" i="24"/>
  <c r="P687" i="24"/>
  <c r="W687" i="24"/>
  <c r="G687" i="24"/>
  <c r="N687" i="24"/>
  <c r="Y687" i="24"/>
  <c r="E687" i="24"/>
  <c r="D687" i="24"/>
  <c r="R687" i="24"/>
  <c r="I687" i="24"/>
  <c r="S687" i="24"/>
  <c r="J687" i="24"/>
  <c r="T687" i="24"/>
  <c r="K687" i="24"/>
  <c r="B687" i="24"/>
  <c r="L687" i="24"/>
  <c r="C687" i="24"/>
  <c r="Q687" i="24"/>
  <c r="V687" i="24"/>
  <c r="U687" i="24"/>
  <c r="U471" i="24"/>
  <c r="P471" i="24"/>
  <c r="C471" i="24"/>
  <c r="M471" i="24"/>
  <c r="W471" i="24"/>
  <c r="B471" i="24"/>
  <c r="F471" i="24"/>
  <c r="I471" i="24"/>
  <c r="S471" i="24"/>
  <c r="A472" i="24"/>
  <c r="H471" i="24"/>
  <c r="R471" i="24"/>
  <c r="L471" i="24"/>
  <c r="V471" i="24"/>
  <c r="Y471" i="24"/>
  <c r="D471" i="24"/>
  <c r="N471" i="24"/>
  <c r="X471" i="24"/>
  <c r="K471" i="24"/>
  <c r="E471" i="24"/>
  <c r="O471" i="24"/>
  <c r="J471" i="24"/>
  <c r="T471" i="24"/>
  <c r="G471" i="24"/>
  <c r="Q471" i="24"/>
  <c r="P543" i="24"/>
  <c r="E543" i="24"/>
  <c r="Y543" i="24"/>
  <c r="N543" i="24"/>
  <c r="K543" i="24"/>
  <c r="D543" i="24"/>
  <c r="T543" i="24"/>
  <c r="I543" i="24"/>
  <c r="B543" i="24"/>
  <c r="R543" i="24"/>
  <c r="O543" i="24"/>
  <c r="H543" i="24"/>
  <c r="X543" i="24"/>
  <c r="M543" i="24"/>
  <c r="F543" i="24"/>
  <c r="C543" i="24"/>
  <c r="S543" i="24"/>
  <c r="L543" i="24"/>
  <c r="A544" i="24"/>
  <c r="Q543" i="24"/>
  <c r="J543" i="24"/>
  <c r="G543" i="24"/>
  <c r="W543" i="24"/>
  <c r="V543" i="24"/>
  <c r="U543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79" i="24"/>
  <c r="I579" i="24"/>
  <c r="B579" i="24"/>
  <c r="R579" i="24"/>
  <c r="O579" i="24"/>
  <c r="H579" i="24"/>
  <c r="X579" i="24"/>
  <c r="Q579" i="24"/>
  <c r="J579" i="24"/>
  <c r="G579" i="24"/>
  <c r="A580" i="24"/>
  <c r="T579" i="24"/>
  <c r="F579" i="24"/>
  <c r="S579" i="24"/>
  <c r="E579" i="24"/>
  <c r="N579" i="24"/>
  <c r="D579" i="24"/>
  <c r="M579" i="24"/>
  <c r="C579" i="24"/>
  <c r="L579" i="24"/>
  <c r="Y579" i="24"/>
  <c r="K579" i="24"/>
  <c r="W579" i="24"/>
  <c r="V579" i="24"/>
  <c r="U579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7" i="24"/>
  <c r="M507" i="24"/>
  <c r="J507" i="24"/>
  <c r="G507" i="24"/>
  <c r="P507" i="24"/>
  <c r="Q507" i="24"/>
  <c r="N507" i="24"/>
  <c r="K507" i="24"/>
  <c r="D507" i="24"/>
  <c r="E507" i="24"/>
  <c r="B507" i="24"/>
  <c r="A508" i="24"/>
  <c r="O507" i="24"/>
  <c r="H507" i="24"/>
  <c r="I507" i="24"/>
  <c r="F507" i="24"/>
  <c r="C507" i="24"/>
  <c r="R507" i="24"/>
  <c r="U507" i="24"/>
  <c r="W507" i="24"/>
  <c r="X507" i="24"/>
  <c r="Y507" i="24"/>
  <c r="V507" i="24"/>
  <c r="S507" i="24"/>
  <c r="T507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1" i="24"/>
  <c r="Y651" i="24"/>
  <c r="E651" i="24"/>
  <c r="H651" i="24"/>
  <c r="K651" i="24"/>
  <c r="A652" i="24"/>
  <c r="F651" i="24"/>
  <c r="M651" i="24"/>
  <c r="P651" i="24"/>
  <c r="S651" i="24"/>
  <c r="C651" i="24"/>
  <c r="Q651" i="24"/>
  <c r="D651" i="24"/>
  <c r="R651" i="24"/>
  <c r="I651" i="24"/>
  <c r="O651" i="24"/>
  <c r="J651" i="24"/>
  <c r="T651" i="24"/>
  <c r="G651" i="24"/>
  <c r="B651" i="24"/>
  <c r="L651" i="24"/>
  <c r="U651" i="24"/>
  <c r="V651" i="24"/>
  <c r="X651" i="24"/>
  <c r="W651" i="24"/>
  <c r="L795" i="24"/>
  <c r="S795" i="24"/>
  <c r="C795" i="24"/>
  <c r="N795" i="24"/>
  <c r="Y795" i="24"/>
  <c r="I795" i="24"/>
  <c r="X795" i="24"/>
  <c r="H795" i="24"/>
  <c r="O795" i="24"/>
  <c r="A796" i="24"/>
  <c r="J795" i="24"/>
  <c r="U795" i="24"/>
  <c r="E795" i="24"/>
  <c r="T795" i="24"/>
  <c r="D795" i="24"/>
  <c r="K795" i="24"/>
  <c r="V795" i="24"/>
  <c r="F795" i="24"/>
  <c r="Q795" i="24"/>
  <c r="P795" i="24"/>
  <c r="W795" i="24"/>
  <c r="G795" i="24"/>
  <c r="R795" i="24"/>
  <c r="B795" i="24"/>
  <c r="M795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5" i="24"/>
  <c r="E615" i="24"/>
  <c r="D615" i="24"/>
  <c r="G615" i="24"/>
  <c r="N615" i="24"/>
  <c r="Q615" i="24"/>
  <c r="P615" i="24"/>
  <c r="S615" i="24"/>
  <c r="C615" i="24"/>
  <c r="J615" i="24"/>
  <c r="M615" i="24"/>
  <c r="L615" i="24"/>
  <c r="O615" i="24"/>
  <c r="A616" i="24"/>
  <c r="F615" i="24"/>
  <c r="I615" i="24"/>
  <c r="H615" i="24"/>
  <c r="K615" i="24"/>
  <c r="R615" i="24"/>
  <c r="B615" i="24"/>
  <c r="U615" i="24"/>
  <c r="T615" i="24"/>
  <c r="W615" i="24"/>
  <c r="X615" i="24"/>
  <c r="V615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B222" i="21"/>
  <c r="D222" i="21"/>
  <c r="G222" i="21"/>
  <c r="P222" i="21"/>
  <c r="L222" i="21"/>
  <c r="S222" i="21"/>
  <c r="C222" i="21"/>
  <c r="E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0" i="24"/>
  <c r="T580" i="24"/>
  <c r="I580" i="24"/>
  <c r="C580" i="24"/>
  <c r="S580" i="24"/>
  <c r="N580" i="24"/>
  <c r="H580" i="24"/>
  <c r="X580" i="24"/>
  <c r="M580" i="24"/>
  <c r="G580" i="24"/>
  <c r="W580" i="24"/>
  <c r="B580" i="24"/>
  <c r="L580" i="24"/>
  <c r="A581" i="24"/>
  <c r="Q580" i="24"/>
  <c r="K580" i="24"/>
  <c r="F580" i="24"/>
  <c r="R580" i="24"/>
  <c r="P580" i="24"/>
  <c r="E580" i="24"/>
  <c r="Y580" i="24"/>
  <c r="O580" i="24"/>
  <c r="J580" i="24"/>
  <c r="V580" i="24"/>
  <c r="U580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5" i="24"/>
  <c r="W435" i="24"/>
  <c r="U435" i="24"/>
  <c r="P435" i="24"/>
  <c r="V435" i="24"/>
  <c r="M435" i="24"/>
  <c r="R435" i="24"/>
  <c r="X435" i="24"/>
  <c r="N435" i="24"/>
  <c r="K435" i="24"/>
  <c r="I435" i="24"/>
  <c r="B435" i="24"/>
  <c r="C435" i="24"/>
  <c r="Q435" i="24"/>
  <c r="L435" i="24"/>
  <c r="F435" i="24"/>
  <c r="Y435" i="24"/>
  <c r="D435" i="24"/>
  <c r="S435" i="24"/>
  <c r="G435" i="24"/>
  <c r="E435" i="24"/>
  <c r="A436" i="24"/>
  <c r="O435" i="24"/>
  <c r="T435" i="24"/>
  <c r="J435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4" i="24"/>
  <c r="E544" i="24"/>
  <c r="C544" i="24"/>
  <c r="A545" i="24"/>
  <c r="J544" i="24"/>
  <c r="H544" i="24"/>
  <c r="I544" i="24"/>
  <c r="G544" i="24"/>
  <c r="N544" i="24"/>
  <c r="L544" i="24"/>
  <c r="M544" i="24"/>
  <c r="K544" i="24"/>
  <c r="B544" i="24"/>
  <c r="P544" i="24"/>
  <c r="Q544" i="24"/>
  <c r="O544" i="24"/>
  <c r="F544" i="24"/>
  <c r="Y544" i="24"/>
  <c r="S544" i="24"/>
  <c r="X544" i="24"/>
  <c r="V544" i="24"/>
  <c r="W544" i="24"/>
  <c r="U544" i="24"/>
  <c r="R544" i="24"/>
  <c r="T544" i="24"/>
  <c r="M832" i="24"/>
  <c r="T832" i="24"/>
  <c r="D832" i="24"/>
  <c r="N832" i="24"/>
  <c r="S832" i="24"/>
  <c r="W832" i="24"/>
  <c r="Y832" i="24"/>
  <c r="I832" i="24"/>
  <c r="P832" i="24"/>
  <c r="A833" i="24"/>
  <c r="J832" i="24"/>
  <c r="C832" i="24"/>
  <c r="G832" i="24"/>
  <c r="U832" i="24"/>
  <c r="E832" i="24"/>
  <c r="L832" i="24"/>
  <c r="V832" i="24"/>
  <c r="F832" i="24"/>
  <c r="O832" i="24"/>
  <c r="Q832" i="24"/>
  <c r="X832" i="24"/>
  <c r="H832" i="24"/>
  <c r="R832" i="24"/>
  <c r="B832" i="24"/>
  <c r="K832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6" i="24"/>
  <c r="V796" i="24"/>
  <c r="F796" i="24"/>
  <c r="P796" i="24"/>
  <c r="U796" i="24"/>
  <c r="Y796" i="24"/>
  <c r="W796" i="24"/>
  <c r="G796" i="24"/>
  <c r="R796" i="24"/>
  <c r="B796" i="24"/>
  <c r="L796" i="24"/>
  <c r="E796" i="24"/>
  <c r="I796" i="24"/>
  <c r="S796" i="24"/>
  <c r="C796" i="24"/>
  <c r="N796" i="24"/>
  <c r="X796" i="24"/>
  <c r="H796" i="24"/>
  <c r="Q796" i="24"/>
  <c r="O796" i="24"/>
  <c r="A797" i="24"/>
  <c r="J796" i="24"/>
  <c r="T796" i="24"/>
  <c r="D796" i="24"/>
  <c r="M796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8" i="24"/>
  <c r="R688" i="24"/>
  <c r="B688" i="24"/>
  <c r="H688" i="24"/>
  <c r="Y688" i="24"/>
  <c r="G688" i="24"/>
  <c r="N688" i="24"/>
  <c r="T688" i="24"/>
  <c r="D688" i="24"/>
  <c r="I688" i="24"/>
  <c r="S688" i="24"/>
  <c r="C688" i="24"/>
  <c r="J688" i="24"/>
  <c r="P688" i="24"/>
  <c r="Q688" i="24"/>
  <c r="E688" i="24"/>
  <c r="O688" i="24"/>
  <c r="A689" i="24"/>
  <c r="F688" i="24"/>
  <c r="L688" i="24"/>
  <c r="M688" i="24"/>
  <c r="V688" i="24"/>
  <c r="W688" i="24"/>
  <c r="X688" i="24"/>
  <c r="U688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0" i="24"/>
  <c r="W760" i="24"/>
  <c r="G760" i="24"/>
  <c r="Q760" i="24"/>
  <c r="A761" i="24"/>
  <c r="R760" i="24"/>
  <c r="L760" i="24"/>
  <c r="S760" i="24"/>
  <c r="C760" i="24"/>
  <c r="M760" i="24"/>
  <c r="J760" i="24"/>
  <c r="B760" i="24"/>
  <c r="X760" i="24"/>
  <c r="H760" i="24"/>
  <c r="O760" i="24"/>
  <c r="Y760" i="24"/>
  <c r="I760" i="24"/>
  <c r="V760" i="24"/>
  <c r="N760" i="24"/>
  <c r="T760" i="24"/>
  <c r="D760" i="24"/>
  <c r="K760" i="24"/>
  <c r="U760" i="24"/>
  <c r="E760" i="24"/>
  <c r="F760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6" i="24"/>
  <c r="B616" i="24"/>
  <c r="I616" i="24"/>
  <c r="K616" i="24"/>
  <c r="H616" i="24"/>
  <c r="L616" i="24"/>
  <c r="N616" i="24"/>
  <c r="Y616" i="24"/>
  <c r="E616" i="24"/>
  <c r="G616" i="24"/>
  <c r="T616" i="24"/>
  <c r="J616" i="24"/>
  <c r="Q616" i="24"/>
  <c r="S616" i="24"/>
  <c r="C616" i="24"/>
  <c r="D616" i="24"/>
  <c r="A617" i="24"/>
  <c r="F616" i="24"/>
  <c r="M616" i="24"/>
  <c r="O616" i="24"/>
  <c r="X616" i="24"/>
  <c r="P616" i="24"/>
  <c r="V616" i="24"/>
  <c r="W616" i="24"/>
  <c r="U616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2" i="24"/>
  <c r="L652" i="24"/>
  <c r="R652" i="24"/>
  <c r="B652" i="24"/>
  <c r="O652" i="24"/>
  <c r="I652" i="24"/>
  <c r="H652" i="24"/>
  <c r="N652" i="24"/>
  <c r="G652" i="24"/>
  <c r="K652" i="24"/>
  <c r="Y652" i="24"/>
  <c r="E652" i="24"/>
  <c r="D652" i="24"/>
  <c r="J652" i="24"/>
  <c r="S652" i="24"/>
  <c r="Q652" i="24"/>
  <c r="P652" i="24"/>
  <c r="A653" i="24"/>
  <c r="F652" i="24"/>
  <c r="C652" i="24"/>
  <c r="V652" i="24"/>
  <c r="W652" i="24"/>
  <c r="X652" i="24"/>
  <c r="U652" i="24"/>
  <c r="T652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8" i="24"/>
  <c r="A509" i="24"/>
  <c r="D508" i="24"/>
  <c r="O508" i="24"/>
  <c r="H508" i="24"/>
  <c r="J508" i="24"/>
  <c r="M508" i="24"/>
  <c r="N508" i="24"/>
  <c r="K508" i="24"/>
  <c r="F508" i="24"/>
  <c r="I508" i="24"/>
  <c r="G508" i="24"/>
  <c r="P508" i="24"/>
  <c r="E508" i="24"/>
  <c r="B508" i="24"/>
  <c r="C508" i="24"/>
  <c r="S508" i="24"/>
  <c r="T508" i="24"/>
  <c r="Y508" i="24"/>
  <c r="X508" i="24"/>
  <c r="R508" i="24"/>
  <c r="W508" i="24"/>
  <c r="V508" i="24"/>
  <c r="Q508" i="24"/>
  <c r="U508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2" i="24"/>
  <c r="N472" i="24"/>
  <c r="K472" i="24"/>
  <c r="I472" i="24"/>
  <c r="R472" i="24"/>
  <c r="C472" i="24"/>
  <c r="Q472" i="24"/>
  <c r="L472" i="24"/>
  <c r="F472" i="24"/>
  <c r="Y472" i="24"/>
  <c r="D472" i="24"/>
  <c r="S472" i="24"/>
  <c r="G472" i="24"/>
  <c r="E472" i="24"/>
  <c r="B472" i="24"/>
  <c r="O472" i="24"/>
  <c r="T472" i="24"/>
  <c r="J472" i="24"/>
  <c r="H472" i="24"/>
  <c r="W472" i="24"/>
  <c r="U472" i="24"/>
  <c r="P472" i="24"/>
  <c r="V472" i="24"/>
  <c r="M472" i="24"/>
  <c r="A473" i="24"/>
  <c r="V868" i="24"/>
  <c r="F868" i="24"/>
  <c r="Q868" i="24"/>
  <c r="W868" i="24"/>
  <c r="G868" i="24"/>
  <c r="H868" i="24"/>
  <c r="R868" i="24"/>
  <c r="B868" i="24"/>
  <c r="M868" i="24"/>
  <c r="S868" i="24"/>
  <c r="C868" i="24"/>
  <c r="T868" i="24"/>
  <c r="N868" i="24"/>
  <c r="Y868" i="24"/>
  <c r="I868" i="24"/>
  <c r="O868" i="24"/>
  <c r="L868" i="24"/>
  <c r="D868" i="24"/>
  <c r="A869" i="24"/>
  <c r="J868" i="24"/>
  <c r="U868" i="24"/>
  <c r="E868" i="24"/>
  <c r="K868" i="24"/>
  <c r="X868" i="24"/>
  <c r="P868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4" i="24"/>
  <c r="W724" i="24"/>
  <c r="G724" i="24"/>
  <c r="M724" i="24"/>
  <c r="A725" i="24"/>
  <c r="B724" i="24"/>
  <c r="L724" i="24"/>
  <c r="S724" i="24"/>
  <c r="C724" i="24"/>
  <c r="I724" i="24"/>
  <c r="J724" i="24"/>
  <c r="X724" i="24"/>
  <c r="H724" i="24"/>
  <c r="O724" i="24"/>
  <c r="Y724" i="24"/>
  <c r="E724" i="24"/>
  <c r="F724" i="24"/>
  <c r="T724" i="24"/>
  <c r="D724" i="24"/>
  <c r="K724" i="24"/>
  <c r="Q724" i="24"/>
  <c r="N724" i="24"/>
  <c r="R724" i="24"/>
  <c r="U724" i="24"/>
  <c r="V724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12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114" i="21" l="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69" i="24"/>
  <c r="X869" i="24"/>
  <c r="H869" i="24"/>
  <c r="O869" i="24"/>
  <c r="A870" i="24"/>
  <c r="J869" i="24"/>
  <c r="M869" i="24"/>
  <c r="T869" i="24"/>
  <c r="D869" i="24"/>
  <c r="K869" i="24"/>
  <c r="V869" i="24"/>
  <c r="F869" i="24"/>
  <c r="Y869" i="24"/>
  <c r="I869" i="24"/>
  <c r="P869" i="24"/>
  <c r="W869" i="24"/>
  <c r="G869" i="24"/>
  <c r="R869" i="24"/>
  <c r="B869" i="24"/>
  <c r="U869" i="24"/>
  <c r="E869" i="24"/>
  <c r="L869" i="24"/>
  <c r="S869" i="24"/>
  <c r="C869" i="24"/>
  <c r="N869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9" i="24"/>
  <c r="O689" i="24"/>
  <c r="A690" i="24"/>
  <c r="F689" i="24"/>
  <c r="M689" i="24"/>
  <c r="H689" i="24"/>
  <c r="K689" i="24"/>
  <c r="R689" i="24"/>
  <c r="B689" i="24"/>
  <c r="I689" i="24"/>
  <c r="D689" i="24"/>
  <c r="G689" i="24"/>
  <c r="N689" i="24"/>
  <c r="Y689" i="24"/>
  <c r="E689" i="24"/>
  <c r="P689" i="24"/>
  <c r="S689" i="24"/>
  <c r="C689" i="24"/>
  <c r="J689" i="24"/>
  <c r="Q689" i="24"/>
  <c r="T689" i="24"/>
  <c r="V689" i="24"/>
  <c r="X689" i="24"/>
  <c r="W689" i="24"/>
  <c r="U689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5" i="24"/>
  <c r="A546" i="24"/>
  <c r="F545" i="24"/>
  <c r="K545" i="24"/>
  <c r="H545" i="24"/>
  <c r="E545" i="24"/>
  <c r="J545" i="24"/>
  <c r="O545" i="24"/>
  <c r="L545" i="24"/>
  <c r="I545" i="24"/>
  <c r="N545" i="24"/>
  <c r="P545" i="24"/>
  <c r="M545" i="24"/>
  <c r="G545" i="24"/>
  <c r="C545" i="24"/>
  <c r="B545" i="24"/>
  <c r="S545" i="24"/>
  <c r="Y545" i="24"/>
  <c r="W545" i="24"/>
  <c r="Q545" i="24"/>
  <c r="X545" i="24"/>
  <c r="V545" i="24"/>
  <c r="U545" i="24"/>
  <c r="T545" i="24"/>
  <c r="R545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5" i="24"/>
  <c r="N725" i="24"/>
  <c r="Y725" i="24"/>
  <c r="E725" i="24"/>
  <c r="H725" i="24"/>
  <c r="S725" i="24"/>
  <c r="C725" i="24"/>
  <c r="J725" i="24"/>
  <c r="Q725" i="24"/>
  <c r="T725" i="24"/>
  <c r="D725" i="24"/>
  <c r="O725" i="24"/>
  <c r="A726" i="24"/>
  <c r="F725" i="24"/>
  <c r="M725" i="24"/>
  <c r="P725" i="24"/>
  <c r="K725" i="24"/>
  <c r="R725" i="24"/>
  <c r="B725" i="24"/>
  <c r="I725" i="24"/>
  <c r="L725" i="24"/>
  <c r="U725" i="24"/>
  <c r="V725" i="24"/>
  <c r="X725" i="24"/>
  <c r="W725" i="24"/>
  <c r="H509" i="24"/>
  <c r="X509" i="24"/>
  <c r="Q509" i="24"/>
  <c r="N509" i="24"/>
  <c r="K509" i="24"/>
  <c r="L509" i="24"/>
  <c r="E509" i="24"/>
  <c r="Y509" i="24"/>
  <c r="R509" i="24"/>
  <c r="O509" i="24"/>
  <c r="P509" i="24"/>
  <c r="I509" i="24"/>
  <c r="F509" i="24"/>
  <c r="A510" i="24"/>
  <c r="S509" i="24"/>
  <c r="D509" i="24"/>
  <c r="T509" i="24"/>
  <c r="M509" i="24"/>
  <c r="J509" i="24"/>
  <c r="G509" i="24"/>
  <c r="C509" i="24"/>
  <c r="B509" i="24"/>
  <c r="W509" i="24"/>
  <c r="V509" i="24"/>
  <c r="U509" i="24"/>
  <c r="R653" i="24"/>
  <c r="B653" i="24"/>
  <c r="I653" i="24"/>
  <c r="P653" i="24"/>
  <c r="S653" i="24"/>
  <c r="C653" i="24"/>
  <c r="J653" i="24"/>
  <c r="Q653" i="24"/>
  <c r="X653" i="24"/>
  <c r="H653" i="24"/>
  <c r="K653" i="24"/>
  <c r="Y653" i="24"/>
  <c r="L653" i="24"/>
  <c r="A654" i="24"/>
  <c r="M653" i="24"/>
  <c r="D653" i="24"/>
  <c r="N653" i="24"/>
  <c r="E653" i="24"/>
  <c r="O653" i="24"/>
  <c r="F653" i="24"/>
  <c r="T653" i="24"/>
  <c r="G653" i="24"/>
  <c r="W653" i="24"/>
  <c r="U653" i="24"/>
  <c r="V653" i="24"/>
  <c r="Y617" i="24"/>
  <c r="E617" i="24"/>
  <c r="L617" i="24"/>
  <c r="S617" i="24"/>
  <c r="C617" i="24"/>
  <c r="J617" i="24"/>
  <c r="Q617" i="24"/>
  <c r="X617" i="24"/>
  <c r="H617" i="24"/>
  <c r="O617" i="24"/>
  <c r="A618" i="24"/>
  <c r="F617" i="24"/>
  <c r="M617" i="24"/>
  <c r="T617" i="24"/>
  <c r="D617" i="24"/>
  <c r="K617" i="24"/>
  <c r="R617" i="24"/>
  <c r="B617" i="24"/>
  <c r="I617" i="24"/>
  <c r="P617" i="24"/>
  <c r="W617" i="24"/>
  <c r="G617" i="24"/>
  <c r="N617" i="24"/>
  <c r="V617" i="24"/>
  <c r="U617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4" i="24"/>
  <c r="J833" i="24"/>
  <c r="U833" i="24"/>
  <c r="E833" i="24"/>
  <c r="L833" i="24"/>
  <c r="S833" i="24"/>
  <c r="C833" i="24"/>
  <c r="V833" i="24"/>
  <c r="F833" i="24"/>
  <c r="Q833" i="24"/>
  <c r="X833" i="24"/>
  <c r="H833" i="24"/>
  <c r="O833" i="24"/>
  <c r="R833" i="24"/>
  <c r="B833" i="24"/>
  <c r="M833" i="24"/>
  <c r="T833" i="24"/>
  <c r="D833" i="24"/>
  <c r="K833" i="24"/>
  <c r="N833" i="24"/>
  <c r="Y833" i="24"/>
  <c r="I833" i="24"/>
  <c r="P833" i="24"/>
  <c r="W833" i="24"/>
  <c r="G833" i="24"/>
  <c r="P581" i="24"/>
  <c r="Q581" i="24"/>
  <c r="N581" i="24"/>
  <c r="O581" i="24"/>
  <c r="D581" i="24"/>
  <c r="E581" i="24"/>
  <c r="B581" i="24"/>
  <c r="C581" i="24"/>
  <c r="A582" i="24"/>
  <c r="H581" i="24"/>
  <c r="I581" i="24"/>
  <c r="F581" i="24"/>
  <c r="G581" i="24"/>
  <c r="L581" i="24"/>
  <c r="M581" i="24"/>
  <c r="J581" i="24"/>
  <c r="K581" i="24"/>
  <c r="S581" i="24"/>
  <c r="T581" i="24"/>
  <c r="R581" i="24"/>
  <c r="X581" i="24"/>
  <c r="Y581" i="24"/>
  <c r="V581" i="24"/>
  <c r="U581" i="24"/>
  <c r="W581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3" i="24"/>
  <c r="G473" i="24"/>
  <c r="Q473" i="24"/>
  <c r="L473" i="24"/>
  <c r="V473" i="24"/>
  <c r="Y473" i="24"/>
  <c r="M473" i="24"/>
  <c r="W473" i="24"/>
  <c r="B473" i="24"/>
  <c r="E473" i="24"/>
  <c r="O473" i="24"/>
  <c r="J473" i="24"/>
  <c r="A474" i="24"/>
  <c r="H473" i="24"/>
  <c r="R473" i="24"/>
  <c r="U473" i="24"/>
  <c r="P473" i="24"/>
  <c r="C473" i="24"/>
  <c r="D473" i="24"/>
  <c r="N473" i="24"/>
  <c r="X473" i="24"/>
  <c r="K473" i="24"/>
  <c r="F473" i="24"/>
  <c r="I473" i="24"/>
  <c r="S473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L761" i="24"/>
  <c r="V761" i="24"/>
  <c r="U761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7" i="24"/>
  <c r="W797" i="24"/>
  <c r="G797" i="24"/>
  <c r="R797" i="24"/>
  <c r="B797" i="24"/>
  <c r="M797" i="24"/>
  <c r="L797" i="24"/>
  <c r="S797" i="24"/>
  <c r="C797" i="24"/>
  <c r="N797" i="24"/>
  <c r="Y797" i="24"/>
  <c r="I797" i="24"/>
  <c r="X797" i="24"/>
  <c r="H797" i="24"/>
  <c r="O797" i="24"/>
  <c r="A798" i="24"/>
  <c r="J797" i="24"/>
  <c r="U797" i="24"/>
  <c r="E797" i="24"/>
  <c r="T797" i="24"/>
  <c r="D797" i="24"/>
  <c r="K797" i="24"/>
  <c r="V797" i="24"/>
  <c r="F797" i="24"/>
  <c r="Q797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6" i="24"/>
  <c r="W436" i="24"/>
  <c r="B436" i="24"/>
  <c r="E436" i="24"/>
  <c r="O436" i="24"/>
  <c r="J436" i="24"/>
  <c r="A437" i="24"/>
  <c r="H436" i="24"/>
  <c r="R436" i="24"/>
  <c r="U436" i="24"/>
  <c r="P436" i="24"/>
  <c r="C436" i="24"/>
  <c r="D436" i="24"/>
  <c r="N436" i="24"/>
  <c r="X436" i="24"/>
  <c r="K436" i="24"/>
  <c r="F436" i="24"/>
  <c r="I436" i="24"/>
  <c r="S436" i="24"/>
  <c r="T436" i="24"/>
  <c r="G436" i="24"/>
  <c r="Q436" i="24"/>
  <c r="L436" i="24"/>
  <c r="V436" i="24"/>
  <c r="Y436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R77" i="21" l="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7" i="24"/>
  <c r="O437" i="24"/>
  <c r="N437" i="24"/>
  <c r="T437" i="24"/>
  <c r="G437" i="24"/>
  <c r="Q437" i="24"/>
  <c r="U437" i="24"/>
  <c r="P437" i="24"/>
  <c r="C437" i="24"/>
  <c r="M437" i="24"/>
  <c r="W437" i="24"/>
  <c r="F437" i="24"/>
  <c r="J437" i="24"/>
  <c r="I437" i="24"/>
  <c r="S437" i="24"/>
  <c r="B437" i="24"/>
  <c r="H437" i="24"/>
  <c r="V437" i="24"/>
  <c r="L437" i="24"/>
  <c r="A438" i="24"/>
  <c r="Y437" i="24"/>
  <c r="D437" i="24"/>
  <c r="R437" i="24"/>
  <c r="X437" i="24"/>
  <c r="K437" i="24"/>
  <c r="W798" i="24"/>
  <c r="G798" i="24"/>
  <c r="N798" i="24"/>
  <c r="Y798" i="24"/>
  <c r="E798" i="24"/>
  <c r="L798" i="24"/>
  <c r="S798" i="24"/>
  <c r="C798" i="24"/>
  <c r="J798" i="24"/>
  <c r="Q798" i="24"/>
  <c r="X798" i="24"/>
  <c r="H798" i="24"/>
  <c r="O798" i="24"/>
  <c r="A799" i="24"/>
  <c r="F798" i="24"/>
  <c r="M798" i="24"/>
  <c r="T798" i="24"/>
  <c r="D798" i="24"/>
  <c r="K798" i="24"/>
  <c r="R798" i="24"/>
  <c r="B798" i="24"/>
  <c r="I798" i="24"/>
  <c r="P798" i="24"/>
  <c r="V798" i="24"/>
  <c r="U798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2" i="24"/>
  <c r="S762" i="24"/>
  <c r="C762" i="24"/>
  <c r="J762" i="24"/>
  <c r="Q762" i="24"/>
  <c r="L762" i="24"/>
  <c r="O762" i="24"/>
  <c r="A763" i="24"/>
  <c r="F762" i="24"/>
  <c r="M762" i="24"/>
  <c r="H762" i="24"/>
  <c r="K762" i="24"/>
  <c r="R762" i="24"/>
  <c r="B762" i="24"/>
  <c r="I762" i="24"/>
  <c r="T762" i="24"/>
  <c r="D762" i="24"/>
  <c r="G762" i="24"/>
  <c r="N762" i="24"/>
  <c r="Y762" i="24"/>
  <c r="E762" i="24"/>
  <c r="U762" i="24"/>
  <c r="V762" i="24"/>
  <c r="W762" i="24"/>
  <c r="X762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4" i="24"/>
  <c r="O474" i="24"/>
  <c r="N474" i="24"/>
  <c r="T474" i="24"/>
  <c r="G474" i="24"/>
  <c r="Q474" i="24"/>
  <c r="U474" i="24"/>
  <c r="P474" i="24"/>
  <c r="C474" i="24"/>
  <c r="M474" i="24"/>
  <c r="W474" i="24"/>
  <c r="F474" i="24"/>
  <c r="J474" i="24"/>
  <c r="I474" i="24"/>
  <c r="S474" i="24"/>
  <c r="B474" i="24"/>
  <c r="H474" i="24"/>
  <c r="V474" i="24"/>
  <c r="L474" i="24"/>
  <c r="A475" i="24"/>
  <c r="Y474" i="24"/>
  <c r="D474" i="24"/>
  <c r="R474" i="24"/>
  <c r="X474" i="24"/>
  <c r="K474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2" i="24"/>
  <c r="E582" i="24"/>
  <c r="J582" i="24"/>
  <c r="O582" i="24"/>
  <c r="L582" i="24"/>
  <c r="I582" i="24"/>
  <c r="N582" i="24"/>
  <c r="P582" i="24"/>
  <c r="M582" i="24"/>
  <c r="G582" i="24"/>
  <c r="D582" i="24"/>
  <c r="A583" i="24"/>
  <c r="F582" i="24"/>
  <c r="K582" i="24"/>
  <c r="C582" i="24"/>
  <c r="B582" i="24"/>
  <c r="V582" i="24"/>
  <c r="S582" i="24"/>
  <c r="X582" i="24"/>
  <c r="T582" i="24"/>
  <c r="R582" i="24"/>
  <c r="Y582" i="24"/>
  <c r="Q582" i="24"/>
  <c r="U582" i="24"/>
  <c r="W582" i="24"/>
  <c r="M654" i="24"/>
  <c r="T654" i="24"/>
  <c r="D654" i="24"/>
  <c r="K654" i="24"/>
  <c r="R654" i="24"/>
  <c r="B654" i="24"/>
  <c r="I654" i="24"/>
  <c r="P654" i="24"/>
  <c r="W654" i="24"/>
  <c r="G654" i="24"/>
  <c r="N654" i="24"/>
  <c r="Y654" i="24"/>
  <c r="E654" i="24"/>
  <c r="L654" i="24"/>
  <c r="S654" i="24"/>
  <c r="C654" i="24"/>
  <c r="J654" i="24"/>
  <c r="Q654" i="24"/>
  <c r="X654" i="24"/>
  <c r="H654" i="24"/>
  <c r="O654" i="24"/>
  <c r="A655" i="24"/>
  <c r="F654" i="24"/>
  <c r="V654" i="24"/>
  <c r="U654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C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B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4" i="24"/>
  <c r="X834" i="24"/>
  <c r="H834" i="24"/>
  <c r="O834" i="24"/>
  <c r="A835" i="24"/>
  <c r="J834" i="24"/>
  <c r="M834" i="24"/>
  <c r="T834" i="24"/>
  <c r="D834" i="24"/>
  <c r="K834" i="24"/>
  <c r="V834" i="24"/>
  <c r="F834" i="24"/>
  <c r="Y834" i="24"/>
  <c r="I834" i="24"/>
  <c r="P834" i="24"/>
  <c r="W834" i="24"/>
  <c r="G834" i="24"/>
  <c r="R834" i="24"/>
  <c r="B834" i="24"/>
  <c r="U834" i="24"/>
  <c r="E834" i="24"/>
  <c r="L834" i="24"/>
  <c r="S834" i="24"/>
  <c r="C834" i="24"/>
  <c r="N834" i="24"/>
  <c r="P510" i="24"/>
  <c r="I510" i="24"/>
  <c r="A511" i="24"/>
  <c r="N510" i="24"/>
  <c r="K510" i="24"/>
  <c r="D510" i="24"/>
  <c r="T510" i="24"/>
  <c r="M510" i="24"/>
  <c r="B510" i="24"/>
  <c r="R510" i="24"/>
  <c r="O510" i="24"/>
  <c r="H510" i="24"/>
  <c r="X510" i="24"/>
  <c r="Q510" i="24"/>
  <c r="F510" i="24"/>
  <c r="C510" i="24"/>
  <c r="S510" i="24"/>
  <c r="L510" i="24"/>
  <c r="E510" i="24"/>
  <c r="Y510" i="24"/>
  <c r="J510" i="24"/>
  <c r="G510" i="24"/>
  <c r="W510" i="24"/>
  <c r="U510" i="24"/>
  <c r="V510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0" i="24"/>
  <c r="R690" i="24"/>
  <c r="B690" i="24"/>
  <c r="I690" i="24"/>
  <c r="P690" i="24"/>
  <c r="G690" i="24"/>
  <c r="N690" i="24"/>
  <c r="Y690" i="24"/>
  <c r="E690" i="24"/>
  <c r="L690" i="24"/>
  <c r="S690" i="24"/>
  <c r="C690" i="24"/>
  <c r="J690" i="24"/>
  <c r="Q690" i="24"/>
  <c r="X690" i="24"/>
  <c r="H690" i="24"/>
  <c r="O690" i="24"/>
  <c r="A691" i="24"/>
  <c r="F690" i="24"/>
  <c r="M690" i="24"/>
  <c r="T690" i="24"/>
  <c r="D690" i="24"/>
  <c r="U690" i="24"/>
  <c r="V690" i="24"/>
  <c r="W690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8" i="24"/>
  <c r="Q618" i="24"/>
  <c r="P618" i="24"/>
  <c r="O618" i="24"/>
  <c r="J618" i="24"/>
  <c r="M618" i="24"/>
  <c r="L618" i="24"/>
  <c r="K618" i="24"/>
  <c r="F618" i="24"/>
  <c r="I618" i="24"/>
  <c r="H618" i="24"/>
  <c r="G618" i="24"/>
  <c r="A619" i="24"/>
  <c r="B618" i="24"/>
  <c r="E618" i="24"/>
  <c r="D618" i="24"/>
  <c r="C618" i="24"/>
  <c r="V618" i="24"/>
  <c r="X618" i="24"/>
  <c r="R618" i="24"/>
  <c r="T618" i="24"/>
  <c r="Y618" i="24"/>
  <c r="U618" i="24"/>
  <c r="W618" i="24"/>
  <c r="S618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6" i="24"/>
  <c r="O726" i="24"/>
  <c r="A727" i="24"/>
  <c r="F726" i="24"/>
  <c r="M726" i="24"/>
  <c r="H726" i="24"/>
  <c r="K726" i="24"/>
  <c r="R726" i="24"/>
  <c r="B726" i="24"/>
  <c r="I726" i="24"/>
  <c r="D726" i="24"/>
  <c r="G726" i="24"/>
  <c r="N726" i="24"/>
  <c r="Y726" i="24"/>
  <c r="E726" i="24"/>
  <c r="P726" i="24"/>
  <c r="S726" i="24"/>
  <c r="C726" i="24"/>
  <c r="J726" i="24"/>
  <c r="Q726" i="24"/>
  <c r="V726" i="24"/>
  <c r="W726" i="24"/>
  <c r="X726" i="24"/>
  <c r="U726" i="24"/>
  <c r="T726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6" i="24"/>
  <c r="I546" i="24"/>
  <c r="F546" i="24"/>
  <c r="G546" i="24"/>
  <c r="A547" i="24"/>
  <c r="D546" i="24"/>
  <c r="T546" i="24"/>
  <c r="M546" i="24"/>
  <c r="J546" i="24"/>
  <c r="K546" i="24"/>
  <c r="H546" i="24"/>
  <c r="X546" i="24"/>
  <c r="Q546" i="24"/>
  <c r="N546" i="24"/>
  <c r="O546" i="24"/>
  <c r="L546" i="24"/>
  <c r="E546" i="24"/>
  <c r="Y546" i="24"/>
  <c r="R546" i="24"/>
  <c r="S546" i="24"/>
  <c r="C546" i="24"/>
  <c r="B546" i="24"/>
  <c r="U546" i="24"/>
  <c r="W546" i="24"/>
  <c r="V546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Q41" i="24" s="1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0" i="24"/>
  <c r="F870" i="24"/>
  <c r="Q870" i="24"/>
  <c r="X870" i="24"/>
  <c r="H870" i="24"/>
  <c r="O870" i="24"/>
  <c r="R870" i="24"/>
  <c r="B870" i="24"/>
  <c r="M870" i="24"/>
  <c r="T870" i="24"/>
  <c r="D870" i="24"/>
  <c r="K870" i="24"/>
  <c r="N870" i="24"/>
  <c r="Y870" i="24"/>
  <c r="I870" i="24"/>
  <c r="P870" i="24"/>
  <c r="W870" i="24"/>
  <c r="G870" i="24"/>
  <c r="A871" i="24"/>
  <c r="J870" i="24"/>
  <c r="U870" i="24"/>
  <c r="E870" i="24"/>
  <c r="L870" i="24"/>
  <c r="S870" i="24"/>
  <c r="C870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D78" i="21" l="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7" i="24"/>
  <c r="Y727" i="24"/>
  <c r="E727" i="24"/>
  <c r="L727" i="24"/>
  <c r="O727" i="24"/>
  <c r="J727" i="24"/>
  <c r="Q727" i="24"/>
  <c r="X727" i="24"/>
  <c r="H727" i="24"/>
  <c r="K727" i="24"/>
  <c r="A728" i="24"/>
  <c r="F727" i="24"/>
  <c r="M727" i="24"/>
  <c r="T727" i="24"/>
  <c r="D727" i="24"/>
  <c r="G727" i="24"/>
  <c r="R727" i="24"/>
  <c r="B727" i="24"/>
  <c r="I727" i="24"/>
  <c r="P727" i="24"/>
  <c r="S727" i="24"/>
  <c r="C727" i="24"/>
  <c r="U727" i="24"/>
  <c r="V727" i="24"/>
  <c r="W727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19" i="24"/>
  <c r="G619" i="24"/>
  <c r="F619" i="24"/>
  <c r="D619" i="24"/>
  <c r="A620" i="24"/>
  <c r="M619" i="24"/>
  <c r="P619" i="24"/>
  <c r="O619" i="24"/>
  <c r="N619" i="24"/>
  <c r="I619" i="24"/>
  <c r="L619" i="24"/>
  <c r="K619" i="24"/>
  <c r="J619" i="24"/>
  <c r="E619" i="24"/>
  <c r="C619" i="24"/>
  <c r="B619" i="24"/>
  <c r="X619" i="24"/>
  <c r="Q619" i="24"/>
  <c r="S619" i="24"/>
  <c r="U619" i="24"/>
  <c r="W619" i="24"/>
  <c r="Y619" i="24"/>
  <c r="T619" i="24"/>
  <c r="R619" i="24"/>
  <c r="V619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1" i="24"/>
  <c r="M511" i="24"/>
  <c r="B511" i="24"/>
  <c r="R511" i="24"/>
  <c r="O511" i="24"/>
  <c r="P511" i="24"/>
  <c r="Q511" i="24"/>
  <c r="F511" i="24"/>
  <c r="C511" i="24"/>
  <c r="S511" i="24"/>
  <c r="D511" i="24"/>
  <c r="E511" i="24"/>
  <c r="Y511" i="24"/>
  <c r="J511" i="24"/>
  <c r="G511" i="24"/>
  <c r="H511" i="24"/>
  <c r="I511" i="24"/>
  <c r="A512" i="24"/>
  <c r="N511" i="24"/>
  <c r="K511" i="24"/>
  <c r="V511" i="24"/>
  <c r="W511" i="24"/>
  <c r="X511" i="24"/>
  <c r="U511" i="24"/>
  <c r="T511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8" i="24"/>
  <c r="T438" i="24"/>
  <c r="G438" i="24"/>
  <c r="M438" i="24"/>
  <c r="L438" i="24"/>
  <c r="V438" i="24"/>
  <c r="P438" i="24"/>
  <c r="C438" i="24"/>
  <c r="I438" i="24"/>
  <c r="W438" i="24"/>
  <c r="B438" i="24"/>
  <c r="A439" i="24"/>
  <c r="O438" i="24"/>
  <c r="E438" i="24"/>
  <c r="S438" i="24"/>
  <c r="Y438" i="24"/>
  <c r="H438" i="24"/>
  <c r="R438" i="24"/>
  <c r="Q438" i="24"/>
  <c r="U438" i="24"/>
  <c r="D438" i="24"/>
  <c r="N438" i="24"/>
  <c r="X438" i="24"/>
  <c r="K438" i="24"/>
  <c r="F438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5" i="24"/>
  <c r="V475" i="24"/>
  <c r="U475" i="24"/>
  <c r="D475" i="24"/>
  <c r="N475" i="24"/>
  <c r="X475" i="24"/>
  <c r="K475" i="24"/>
  <c r="A476" i="24"/>
  <c r="O475" i="24"/>
  <c r="J475" i="24"/>
  <c r="T475" i="24"/>
  <c r="G475" i="24"/>
  <c r="M475" i="24"/>
  <c r="Q475" i="24"/>
  <c r="P475" i="24"/>
  <c r="C475" i="24"/>
  <c r="I475" i="24"/>
  <c r="W475" i="24"/>
  <c r="B475" i="24"/>
  <c r="F475" i="24"/>
  <c r="E475" i="24"/>
  <c r="S475" i="24"/>
  <c r="Y475" i="24"/>
  <c r="H475" i="24"/>
  <c r="R475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3" i="24"/>
  <c r="Q763" i="24"/>
  <c r="P763" i="24"/>
  <c r="S763" i="24"/>
  <c r="C763" i="24"/>
  <c r="A764" i="24"/>
  <c r="F763" i="24"/>
  <c r="M763" i="24"/>
  <c r="L763" i="24"/>
  <c r="O763" i="24"/>
  <c r="R763" i="24"/>
  <c r="B763" i="24"/>
  <c r="I763" i="24"/>
  <c r="H763" i="24"/>
  <c r="K763" i="24"/>
  <c r="N763" i="24"/>
  <c r="Y763" i="24"/>
  <c r="E763" i="24"/>
  <c r="D763" i="24"/>
  <c r="G763" i="24"/>
  <c r="W763" i="24"/>
  <c r="U763" i="24"/>
  <c r="V763" i="24"/>
  <c r="X763" i="24"/>
  <c r="T763" i="24"/>
  <c r="S799" i="24"/>
  <c r="C799" i="24"/>
  <c r="J799" i="24"/>
  <c r="Q799" i="24"/>
  <c r="T799" i="24"/>
  <c r="D799" i="24"/>
  <c r="O799" i="24"/>
  <c r="A800" i="24"/>
  <c r="F799" i="24"/>
  <c r="M799" i="24"/>
  <c r="P799" i="24"/>
  <c r="K799" i="24"/>
  <c r="R799" i="24"/>
  <c r="B799" i="24"/>
  <c r="I799" i="24"/>
  <c r="L799" i="24"/>
  <c r="G799" i="24"/>
  <c r="N799" i="24"/>
  <c r="Y799" i="24"/>
  <c r="E799" i="24"/>
  <c r="H799" i="24"/>
  <c r="V799" i="24"/>
  <c r="X799" i="24"/>
  <c r="W799" i="24"/>
  <c r="U799" i="24"/>
  <c r="L871" i="24"/>
  <c r="S871" i="24"/>
  <c r="C871" i="24"/>
  <c r="N871" i="24"/>
  <c r="Y871" i="24"/>
  <c r="I871" i="24"/>
  <c r="X871" i="24"/>
  <c r="H871" i="24"/>
  <c r="O871" i="24"/>
  <c r="A872" i="24"/>
  <c r="J871" i="24"/>
  <c r="U871" i="24"/>
  <c r="E871" i="24"/>
  <c r="T871" i="24"/>
  <c r="D871" i="24"/>
  <c r="K871" i="24"/>
  <c r="V871" i="24"/>
  <c r="F871" i="24"/>
  <c r="Q871" i="24"/>
  <c r="P871" i="24"/>
  <c r="W871" i="24"/>
  <c r="G871" i="24"/>
  <c r="R871" i="24"/>
  <c r="B871" i="24"/>
  <c r="M871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K691" i="24"/>
  <c r="R691" i="24"/>
  <c r="B691" i="24"/>
  <c r="I691" i="24"/>
  <c r="P691" i="24"/>
  <c r="U691" i="24"/>
  <c r="V691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3" i="24"/>
  <c r="I583" i="24"/>
  <c r="F583" i="24"/>
  <c r="A584" i="24"/>
  <c r="S583" i="24"/>
  <c r="D583" i="24"/>
  <c r="T583" i="24"/>
  <c r="M583" i="24"/>
  <c r="J583" i="24"/>
  <c r="G583" i="24"/>
  <c r="H583" i="24"/>
  <c r="X583" i="24"/>
  <c r="Q583" i="24"/>
  <c r="N583" i="24"/>
  <c r="K583" i="24"/>
  <c r="L583" i="24"/>
  <c r="E583" i="24"/>
  <c r="Y583" i="24"/>
  <c r="R583" i="24"/>
  <c r="O583" i="24"/>
  <c r="B583" i="24"/>
  <c r="C583" i="24"/>
  <c r="W583" i="24"/>
  <c r="V583" i="24"/>
  <c r="U583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7" i="24"/>
  <c r="I547" i="24"/>
  <c r="B547" i="24"/>
  <c r="R547" i="24"/>
  <c r="O547" i="24"/>
  <c r="D547" i="24"/>
  <c r="T547" i="24"/>
  <c r="M547" i="24"/>
  <c r="F547" i="24"/>
  <c r="C547" i="24"/>
  <c r="S547" i="24"/>
  <c r="H547" i="24"/>
  <c r="X547" i="24"/>
  <c r="Q547" i="24"/>
  <c r="J547" i="24"/>
  <c r="G547" i="24"/>
  <c r="W547" i="24"/>
  <c r="L547" i="24"/>
  <c r="E547" i="24"/>
  <c r="Y547" i="24"/>
  <c r="N547" i="24"/>
  <c r="K547" i="24"/>
  <c r="A548" i="24"/>
  <c r="U547" i="24"/>
  <c r="V547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R835" i="24"/>
  <c r="B835" i="24"/>
  <c r="U835" i="24"/>
  <c r="V835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5" i="24"/>
  <c r="D655" i="24"/>
  <c r="C655" i="24"/>
  <c r="F655" i="24"/>
  <c r="Q655" i="24"/>
  <c r="P655" i="24"/>
  <c r="O655" i="24"/>
  <c r="A656" i="24"/>
  <c r="B655" i="24"/>
  <c r="M655" i="24"/>
  <c r="L655" i="24"/>
  <c r="K655" i="24"/>
  <c r="N655" i="24"/>
  <c r="I655" i="24"/>
  <c r="H655" i="24"/>
  <c r="G655" i="24"/>
  <c r="J655" i="24"/>
  <c r="U655" i="24"/>
  <c r="X655" i="24"/>
  <c r="Y655" i="24"/>
  <c r="S655" i="24"/>
  <c r="W655" i="24"/>
  <c r="T655" i="24"/>
  <c r="R655" i="24"/>
  <c r="V655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A80" i="21" l="1"/>
  <c r="Q80" i="21" s="1"/>
  <c r="A44" i="21"/>
  <c r="A81" i="21" s="1"/>
  <c r="A118" i="21" s="1"/>
  <c r="A155" i="21" s="1"/>
  <c r="B43" i="19"/>
  <c r="A44" i="19"/>
  <c r="A45" i="19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M80" i="21"/>
  <c r="A117" i="21"/>
  <c r="A154" i="21" s="1"/>
  <c r="V80" i="21"/>
  <c r="J80" i="21"/>
  <c r="D80" i="21"/>
  <c r="T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X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4" i="24"/>
  <c r="R764" i="24"/>
  <c r="B764" i="24"/>
  <c r="I764" i="24"/>
  <c r="P764" i="24"/>
  <c r="G764" i="24"/>
  <c r="N764" i="24"/>
  <c r="Y764" i="24"/>
  <c r="E764" i="24"/>
  <c r="L764" i="24"/>
  <c r="S764" i="24"/>
  <c r="C764" i="24"/>
  <c r="J764" i="24"/>
  <c r="Q764" i="24"/>
  <c r="X764" i="24"/>
  <c r="H764" i="24"/>
  <c r="O764" i="24"/>
  <c r="A765" i="24"/>
  <c r="F764" i="24"/>
  <c r="M764" i="24"/>
  <c r="T764" i="24"/>
  <c r="D764" i="24"/>
  <c r="U764" i="24"/>
  <c r="W764" i="24"/>
  <c r="V764" i="24"/>
  <c r="R476" i="24"/>
  <c r="Q476" i="24"/>
  <c r="D476" i="24"/>
  <c r="J476" i="24"/>
  <c r="X476" i="24"/>
  <c r="C476" i="24"/>
  <c r="G476" i="24"/>
  <c r="F476" i="24"/>
  <c r="T476" i="24"/>
  <c r="A477" i="24"/>
  <c r="I476" i="24"/>
  <c r="S476" i="24"/>
  <c r="M476" i="24"/>
  <c r="W476" i="24"/>
  <c r="V476" i="24"/>
  <c r="E476" i="24"/>
  <c r="O476" i="24"/>
  <c r="Y476" i="24"/>
  <c r="L476" i="24"/>
  <c r="B476" i="24"/>
  <c r="P476" i="24"/>
  <c r="K476" i="24"/>
  <c r="U476" i="24"/>
  <c r="H476" i="24"/>
  <c r="N476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39" i="24"/>
  <c r="O439" i="24"/>
  <c r="Y439" i="24"/>
  <c r="L439" i="24"/>
  <c r="G439" i="24"/>
  <c r="F439" i="24"/>
  <c r="T439" i="24"/>
  <c r="U439" i="24"/>
  <c r="H439" i="24"/>
  <c r="N439" i="24"/>
  <c r="M439" i="24"/>
  <c r="W439" i="24"/>
  <c r="V439" i="24"/>
  <c r="J439" i="24"/>
  <c r="X439" i="24"/>
  <c r="C439" i="24"/>
  <c r="B439" i="24"/>
  <c r="P439" i="24"/>
  <c r="K439" i="24"/>
  <c r="A440" i="24"/>
  <c r="I439" i="24"/>
  <c r="S439" i="24"/>
  <c r="R439" i="24"/>
  <c r="Q439" i="24"/>
  <c r="D439" i="24"/>
  <c r="E512" i="24"/>
  <c r="Y512" i="24"/>
  <c r="J512" i="24"/>
  <c r="G512" i="24"/>
  <c r="D512" i="24"/>
  <c r="I512" i="24"/>
  <c r="A513" i="24"/>
  <c r="N512" i="24"/>
  <c r="K512" i="24"/>
  <c r="H512" i="24"/>
  <c r="M512" i="24"/>
  <c r="B512" i="24"/>
  <c r="R512" i="24"/>
  <c r="O512" i="24"/>
  <c r="L512" i="24"/>
  <c r="Q512" i="24"/>
  <c r="F512" i="24"/>
  <c r="C512" i="24"/>
  <c r="S512" i="24"/>
  <c r="P512" i="24"/>
  <c r="W512" i="24"/>
  <c r="T512" i="24"/>
  <c r="U512" i="24"/>
  <c r="V512" i="24"/>
  <c r="X512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8" i="24"/>
  <c r="A729" i="24"/>
  <c r="F728" i="24"/>
  <c r="M728" i="24"/>
  <c r="T728" i="24"/>
  <c r="D728" i="24"/>
  <c r="K728" i="24"/>
  <c r="R728" i="24"/>
  <c r="B728" i="24"/>
  <c r="I728" i="24"/>
  <c r="P728" i="24"/>
  <c r="W728" i="24"/>
  <c r="G728" i="24"/>
  <c r="N728" i="24"/>
  <c r="Y728" i="24"/>
  <c r="E728" i="24"/>
  <c r="L728" i="24"/>
  <c r="S728" i="24"/>
  <c r="C728" i="24"/>
  <c r="J728" i="24"/>
  <c r="Q728" i="24"/>
  <c r="X728" i="24"/>
  <c r="H728" i="24"/>
  <c r="U728" i="24"/>
  <c r="V728" i="24"/>
  <c r="H656" i="24"/>
  <c r="G656" i="24"/>
  <c r="F656" i="24"/>
  <c r="D656" i="24"/>
  <c r="A657" i="24"/>
  <c r="M656" i="24"/>
  <c r="P656" i="24"/>
  <c r="O656" i="24"/>
  <c r="N656" i="24"/>
  <c r="I656" i="24"/>
  <c r="L656" i="24"/>
  <c r="K656" i="24"/>
  <c r="J656" i="24"/>
  <c r="E656" i="24"/>
  <c r="C656" i="24"/>
  <c r="B656" i="24"/>
  <c r="U656" i="24"/>
  <c r="Q656" i="24"/>
  <c r="W656" i="24"/>
  <c r="R656" i="24"/>
  <c r="S656" i="24"/>
  <c r="T656" i="24"/>
  <c r="Y656" i="24"/>
  <c r="X656" i="24"/>
  <c r="V656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4" i="24"/>
  <c r="Y584" i="24"/>
  <c r="N584" i="24"/>
  <c r="K584" i="24"/>
  <c r="D584" i="24"/>
  <c r="T584" i="24"/>
  <c r="I584" i="24"/>
  <c r="B584" i="24"/>
  <c r="R584" i="24"/>
  <c r="O584" i="24"/>
  <c r="H584" i="24"/>
  <c r="X584" i="24"/>
  <c r="M584" i="24"/>
  <c r="F584" i="24"/>
  <c r="C584" i="24"/>
  <c r="S584" i="24"/>
  <c r="L584" i="24"/>
  <c r="A585" i="24"/>
  <c r="Q584" i="24"/>
  <c r="J584" i="24"/>
  <c r="G584" i="24"/>
  <c r="W584" i="24"/>
  <c r="P584" i="24"/>
  <c r="U584" i="24"/>
  <c r="V584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0" i="24"/>
  <c r="Y800" i="24"/>
  <c r="E800" i="24"/>
  <c r="D800" i="24"/>
  <c r="G800" i="24"/>
  <c r="J800" i="24"/>
  <c r="Q800" i="24"/>
  <c r="P800" i="24"/>
  <c r="S800" i="24"/>
  <c r="C800" i="24"/>
  <c r="A801" i="24"/>
  <c r="F800" i="24"/>
  <c r="M800" i="24"/>
  <c r="L800" i="24"/>
  <c r="O800" i="24"/>
  <c r="R800" i="24"/>
  <c r="B800" i="24"/>
  <c r="I800" i="24"/>
  <c r="H800" i="24"/>
  <c r="K800" i="24"/>
  <c r="T800" i="24"/>
  <c r="W800" i="24"/>
  <c r="U800" i="24"/>
  <c r="V800" i="24"/>
  <c r="X800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2" i="24"/>
  <c r="T872" i="24"/>
  <c r="D872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V872" i="24"/>
  <c r="U872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6" i="24"/>
  <c r="S836" i="24"/>
  <c r="C836" i="24"/>
  <c r="J836" i="24"/>
  <c r="Q836" i="24"/>
  <c r="L836" i="24"/>
  <c r="O836" i="24"/>
  <c r="A837" i="24"/>
  <c r="F836" i="24"/>
  <c r="M836" i="24"/>
  <c r="H836" i="24"/>
  <c r="K836" i="24"/>
  <c r="R836" i="24"/>
  <c r="B836" i="24"/>
  <c r="I836" i="24"/>
  <c r="T836" i="24"/>
  <c r="D836" i="24"/>
  <c r="G836" i="24"/>
  <c r="N836" i="24"/>
  <c r="Y836" i="24"/>
  <c r="E836" i="24"/>
  <c r="X836" i="24"/>
  <c r="U836" i="24"/>
  <c r="V836" i="24"/>
  <c r="W836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8" i="24"/>
  <c r="F548" i="24"/>
  <c r="C548" i="24"/>
  <c r="S548" i="24"/>
  <c r="L548" i="24"/>
  <c r="Q548" i="24"/>
  <c r="J548" i="24"/>
  <c r="G548" i="24"/>
  <c r="A549" i="24"/>
  <c r="P548" i="24"/>
  <c r="E548" i="24"/>
  <c r="Y548" i="24"/>
  <c r="N548" i="24"/>
  <c r="K548" i="24"/>
  <c r="D548" i="24"/>
  <c r="I548" i="24"/>
  <c r="B548" i="24"/>
  <c r="R548" i="24"/>
  <c r="O548" i="24"/>
  <c r="H548" i="24"/>
  <c r="X548" i="24"/>
  <c r="W548" i="24"/>
  <c r="V548" i="24"/>
  <c r="T548" i="24"/>
  <c r="U548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3" i="24"/>
  <c r="B692" i="24"/>
  <c r="E692" i="24"/>
  <c r="D692" i="24"/>
  <c r="C692" i="24"/>
  <c r="N692" i="24"/>
  <c r="Q692" i="24"/>
  <c r="P692" i="24"/>
  <c r="O692" i="24"/>
  <c r="J692" i="24"/>
  <c r="M692" i="24"/>
  <c r="L692" i="24"/>
  <c r="K692" i="24"/>
  <c r="F692" i="24"/>
  <c r="I692" i="24"/>
  <c r="H692" i="24"/>
  <c r="G692" i="24"/>
  <c r="T692" i="24"/>
  <c r="W692" i="24"/>
  <c r="U692" i="24"/>
  <c r="S692" i="24"/>
  <c r="V692" i="24"/>
  <c r="R692" i="24"/>
  <c r="Y692" i="24"/>
  <c r="X692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0" i="24"/>
  <c r="T620" i="24"/>
  <c r="D620" i="24"/>
  <c r="G620" i="24"/>
  <c r="J620" i="24"/>
  <c r="I620" i="24"/>
  <c r="P620" i="24"/>
  <c r="S620" i="24"/>
  <c r="A621" i="24"/>
  <c r="F620" i="24"/>
  <c r="Y620" i="24"/>
  <c r="E620" i="24"/>
  <c r="L620" i="24"/>
  <c r="O620" i="24"/>
  <c r="R620" i="24"/>
  <c r="Q620" i="24"/>
  <c r="X620" i="24"/>
  <c r="H620" i="24"/>
  <c r="K620" i="24"/>
  <c r="N620" i="24"/>
  <c r="B620" i="24"/>
  <c r="C620" i="24"/>
  <c r="V620" i="24"/>
  <c r="W620" i="24"/>
  <c r="U620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K43" i="19"/>
  <c r="D43" i="19"/>
  <c r="U43" i="19"/>
  <c r="F43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E45" i="19" l="1"/>
  <c r="I45" i="19"/>
  <c r="M45" i="19"/>
  <c r="Q45" i="19"/>
  <c r="U45" i="19"/>
  <c r="Y45" i="19"/>
  <c r="B45" i="19"/>
  <c r="F45" i="19"/>
  <c r="J45" i="19"/>
  <c r="N45" i="19"/>
  <c r="R45" i="19"/>
  <c r="V45" i="19"/>
  <c r="C45" i="19"/>
  <c r="G45" i="19"/>
  <c r="K45" i="19"/>
  <c r="O45" i="19"/>
  <c r="S45" i="19"/>
  <c r="W45" i="19"/>
  <c r="D45" i="19"/>
  <c r="H45" i="19"/>
  <c r="L45" i="19"/>
  <c r="P45" i="19"/>
  <c r="T45" i="19"/>
  <c r="X45" i="19"/>
  <c r="C226" i="21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A82" i="21" s="1"/>
  <c r="A119" i="21" s="1"/>
  <c r="A156" i="21" s="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A82" i="23" s="1"/>
  <c r="A119" i="23" s="1"/>
  <c r="A156" i="23" s="1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C44" i="19"/>
  <c r="G44" i="19"/>
  <c r="K44" i="19"/>
  <c r="O44" i="19"/>
  <c r="S44" i="19"/>
  <c r="W44" i="19"/>
  <c r="D44" i="19"/>
  <c r="H44" i="19"/>
  <c r="L44" i="19"/>
  <c r="P44" i="19"/>
  <c r="T44" i="19"/>
  <c r="X44" i="19"/>
  <c r="E44" i="19"/>
  <c r="I44" i="19"/>
  <c r="M44" i="19"/>
  <c r="Q44" i="19"/>
  <c r="U44" i="19"/>
  <c r="Y44" i="19"/>
  <c r="F44" i="19"/>
  <c r="J44" i="19"/>
  <c r="N44" i="19"/>
  <c r="R44" i="19"/>
  <c r="V44" i="19"/>
  <c r="B44" i="19"/>
  <c r="A81" i="19"/>
  <c r="A118" i="19" s="1"/>
  <c r="A155" i="19" s="1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7" i="24"/>
  <c r="M657" i="24"/>
  <c r="G657" i="24"/>
  <c r="S657" i="24"/>
  <c r="H657" i="24"/>
  <c r="A658" i="24"/>
  <c r="F657" i="24"/>
  <c r="I657" i="24"/>
  <c r="T657" i="24"/>
  <c r="K657" i="24"/>
  <c r="R657" i="24"/>
  <c r="Y657" i="24"/>
  <c r="E657" i="24"/>
  <c r="L657" i="24"/>
  <c r="X657" i="24"/>
  <c r="N657" i="24"/>
  <c r="Q657" i="24"/>
  <c r="O657" i="24"/>
  <c r="D657" i="24"/>
  <c r="P657" i="24"/>
  <c r="B657" i="24"/>
  <c r="C657" i="24"/>
  <c r="W657" i="24"/>
  <c r="U657" i="24"/>
  <c r="V657" i="24"/>
  <c r="K729" i="24"/>
  <c r="N729" i="24"/>
  <c r="P729" i="24"/>
  <c r="L729" i="24"/>
  <c r="G729" i="24"/>
  <c r="J729" i="24"/>
  <c r="H729" i="24"/>
  <c r="D729" i="24"/>
  <c r="C729" i="24"/>
  <c r="F729" i="24"/>
  <c r="M729" i="24"/>
  <c r="Q729" i="24"/>
  <c r="O729" i="24"/>
  <c r="A730" i="24"/>
  <c r="B729" i="24"/>
  <c r="E729" i="24"/>
  <c r="I729" i="24"/>
  <c r="R729" i="24"/>
  <c r="U729" i="24"/>
  <c r="S729" i="24"/>
  <c r="Y729" i="24"/>
  <c r="V729" i="24"/>
  <c r="X729" i="24"/>
  <c r="T729" i="24"/>
  <c r="W729" i="24"/>
  <c r="O513" i="24"/>
  <c r="M513" i="24"/>
  <c r="F513" i="24"/>
  <c r="L513" i="24"/>
  <c r="T513" i="24"/>
  <c r="C513" i="24"/>
  <c r="S513" i="24"/>
  <c r="Q513" i="24"/>
  <c r="J513" i="24"/>
  <c r="P513" i="24"/>
  <c r="H513" i="24"/>
  <c r="G513" i="24"/>
  <c r="E513" i="24"/>
  <c r="Y513" i="24"/>
  <c r="N513" i="24"/>
  <c r="A514" i="24"/>
  <c r="X513" i="24"/>
  <c r="K513" i="24"/>
  <c r="I513" i="24"/>
  <c r="B513" i="24"/>
  <c r="R513" i="24"/>
  <c r="D513" i="24"/>
  <c r="W513" i="24"/>
  <c r="V513" i="24"/>
  <c r="U513" i="24"/>
  <c r="K440" i="24"/>
  <c r="A441" i="24"/>
  <c r="Y440" i="24"/>
  <c r="C440" i="24"/>
  <c r="R440" i="24"/>
  <c r="W440" i="24"/>
  <c r="H440" i="24"/>
  <c r="E440" i="24"/>
  <c r="X440" i="24"/>
  <c r="N440" i="24"/>
  <c r="S440" i="24"/>
  <c r="T440" i="24"/>
  <c r="Q440" i="24"/>
  <c r="U440" i="24"/>
  <c r="O440" i="24"/>
  <c r="D440" i="24"/>
  <c r="M440" i="24"/>
  <c r="P440" i="24"/>
  <c r="F440" i="24"/>
  <c r="J440" i="24"/>
  <c r="I440" i="24"/>
  <c r="L440" i="24"/>
  <c r="B440" i="24"/>
  <c r="G440" i="24"/>
  <c r="V440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1" i="24"/>
  <c r="G801" i="24"/>
  <c r="I801" i="24"/>
  <c r="B801" i="24"/>
  <c r="R801" i="24"/>
  <c r="X801" i="24"/>
  <c r="S801" i="24"/>
  <c r="C801" i="24"/>
  <c r="D801" i="24"/>
  <c r="M801" i="24"/>
  <c r="J801" i="24"/>
  <c r="T801" i="24"/>
  <c r="O801" i="24"/>
  <c r="Y801" i="24"/>
  <c r="N801" i="24"/>
  <c r="F801" i="24"/>
  <c r="E801" i="24"/>
  <c r="P801" i="24"/>
  <c r="K801" i="24"/>
  <c r="Q801" i="24"/>
  <c r="H801" i="24"/>
  <c r="A802" i="24"/>
  <c r="U801" i="24"/>
  <c r="W801" i="24"/>
  <c r="V801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9" i="24"/>
  <c r="M549" i="24"/>
  <c r="F549" i="24"/>
  <c r="L549" i="24"/>
  <c r="H549" i="24"/>
  <c r="C549" i="24"/>
  <c r="S549" i="24"/>
  <c r="Q549" i="24"/>
  <c r="J549" i="24"/>
  <c r="P549" i="24"/>
  <c r="G549" i="24"/>
  <c r="E549" i="24"/>
  <c r="Y549" i="24"/>
  <c r="N549" i="24"/>
  <c r="A550" i="24"/>
  <c r="K549" i="24"/>
  <c r="I549" i="24"/>
  <c r="B549" i="24"/>
  <c r="R549" i="24"/>
  <c r="D549" i="24"/>
  <c r="X549" i="24"/>
  <c r="V549" i="24"/>
  <c r="U549" i="24"/>
  <c r="W549" i="24"/>
  <c r="T549" i="24"/>
  <c r="M837" i="24"/>
  <c r="K837" i="24"/>
  <c r="J837" i="24"/>
  <c r="H837" i="24"/>
  <c r="G837" i="24"/>
  <c r="I837" i="24"/>
  <c r="F837" i="24"/>
  <c r="D837" i="24"/>
  <c r="C837" i="24"/>
  <c r="B837" i="24"/>
  <c r="Y837" i="24"/>
  <c r="E837" i="24"/>
  <c r="A838" i="24"/>
  <c r="S837" i="24"/>
  <c r="R837" i="24"/>
  <c r="Q837" i="24"/>
  <c r="P837" i="24"/>
  <c r="O837" i="24"/>
  <c r="N837" i="24"/>
  <c r="L837" i="24"/>
  <c r="X837" i="24"/>
  <c r="W837" i="24"/>
  <c r="U837" i="24"/>
  <c r="T837" i="24"/>
  <c r="V837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5" i="24"/>
  <c r="M585" i="24"/>
  <c r="F585" i="24"/>
  <c r="D585" i="24"/>
  <c r="P585" i="24"/>
  <c r="C585" i="24"/>
  <c r="S585" i="24"/>
  <c r="Q585" i="24"/>
  <c r="J585" i="24"/>
  <c r="H585" i="24"/>
  <c r="G585" i="24"/>
  <c r="E585" i="24"/>
  <c r="Y585" i="24"/>
  <c r="N585" i="24"/>
  <c r="L585" i="24"/>
  <c r="K585" i="24"/>
  <c r="I585" i="24"/>
  <c r="B585" i="24"/>
  <c r="R585" i="24"/>
  <c r="A586" i="24"/>
  <c r="X585" i="24"/>
  <c r="U585" i="24"/>
  <c r="W585" i="24"/>
  <c r="T585" i="24"/>
  <c r="V585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7" i="24"/>
  <c r="D477" i="24"/>
  <c r="Y477" i="24"/>
  <c r="C477" i="24"/>
  <c r="R477" i="24"/>
  <c r="W477" i="24"/>
  <c r="X477" i="24"/>
  <c r="E477" i="24"/>
  <c r="L477" i="24"/>
  <c r="N477" i="24"/>
  <c r="S477" i="24"/>
  <c r="H477" i="24"/>
  <c r="Q477" i="24"/>
  <c r="U477" i="24"/>
  <c r="O477" i="24"/>
  <c r="T477" i="24"/>
  <c r="M477" i="24"/>
  <c r="P477" i="24"/>
  <c r="F477" i="24"/>
  <c r="J477" i="24"/>
  <c r="I477" i="24"/>
  <c r="A478" i="24"/>
  <c r="B477" i="24"/>
  <c r="G477" i="24"/>
  <c r="V477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1" i="24"/>
  <c r="Y621" i="24"/>
  <c r="E621" i="24"/>
  <c r="L621" i="24"/>
  <c r="S621" i="24"/>
  <c r="C621" i="24"/>
  <c r="J621" i="24"/>
  <c r="Q621" i="24"/>
  <c r="X621" i="24"/>
  <c r="H621" i="24"/>
  <c r="O621" i="24"/>
  <c r="A622" i="24"/>
  <c r="F621" i="24"/>
  <c r="M621" i="24"/>
  <c r="T621" i="24"/>
  <c r="D621" i="24"/>
  <c r="K621" i="24"/>
  <c r="R621" i="24"/>
  <c r="B621" i="24"/>
  <c r="I621" i="24"/>
  <c r="P621" i="24"/>
  <c r="W621" i="24"/>
  <c r="G621" i="24"/>
  <c r="V621" i="24"/>
  <c r="U621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3" i="24"/>
  <c r="O693" i="24"/>
  <c r="N693" i="24"/>
  <c r="M693" i="24"/>
  <c r="L693" i="24"/>
  <c r="K693" i="24"/>
  <c r="J693" i="24"/>
  <c r="I693" i="24"/>
  <c r="H693" i="24"/>
  <c r="G693" i="24"/>
  <c r="F693" i="24"/>
  <c r="E693" i="24"/>
  <c r="D693" i="24"/>
  <c r="A694" i="24"/>
  <c r="B693" i="24"/>
  <c r="C693" i="24"/>
  <c r="Y693" i="24"/>
  <c r="S693" i="24"/>
  <c r="X693" i="24"/>
  <c r="T693" i="24"/>
  <c r="W693" i="24"/>
  <c r="V693" i="24"/>
  <c r="R693" i="24"/>
  <c r="U693" i="24"/>
  <c r="Q693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3" i="24"/>
  <c r="G873" i="24"/>
  <c r="F873" i="24"/>
  <c r="E873" i="24"/>
  <c r="I873" i="24"/>
  <c r="T873" i="24"/>
  <c r="D873" i="24"/>
  <c r="B873" i="24"/>
  <c r="A874" i="24"/>
  <c r="Y873" i="24"/>
  <c r="C873" i="24"/>
  <c r="P873" i="24"/>
  <c r="R873" i="24"/>
  <c r="Q873" i="24"/>
  <c r="O873" i="24"/>
  <c r="S873" i="24"/>
  <c r="L873" i="24"/>
  <c r="M873" i="24"/>
  <c r="K873" i="24"/>
  <c r="J873" i="24"/>
  <c r="N873" i="24"/>
  <c r="W873" i="24"/>
  <c r="U873" i="24"/>
  <c r="V873" i="24"/>
  <c r="X873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5" i="24"/>
  <c r="D765" i="24"/>
  <c r="K765" i="24"/>
  <c r="R765" i="24"/>
  <c r="B765" i="24"/>
  <c r="E765" i="24"/>
  <c r="P765" i="24"/>
  <c r="X765" i="24"/>
  <c r="G765" i="24"/>
  <c r="N765" i="24"/>
  <c r="Q765" i="24"/>
  <c r="A766" i="24"/>
  <c r="L765" i="24"/>
  <c r="S765" i="24"/>
  <c r="C765" i="24"/>
  <c r="J765" i="24"/>
  <c r="M765" i="24"/>
  <c r="Y765" i="24"/>
  <c r="H765" i="24"/>
  <c r="O765" i="24"/>
  <c r="W765" i="24"/>
  <c r="F765" i="24"/>
  <c r="I765" i="24"/>
  <c r="U765" i="24"/>
  <c r="V765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N80" i="24" l="1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A82" i="24" s="1"/>
  <c r="A119" i="24" s="1"/>
  <c r="A156" i="24" s="1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A231" i="23" s="1"/>
  <c r="A268" i="23" s="1"/>
  <c r="A305" i="23" s="1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R156" i="23"/>
  <c r="C156" i="23"/>
  <c r="G156" i="23"/>
  <c r="K156" i="23"/>
  <c r="O156" i="23"/>
  <c r="S156" i="23"/>
  <c r="W156" i="23"/>
  <c r="D156" i="23"/>
  <c r="H156" i="23"/>
  <c r="L156" i="23"/>
  <c r="P156" i="23"/>
  <c r="X156" i="23"/>
  <c r="T156" i="23"/>
  <c r="E156" i="23"/>
  <c r="I156" i="23"/>
  <c r="M156" i="23"/>
  <c r="Q156" i="23"/>
  <c r="U156" i="23"/>
  <c r="Y156" i="23"/>
  <c r="B156" i="23"/>
  <c r="F156" i="23"/>
  <c r="J156" i="23"/>
  <c r="N156" i="23"/>
  <c r="V156" i="23"/>
  <c r="C119" i="23"/>
  <c r="G119" i="23"/>
  <c r="K119" i="23"/>
  <c r="O119" i="23"/>
  <c r="S119" i="23"/>
  <c r="W119" i="23"/>
  <c r="D119" i="23"/>
  <c r="H119" i="23"/>
  <c r="L119" i="23"/>
  <c r="P119" i="23"/>
  <c r="T119" i="23"/>
  <c r="X119" i="23"/>
  <c r="E119" i="23"/>
  <c r="I119" i="23"/>
  <c r="M119" i="23"/>
  <c r="Q119" i="23"/>
  <c r="U119" i="23"/>
  <c r="Y119" i="23"/>
  <c r="B119" i="23"/>
  <c r="F119" i="23"/>
  <c r="J119" i="23"/>
  <c r="N119" i="23"/>
  <c r="R119" i="23"/>
  <c r="V119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J82" i="23"/>
  <c r="C82" i="23"/>
  <c r="G82" i="23"/>
  <c r="K82" i="23"/>
  <c r="O82" i="23"/>
  <c r="S82" i="23"/>
  <c r="W82" i="23"/>
  <c r="D82" i="23"/>
  <c r="H82" i="23"/>
  <c r="P82" i="23"/>
  <c r="T82" i="23"/>
  <c r="X82" i="23"/>
  <c r="L82" i="23"/>
  <c r="E82" i="23"/>
  <c r="I82" i="23"/>
  <c r="M82" i="23"/>
  <c r="Q82" i="23"/>
  <c r="U82" i="23"/>
  <c r="Y82" i="23"/>
  <c r="B82" i="23"/>
  <c r="F82" i="23"/>
  <c r="N82" i="23"/>
  <c r="R82" i="23"/>
  <c r="V82" i="23"/>
  <c r="B45" i="23"/>
  <c r="F45" i="23"/>
  <c r="J45" i="23"/>
  <c r="N45" i="23"/>
  <c r="R45" i="23"/>
  <c r="V45" i="23"/>
  <c r="C45" i="23"/>
  <c r="G45" i="23"/>
  <c r="K45" i="23"/>
  <c r="O45" i="23"/>
  <c r="S45" i="23"/>
  <c r="W45" i="23"/>
  <c r="D45" i="23"/>
  <c r="H45" i="23"/>
  <c r="L45" i="23"/>
  <c r="P45" i="23"/>
  <c r="T45" i="23"/>
  <c r="X45" i="23"/>
  <c r="E45" i="23"/>
  <c r="I45" i="23"/>
  <c r="M45" i="23"/>
  <c r="Q45" i="23"/>
  <c r="U45" i="23"/>
  <c r="Y45" i="23"/>
  <c r="C155" i="19"/>
  <c r="G155" i="19"/>
  <c r="K155" i="19"/>
  <c r="O155" i="19"/>
  <c r="S155" i="19"/>
  <c r="W155" i="19"/>
  <c r="D155" i="19"/>
  <c r="H155" i="19"/>
  <c r="L155" i="19"/>
  <c r="P155" i="19"/>
  <c r="T155" i="19"/>
  <c r="X155" i="19"/>
  <c r="E155" i="19"/>
  <c r="I155" i="19"/>
  <c r="M155" i="19"/>
  <c r="Q155" i="19"/>
  <c r="U155" i="19"/>
  <c r="Y155" i="19"/>
  <c r="F155" i="19"/>
  <c r="J155" i="19"/>
  <c r="N155" i="19"/>
  <c r="R155" i="19"/>
  <c r="V155" i="19"/>
  <c r="B155" i="19"/>
  <c r="D118" i="19"/>
  <c r="H118" i="19"/>
  <c r="L118" i="19"/>
  <c r="P118" i="19"/>
  <c r="T118" i="19"/>
  <c r="X118" i="19"/>
  <c r="E118" i="19"/>
  <c r="I118" i="19"/>
  <c r="M118" i="19"/>
  <c r="Q118" i="19"/>
  <c r="U118" i="19"/>
  <c r="Y118" i="19"/>
  <c r="F118" i="19"/>
  <c r="J118" i="19"/>
  <c r="N118" i="19"/>
  <c r="R118" i="19"/>
  <c r="V118" i="19"/>
  <c r="B118" i="19"/>
  <c r="C118" i="19"/>
  <c r="G118" i="19"/>
  <c r="K118" i="19"/>
  <c r="O118" i="19"/>
  <c r="S118" i="19"/>
  <c r="W118" i="19"/>
  <c r="A82" i="19"/>
  <c r="A119" i="19" s="1"/>
  <c r="A156" i="19" s="1"/>
  <c r="C81" i="19"/>
  <c r="G81" i="19"/>
  <c r="K81" i="19"/>
  <c r="O81" i="19"/>
  <c r="S81" i="19"/>
  <c r="W81" i="19"/>
  <c r="D81" i="19"/>
  <c r="H81" i="19"/>
  <c r="L81" i="19"/>
  <c r="P81" i="19"/>
  <c r="T81" i="19"/>
  <c r="X81" i="19"/>
  <c r="E81" i="19"/>
  <c r="I81" i="19"/>
  <c r="M81" i="19"/>
  <c r="Q81" i="19"/>
  <c r="U81" i="19"/>
  <c r="Y81" i="19"/>
  <c r="F81" i="19"/>
  <c r="J81" i="19"/>
  <c r="N81" i="19"/>
  <c r="R81" i="19"/>
  <c r="V81" i="19"/>
  <c r="B81" i="19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Y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4" i="24"/>
  <c r="C874" i="24"/>
  <c r="J874" i="24"/>
  <c r="Q874" i="24"/>
  <c r="P874" i="24"/>
  <c r="O874" i="24"/>
  <c r="A875" i="24"/>
  <c r="F874" i="24"/>
  <c r="M874" i="24"/>
  <c r="L874" i="24"/>
  <c r="K874" i="24"/>
  <c r="R874" i="24"/>
  <c r="B874" i="24"/>
  <c r="I874" i="24"/>
  <c r="H874" i="24"/>
  <c r="G874" i="24"/>
  <c r="N874" i="24"/>
  <c r="Y874" i="24"/>
  <c r="E874" i="24"/>
  <c r="D874" i="24"/>
  <c r="U874" i="24"/>
  <c r="T874" i="24"/>
  <c r="V874" i="24"/>
  <c r="X874" i="24"/>
  <c r="W874" i="24"/>
  <c r="P694" i="24"/>
  <c r="S694" i="24"/>
  <c r="A695" i="24"/>
  <c r="F694" i="24"/>
  <c r="I694" i="24"/>
  <c r="L694" i="24"/>
  <c r="O694" i="24"/>
  <c r="R694" i="24"/>
  <c r="Y694" i="24"/>
  <c r="E694" i="24"/>
  <c r="X694" i="24"/>
  <c r="H694" i="24"/>
  <c r="K694" i="24"/>
  <c r="N694" i="24"/>
  <c r="Q694" i="24"/>
  <c r="T694" i="24"/>
  <c r="D694" i="24"/>
  <c r="G694" i="24"/>
  <c r="J694" i="24"/>
  <c r="M694" i="24"/>
  <c r="B694" i="24"/>
  <c r="C694" i="24"/>
  <c r="V694" i="24"/>
  <c r="U694" i="24"/>
  <c r="W694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39" i="24"/>
  <c r="F838" i="24"/>
  <c r="M838" i="24"/>
  <c r="T838" i="24"/>
  <c r="D838" i="24"/>
  <c r="G838" i="24"/>
  <c r="R838" i="24"/>
  <c r="B838" i="24"/>
  <c r="I838" i="24"/>
  <c r="P838" i="24"/>
  <c r="S838" i="24"/>
  <c r="C838" i="24"/>
  <c r="N838" i="24"/>
  <c r="Y838" i="24"/>
  <c r="E838" i="24"/>
  <c r="L838" i="24"/>
  <c r="O838" i="24"/>
  <c r="J838" i="24"/>
  <c r="Q838" i="24"/>
  <c r="X838" i="24"/>
  <c r="H838" i="24"/>
  <c r="K838" i="24"/>
  <c r="W838" i="24"/>
  <c r="V838" i="24"/>
  <c r="U838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4" i="24"/>
  <c r="H514" i="24"/>
  <c r="E514" i="24"/>
  <c r="A515" i="24"/>
  <c r="N514" i="24"/>
  <c r="C514" i="24"/>
  <c r="S514" i="24"/>
  <c r="P514" i="24"/>
  <c r="I514" i="24"/>
  <c r="B514" i="24"/>
  <c r="R514" i="24"/>
  <c r="G514" i="24"/>
  <c r="W514" i="24"/>
  <c r="T514" i="24"/>
  <c r="Q514" i="24"/>
  <c r="F514" i="24"/>
  <c r="K514" i="24"/>
  <c r="D514" i="24"/>
  <c r="X514" i="24"/>
  <c r="Y514" i="24"/>
  <c r="J514" i="24"/>
  <c r="L514" i="24"/>
  <c r="M514" i="24"/>
  <c r="U514" i="24"/>
  <c r="V514" i="24"/>
  <c r="A659" i="24"/>
  <c r="F658" i="24"/>
  <c r="M658" i="24"/>
  <c r="T658" i="24"/>
  <c r="D658" i="24"/>
  <c r="K658" i="24"/>
  <c r="R658" i="24"/>
  <c r="B658" i="24"/>
  <c r="I658" i="24"/>
  <c r="P658" i="24"/>
  <c r="W658" i="24"/>
  <c r="G658" i="24"/>
  <c r="N658" i="24"/>
  <c r="Y658" i="24"/>
  <c r="E658" i="24"/>
  <c r="L658" i="24"/>
  <c r="S658" i="24"/>
  <c r="C658" i="24"/>
  <c r="J658" i="24"/>
  <c r="Q658" i="24"/>
  <c r="X658" i="24"/>
  <c r="H658" i="24"/>
  <c r="O658" i="24"/>
  <c r="V658" i="24"/>
  <c r="U658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2" i="24"/>
  <c r="N622" i="24"/>
  <c r="Y622" i="24"/>
  <c r="E622" i="24"/>
  <c r="D622" i="24"/>
  <c r="S622" i="24"/>
  <c r="C622" i="24"/>
  <c r="J622" i="24"/>
  <c r="Q622" i="24"/>
  <c r="P622" i="24"/>
  <c r="O622" i="24"/>
  <c r="A623" i="24"/>
  <c r="F622" i="24"/>
  <c r="M622" i="24"/>
  <c r="L622" i="24"/>
  <c r="K622" i="24"/>
  <c r="R622" i="24"/>
  <c r="B622" i="24"/>
  <c r="I622" i="24"/>
  <c r="H622" i="24"/>
  <c r="U622" i="24"/>
  <c r="X622" i="24"/>
  <c r="W622" i="24"/>
  <c r="T622" i="24"/>
  <c r="V622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1" i="24"/>
  <c r="A442" i="24"/>
  <c r="I441" i="24"/>
  <c r="D441" i="24"/>
  <c r="R441" i="24"/>
  <c r="Q441" i="24"/>
  <c r="E441" i="24"/>
  <c r="G441" i="24"/>
  <c r="Y441" i="24"/>
  <c r="T441" i="24"/>
  <c r="O441" i="24"/>
  <c r="F441" i="24"/>
  <c r="C441" i="24"/>
  <c r="U441" i="24"/>
  <c r="W441" i="24"/>
  <c r="N441" i="24"/>
  <c r="M441" i="24"/>
  <c r="H441" i="24"/>
  <c r="V441" i="24"/>
  <c r="S441" i="24"/>
  <c r="J441" i="24"/>
  <c r="P441" i="24"/>
  <c r="K441" i="24"/>
  <c r="B441" i="24"/>
  <c r="X441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6" i="24"/>
  <c r="L766" i="24"/>
  <c r="K766" i="24"/>
  <c r="N766" i="24"/>
  <c r="I766" i="24"/>
  <c r="H766" i="24"/>
  <c r="G766" i="24"/>
  <c r="J766" i="24"/>
  <c r="E766" i="24"/>
  <c r="D766" i="24"/>
  <c r="C766" i="24"/>
  <c r="F766" i="24"/>
  <c r="Q766" i="24"/>
  <c r="P766" i="24"/>
  <c r="O766" i="24"/>
  <c r="A767" i="24"/>
  <c r="B766" i="24"/>
  <c r="X766" i="24"/>
  <c r="W766" i="24"/>
  <c r="R766" i="24"/>
  <c r="T766" i="24"/>
  <c r="U766" i="24"/>
  <c r="V766" i="24"/>
  <c r="Y766" i="24"/>
  <c r="S766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2" i="24"/>
  <c r="H802" i="24"/>
  <c r="O802" i="24"/>
  <c r="A803" i="24"/>
  <c r="F802" i="24"/>
  <c r="M802" i="24"/>
  <c r="T802" i="24"/>
  <c r="D802" i="24"/>
  <c r="K802" i="24"/>
  <c r="R802" i="24"/>
  <c r="B802" i="24"/>
  <c r="I802" i="24"/>
  <c r="P802" i="24"/>
  <c r="W802" i="24"/>
  <c r="G802" i="24"/>
  <c r="N802" i="24"/>
  <c r="Y802" i="24"/>
  <c r="E802" i="24"/>
  <c r="L802" i="24"/>
  <c r="S802" i="24"/>
  <c r="C802" i="24"/>
  <c r="J802" i="24"/>
  <c r="Q802" i="24"/>
  <c r="U802" i="24"/>
  <c r="V802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8" i="24"/>
  <c r="V478" i="24"/>
  <c r="E478" i="24"/>
  <c r="G478" i="24"/>
  <c r="Y478" i="24"/>
  <c r="T478" i="24"/>
  <c r="X478" i="24"/>
  <c r="C478" i="24"/>
  <c r="U478" i="24"/>
  <c r="W478" i="24"/>
  <c r="N478" i="24"/>
  <c r="M478" i="24"/>
  <c r="Q478" i="24"/>
  <c r="S478" i="24"/>
  <c r="J478" i="24"/>
  <c r="P478" i="24"/>
  <c r="K478" i="24"/>
  <c r="B478" i="24"/>
  <c r="O478" i="24"/>
  <c r="F478" i="24"/>
  <c r="L478" i="24"/>
  <c r="A479" i="24"/>
  <c r="I478" i="24"/>
  <c r="D478" i="24"/>
  <c r="R478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6" i="24"/>
  <c r="S586" i="24"/>
  <c r="P586" i="24"/>
  <c r="M586" i="24"/>
  <c r="F586" i="24"/>
  <c r="G586" i="24"/>
  <c r="D586" i="24"/>
  <c r="A587" i="24"/>
  <c r="Q586" i="24"/>
  <c r="J586" i="24"/>
  <c r="K586" i="24"/>
  <c r="H586" i="24"/>
  <c r="E586" i="24"/>
  <c r="Y586" i="24"/>
  <c r="N586" i="24"/>
  <c r="O586" i="24"/>
  <c r="L586" i="24"/>
  <c r="I586" i="24"/>
  <c r="B586" i="24"/>
  <c r="R586" i="24"/>
  <c r="V586" i="24"/>
  <c r="W586" i="24"/>
  <c r="T586" i="24"/>
  <c r="U586" i="24"/>
  <c r="X586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0" i="24"/>
  <c r="D550" i="24"/>
  <c r="T550" i="24"/>
  <c r="M550" i="24"/>
  <c r="F550" i="24"/>
  <c r="O550" i="24"/>
  <c r="H550" i="24"/>
  <c r="X550" i="24"/>
  <c r="Q550" i="24"/>
  <c r="J550" i="24"/>
  <c r="C550" i="24"/>
  <c r="S550" i="24"/>
  <c r="L550" i="24"/>
  <c r="E550" i="24"/>
  <c r="Y550" i="24"/>
  <c r="N550" i="24"/>
  <c r="G550" i="24"/>
  <c r="A551" i="24"/>
  <c r="P550" i="24"/>
  <c r="I550" i="24"/>
  <c r="B550" i="24"/>
  <c r="R550" i="24"/>
  <c r="V550" i="24"/>
  <c r="W550" i="24"/>
  <c r="U550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0" i="24"/>
  <c r="D730" i="24"/>
  <c r="A731" i="24"/>
  <c r="P730" i="24"/>
  <c r="O730" i="24"/>
  <c r="N730" i="24"/>
  <c r="M730" i="24"/>
  <c r="L730" i="24"/>
  <c r="K730" i="24"/>
  <c r="J730" i="24"/>
  <c r="I730" i="24"/>
  <c r="H730" i="24"/>
  <c r="G730" i="24"/>
  <c r="F730" i="24"/>
  <c r="B730" i="24"/>
  <c r="C730" i="24"/>
  <c r="Y730" i="24"/>
  <c r="T730" i="24"/>
  <c r="W730" i="24"/>
  <c r="Q730" i="24"/>
  <c r="V730" i="24"/>
  <c r="R730" i="24"/>
  <c r="U730" i="24"/>
  <c r="X730" i="24"/>
  <c r="S730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1" l="1"/>
  <c r="C230" i="21"/>
  <c r="B305" i="23"/>
  <c r="F305" i="23"/>
  <c r="J305" i="23"/>
  <c r="N305" i="23"/>
  <c r="R305" i="23"/>
  <c r="V305" i="23"/>
  <c r="C305" i="23"/>
  <c r="G305" i="23"/>
  <c r="K305" i="23"/>
  <c r="O305" i="23"/>
  <c r="S305" i="23"/>
  <c r="W305" i="23"/>
  <c r="D305" i="23"/>
  <c r="H305" i="23"/>
  <c r="L305" i="23"/>
  <c r="P305" i="23"/>
  <c r="T305" i="23"/>
  <c r="X305" i="23"/>
  <c r="E305" i="23"/>
  <c r="I305" i="23"/>
  <c r="M305" i="23"/>
  <c r="Q305" i="23"/>
  <c r="U305" i="23"/>
  <c r="Y305" i="23"/>
  <c r="C268" i="23"/>
  <c r="G268" i="23"/>
  <c r="K268" i="23"/>
  <c r="O268" i="23"/>
  <c r="S268" i="23"/>
  <c r="W268" i="23"/>
  <c r="D268" i="23"/>
  <c r="H268" i="23"/>
  <c r="L268" i="23"/>
  <c r="P268" i="23"/>
  <c r="T268" i="23"/>
  <c r="X268" i="23"/>
  <c r="E268" i="23"/>
  <c r="I268" i="23"/>
  <c r="M268" i="23"/>
  <c r="Q268" i="23"/>
  <c r="U268" i="23"/>
  <c r="Y268" i="23"/>
  <c r="B268" i="23"/>
  <c r="F268" i="23"/>
  <c r="J268" i="23"/>
  <c r="N268" i="23"/>
  <c r="R268" i="23"/>
  <c r="V268" i="23"/>
  <c r="B231" i="23"/>
  <c r="F231" i="23"/>
  <c r="J231" i="23"/>
  <c r="N231" i="23"/>
  <c r="R231" i="23"/>
  <c r="V231" i="23"/>
  <c r="C231" i="23"/>
  <c r="G231" i="23"/>
  <c r="K231" i="23"/>
  <c r="O231" i="23"/>
  <c r="S231" i="23"/>
  <c r="W231" i="23"/>
  <c r="D231" i="23"/>
  <c r="H231" i="23"/>
  <c r="L231" i="23"/>
  <c r="P231" i="23"/>
  <c r="T231" i="23"/>
  <c r="X231" i="23"/>
  <c r="E231" i="23"/>
  <c r="I231" i="23"/>
  <c r="M231" i="23"/>
  <c r="Q231" i="23"/>
  <c r="U231" i="23"/>
  <c r="Y231" i="23"/>
  <c r="C194" i="23"/>
  <c r="G194" i="23"/>
  <c r="K194" i="23"/>
  <c r="O194" i="23"/>
  <c r="S194" i="23"/>
  <c r="W194" i="23"/>
  <c r="D194" i="23"/>
  <c r="H194" i="23"/>
  <c r="L194" i="23"/>
  <c r="P194" i="23"/>
  <c r="T194" i="23"/>
  <c r="X194" i="23"/>
  <c r="E194" i="23"/>
  <c r="I194" i="23"/>
  <c r="M194" i="23"/>
  <c r="Q194" i="23"/>
  <c r="U194" i="23"/>
  <c r="Y194" i="23"/>
  <c r="B194" i="23"/>
  <c r="F194" i="23"/>
  <c r="J194" i="23"/>
  <c r="N194" i="23"/>
  <c r="R194" i="23"/>
  <c r="V194" i="23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A380" i="19" s="1"/>
  <c r="A417" i="19" s="1"/>
  <c r="A454" i="19" s="1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A231" i="19" s="1"/>
  <c r="A268" i="19" s="1"/>
  <c r="A305" i="19" s="1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B156" i="19"/>
  <c r="F156" i="19"/>
  <c r="J156" i="19"/>
  <c r="N156" i="19"/>
  <c r="R156" i="19"/>
  <c r="V156" i="19"/>
  <c r="C156" i="19"/>
  <c r="G156" i="19"/>
  <c r="K156" i="19"/>
  <c r="O156" i="19"/>
  <c r="S156" i="19"/>
  <c r="W156" i="19"/>
  <c r="D156" i="19"/>
  <c r="H156" i="19"/>
  <c r="L156" i="19"/>
  <c r="P156" i="19"/>
  <c r="T156" i="19"/>
  <c r="X156" i="19"/>
  <c r="E156" i="19"/>
  <c r="I156" i="19"/>
  <c r="M156" i="19"/>
  <c r="Q156" i="19"/>
  <c r="U156" i="19"/>
  <c r="Y156" i="19"/>
  <c r="C119" i="19"/>
  <c r="G119" i="19"/>
  <c r="K119" i="19"/>
  <c r="O119" i="19"/>
  <c r="S119" i="19"/>
  <c r="W119" i="19"/>
  <c r="D119" i="19"/>
  <c r="H119" i="19"/>
  <c r="L119" i="19"/>
  <c r="P119" i="19"/>
  <c r="T119" i="19"/>
  <c r="X119" i="19"/>
  <c r="E119" i="19"/>
  <c r="I119" i="19"/>
  <c r="M119" i="19"/>
  <c r="Q119" i="19"/>
  <c r="U119" i="19"/>
  <c r="Y119" i="19"/>
  <c r="B119" i="19"/>
  <c r="F119" i="19"/>
  <c r="J119" i="19"/>
  <c r="N119" i="19"/>
  <c r="R119" i="19"/>
  <c r="V119" i="19"/>
  <c r="B82" i="19"/>
  <c r="F82" i="19"/>
  <c r="J82" i="19"/>
  <c r="N82" i="19"/>
  <c r="R82" i="19"/>
  <c r="V82" i="19"/>
  <c r="C82" i="19"/>
  <c r="G82" i="19"/>
  <c r="K82" i="19"/>
  <c r="O82" i="19"/>
  <c r="S82" i="19"/>
  <c r="W82" i="19"/>
  <c r="D82" i="19"/>
  <c r="H82" i="19"/>
  <c r="L82" i="19"/>
  <c r="P82" i="19"/>
  <c r="T82" i="19"/>
  <c r="X82" i="19"/>
  <c r="E82" i="19"/>
  <c r="I82" i="19"/>
  <c r="M82" i="19"/>
  <c r="Q82" i="19"/>
  <c r="U82" i="19"/>
  <c r="Y82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Y265" i="21"/>
  <c r="E265" i="21"/>
  <c r="C265" i="21"/>
  <c r="W265" i="21"/>
  <c r="O265" i="21"/>
  <c r="S265" i="21"/>
  <c r="G265" i="21"/>
  <c r="J265" i="21"/>
  <c r="M265" i="21"/>
  <c r="B265" i="21"/>
  <c r="Q731" i="24"/>
  <c r="X731" i="24"/>
  <c r="H731" i="24"/>
  <c r="K731" i="24"/>
  <c r="N731" i="24"/>
  <c r="M731" i="24"/>
  <c r="T731" i="24"/>
  <c r="D731" i="24"/>
  <c r="G731" i="24"/>
  <c r="J731" i="24"/>
  <c r="I731" i="24"/>
  <c r="P731" i="24"/>
  <c r="S731" i="24"/>
  <c r="A732" i="24"/>
  <c r="F731" i="24"/>
  <c r="Y731" i="24"/>
  <c r="E731" i="24"/>
  <c r="L731" i="24"/>
  <c r="O731" i="24"/>
  <c r="R731" i="24"/>
  <c r="B731" i="24"/>
  <c r="C731" i="24"/>
  <c r="W731" i="24"/>
  <c r="U731" i="24"/>
  <c r="V731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3" i="24"/>
  <c r="I803" i="24"/>
  <c r="H803" i="24"/>
  <c r="G803" i="24"/>
  <c r="A804" i="24"/>
  <c r="B803" i="24"/>
  <c r="E803" i="24"/>
  <c r="D803" i="24"/>
  <c r="C803" i="24"/>
  <c r="N803" i="24"/>
  <c r="Q803" i="24"/>
  <c r="P803" i="24"/>
  <c r="O803" i="24"/>
  <c r="J803" i="24"/>
  <c r="M803" i="24"/>
  <c r="L803" i="24"/>
  <c r="K803" i="24"/>
  <c r="U803" i="24"/>
  <c r="R803" i="24"/>
  <c r="S803" i="24"/>
  <c r="V803" i="24"/>
  <c r="T803" i="24"/>
  <c r="Y803" i="24"/>
  <c r="X803" i="24"/>
  <c r="W803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2" i="24"/>
  <c r="D442" i="24"/>
  <c r="V442" i="24"/>
  <c r="E442" i="24"/>
  <c r="S442" i="24"/>
  <c r="Y442" i="24"/>
  <c r="P442" i="24"/>
  <c r="B442" i="24"/>
  <c r="T442" i="24"/>
  <c r="O442" i="24"/>
  <c r="U442" i="24"/>
  <c r="L442" i="24"/>
  <c r="N442" i="24"/>
  <c r="R442" i="24"/>
  <c r="Q442" i="24"/>
  <c r="H442" i="24"/>
  <c r="J442" i="24"/>
  <c r="A443" i="24"/>
  <c r="G442" i="24"/>
  <c r="K442" i="24"/>
  <c r="F442" i="24"/>
  <c r="X442" i="24"/>
  <c r="C442" i="24"/>
  <c r="I442" i="24"/>
  <c r="W442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59" i="24"/>
  <c r="S659" i="24"/>
  <c r="C659" i="24"/>
  <c r="J659" i="24"/>
  <c r="Q659" i="24"/>
  <c r="L659" i="24"/>
  <c r="O659" i="24"/>
  <c r="A660" i="24"/>
  <c r="F659" i="24"/>
  <c r="M659" i="24"/>
  <c r="H659" i="24"/>
  <c r="K659" i="24"/>
  <c r="R659" i="24"/>
  <c r="B659" i="24"/>
  <c r="I659" i="24"/>
  <c r="D659" i="24"/>
  <c r="G659" i="24"/>
  <c r="N659" i="24"/>
  <c r="Y659" i="24"/>
  <c r="E659" i="24"/>
  <c r="W659" i="24"/>
  <c r="X659" i="24"/>
  <c r="U659" i="24"/>
  <c r="T659" i="24"/>
  <c r="V659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5" i="24"/>
  <c r="Q695" i="24"/>
  <c r="X695" i="24"/>
  <c r="H695" i="24"/>
  <c r="O695" i="24"/>
  <c r="A696" i="24"/>
  <c r="F695" i="24"/>
  <c r="M695" i="24"/>
  <c r="T695" i="24"/>
  <c r="D695" i="24"/>
  <c r="K695" i="24"/>
  <c r="R695" i="24"/>
  <c r="B695" i="24"/>
  <c r="I695" i="24"/>
  <c r="P695" i="24"/>
  <c r="W695" i="24"/>
  <c r="G695" i="24"/>
  <c r="N695" i="24"/>
  <c r="Y695" i="24"/>
  <c r="E695" i="24"/>
  <c r="L695" i="24"/>
  <c r="S695" i="24"/>
  <c r="C695" i="24"/>
  <c r="V695" i="24"/>
  <c r="U695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1" i="24"/>
  <c r="F551" i="24"/>
  <c r="C551" i="24"/>
  <c r="S551" i="24"/>
  <c r="H551" i="24"/>
  <c r="Q551" i="24"/>
  <c r="J551" i="24"/>
  <c r="G551" i="24"/>
  <c r="W551" i="24"/>
  <c r="P551" i="24"/>
  <c r="Y551" i="24"/>
  <c r="N551" i="24"/>
  <c r="K551" i="24"/>
  <c r="A552" i="24"/>
  <c r="T551" i="24"/>
  <c r="E551" i="24"/>
  <c r="B551" i="24"/>
  <c r="R551" i="24"/>
  <c r="O551" i="24"/>
  <c r="D551" i="24"/>
  <c r="X551" i="24"/>
  <c r="M551" i="24"/>
  <c r="L551" i="24"/>
  <c r="U551" i="24"/>
  <c r="V551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7" i="24"/>
  <c r="J587" i="24"/>
  <c r="C587" i="24"/>
  <c r="S587" i="24"/>
  <c r="P587" i="24"/>
  <c r="E587" i="24"/>
  <c r="Y587" i="24"/>
  <c r="N587" i="24"/>
  <c r="G587" i="24"/>
  <c r="D587" i="24"/>
  <c r="T587" i="24"/>
  <c r="I587" i="24"/>
  <c r="B587" i="24"/>
  <c r="R587" i="24"/>
  <c r="K587" i="24"/>
  <c r="H587" i="24"/>
  <c r="X587" i="24"/>
  <c r="M587" i="24"/>
  <c r="F587" i="24"/>
  <c r="A588" i="24"/>
  <c r="O587" i="24"/>
  <c r="L587" i="24"/>
  <c r="W587" i="24"/>
  <c r="V587" i="24"/>
  <c r="U587" i="24"/>
  <c r="F479" i="24"/>
  <c r="X479" i="24"/>
  <c r="C479" i="24"/>
  <c r="I479" i="24"/>
  <c r="W479" i="24"/>
  <c r="R479" i="24"/>
  <c r="V479" i="24"/>
  <c r="E479" i="24"/>
  <c r="S479" i="24"/>
  <c r="Y479" i="24"/>
  <c r="P479" i="24"/>
  <c r="K479" i="24"/>
  <c r="O479" i="24"/>
  <c r="U479" i="24"/>
  <c r="L479" i="24"/>
  <c r="N479" i="24"/>
  <c r="M479" i="24"/>
  <c r="D479" i="24"/>
  <c r="Q479" i="24"/>
  <c r="H479" i="24"/>
  <c r="J479" i="24"/>
  <c r="A480" i="24"/>
  <c r="G479" i="24"/>
  <c r="B479" i="24"/>
  <c r="T479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7" i="24"/>
  <c r="D767" i="24"/>
  <c r="A768" i="24"/>
  <c r="P767" i="24"/>
  <c r="O767" i="24"/>
  <c r="N767" i="24"/>
  <c r="M767" i="24"/>
  <c r="L767" i="24"/>
  <c r="K767" i="24"/>
  <c r="J767" i="24"/>
  <c r="I767" i="24"/>
  <c r="H767" i="24"/>
  <c r="G767" i="24"/>
  <c r="F767" i="24"/>
  <c r="B767" i="24"/>
  <c r="C767" i="24"/>
  <c r="T767" i="24"/>
  <c r="Y767" i="24"/>
  <c r="Q767" i="24"/>
  <c r="V767" i="24"/>
  <c r="W767" i="24"/>
  <c r="U767" i="24"/>
  <c r="X767" i="24"/>
  <c r="R767" i="24"/>
  <c r="S767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5" i="24"/>
  <c r="R875" i="24"/>
  <c r="B875" i="24"/>
  <c r="I875" i="24"/>
  <c r="P875" i="24"/>
  <c r="G875" i="24"/>
  <c r="N875" i="24"/>
  <c r="Y875" i="24"/>
  <c r="E875" i="24"/>
  <c r="L875" i="24"/>
  <c r="S875" i="24"/>
  <c r="C875" i="24"/>
  <c r="J875" i="24"/>
  <c r="Q875" i="24"/>
  <c r="X875" i="24"/>
  <c r="H875" i="24"/>
  <c r="O875" i="24"/>
  <c r="A876" i="24"/>
  <c r="F875" i="24"/>
  <c r="M875" i="24"/>
  <c r="T875" i="24"/>
  <c r="D875" i="24"/>
  <c r="W875" i="24"/>
  <c r="U875" i="24"/>
  <c r="V875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3" i="24"/>
  <c r="A624" i="24"/>
  <c r="F623" i="24"/>
  <c r="M623" i="24"/>
  <c r="L623" i="24"/>
  <c r="K623" i="24"/>
  <c r="R623" i="24"/>
  <c r="B623" i="24"/>
  <c r="I623" i="24"/>
  <c r="H623" i="24"/>
  <c r="G623" i="24"/>
  <c r="N623" i="24"/>
  <c r="Y623" i="24"/>
  <c r="E623" i="24"/>
  <c r="D623" i="24"/>
  <c r="S623" i="24"/>
  <c r="C623" i="24"/>
  <c r="J623" i="24"/>
  <c r="Q623" i="24"/>
  <c r="P623" i="24"/>
  <c r="W623" i="24"/>
  <c r="T623" i="24"/>
  <c r="V623" i="24"/>
  <c r="U623" i="24"/>
  <c r="X623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5" i="24"/>
  <c r="J515" i="24"/>
  <c r="C515" i="24"/>
  <c r="I515" i="24"/>
  <c r="K515" i="24"/>
  <c r="B515" i="24"/>
  <c r="D515" i="24"/>
  <c r="F515" i="24"/>
  <c r="G515" i="24"/>
  <c r="A516" i="24"/>
  <c r="H515" i="24"/>
  <c r="T515" i="24"/>
  <c r="N515" i="24"/>
  <c r="Q515" i="24"/>
  <c r="U515" i="24"/>
  <c r="S515" i="24"/>
  <c r="R515" i="24"/>
  <c r="P515" i="24"/>
  <c r="W515" i="24"/>
  <c r="Y515" i="24"/>
  <c r="O515" i="24"/>
  <c r="V515" i="24"/>
  <c r="M515" i="24"/>
  <c r="L515" i="24"/>
  <c r="X515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39" i="24"/>
  <c r="H839" i="24"/>
  <c r="O839" i="24"/>
  <c r="A840" i="24"/>
  <c r="F839" i="24"/>
  <c r="M839" i="24"/>
  <c r="T839" i="24"/>
  <c r="D839" i="24"/>
  <c r="K839" i="24"/>
  <c r="R839" i="24"/>
  <c r="B839" i="24"/>
  <c r="I839" i="24"/>
  <c r="P839" i="24"/>
  <c r="W839" i="24"/>
  <c r="G839" i="24"/>
  <c r="N839" i="24"/>
  <c r="Y839" i="24"/>
  <c r="E839" i="24"/>
  <c r="L839" i="24"/>
  <c r="S839" i="24"/>
  <c r="C839" i="24"/>
  <c r="J839" i="24"/>
  <c r="Q839" i="24"/>
  <c r="U839" i="24"/>
  <c r="V839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305" i="21" l="1"/>
  <c r="C304" i="21"/>
  <c r="A268" i="21"/>
  <c r="C267" i="21"/>
  <c r="B454" i="19"/>
  <c r="F454" i="19"/>
  <c r="N454" i="19"/>
  <c r="R454" i="19"/>
  <c r="V454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J454" i="19"/>
  <c r="B417" i="19"/>
  <c r="F417" i="19"/>
  <c r="J417" i="19"/>
  <c r="N417" i="19"/>
  <c r="R417" i="19"/>
  <c r="V417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C380" i="19"/>
  <c r="G380" i="19"/>
  <c r="K380" i="19"/>
  <c r="O380" i="19"/>
  <c r="S380" i="19"/>
  <c r="W380" i="19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B343" i="19"/>
  <c r="F343" i="19"/>
  <c r="J343" i="19"/>
  <c r="N343" i="19"/>
  <c r="R343" i="19"/>
  <c r="V343" i="19"/>
  <c r="C343" i="19"/>
  <c r="G343" i="19"/>
  <c r="K343" i="19"/>
  <c r="O343" i="19"/>
  <c r="S343" i="19"/>
  <c r="W343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C305" i="19"/>
  <c r="G305" i="19"/>
  <c r="K305" i="19"/>
  <c r="O305" i="19"/>
  <c r="S305" i="19"/>
  <c r="W305" i="19"/>
  <c r="D305" i="19"/>
  <c r="H305" i="19"/>
  <c r="L305" i="19"/>
  <c r="P305" i="19"/>
  <c r="T305" i="19"/>
  <c r="X305" i="19"/>
  <c r="E305" i="19"/>
  <c r="I305" i="19"/>
  <c r="M305" i="19"/>
  <c r="Q305" i="19"/>
  <c r="U305" i="19"/>
  <c r="Y305" i="19"/>
  <c r="B305" i="19"/>
  <c r="F305" i="19"/>
  <c r="J305" i="19"/>
  <c r="N305" i="19"/>
  <c r="R305" i="19"/>
  <c r="V305" i="19"/>
  <c r="B268" i="19"/>
  <c r="F268" i="19"/>
  <c r="J268" i="19"/>
  <c r="N268" i="19"/>
  <c r="R268" i="19"/>
  <c r="V268" i="19"/>
  <c r="C268" i="19"/>
  <c r="G268" i="19"/>
  <c r="K268" i="19"/>
  <c r="O268" i="19"/>
  <c r="S268" i="19"/>
  <c r="W268" i="19"/>
  <c r="D268" i="19"/>
  <c r="H268" i="19"/>
  <c r="L268" i="19"/>
  <c r="P268" i="19"/>
  <c r="T268" i="19"/>
  <c r="X268" i="19"/>
  <c r="E268" i="19"/>
  <c r="I268" i="19"/>
  <c r="M268" i="19"/>
  <c r="Q268" i="19"/>
  <c r="U268" i="19"/>
  <c r="Y268" i="19"/>
  <c r="B231" i="19"/>
  <c r="F231" i="19"/>
  <c r="J231" i="19"/>
  <c r="N231" i="19"/>
  <c r="R231" i="19"/>
  <c r="V231" i="19"/>
  <c r="C231" i="19"/>
  <c r="G231" i="19"/>
  <c r="K231" i="19"/>
  <c r="O231" i="19"/>
  <c r="S231" i="19"/>
  <c r="W231" i="19"/>
  <c r="D231" i="19"/>
  <c r="H231" i="19"/>
  <c r="L231" i="19"/>
  <c r="P231" i="19"/>
  <c r="T231" i="19"/>
  <c r="X231" i="19"/>
  <c r="E231" i="19"/>
  <c r="I231" i="19"/>
  <c r="M231" i="19"/>
  <c r="Q231" i="19"/>
  <c r="U231" i="19"/>
  <c r="Y231" i="19"/>
  <c r="C194" i="19"/>
  <c r="G194" i="19"/>
  <c r="K194" i="19"/>
  <c r="O194" i="19"/>
  <c r="S194" i="19"/>
  <c r="W194" i="19"/>
  <c r="D194" i="19"/>
  <c r="H194" i="19"/>
  <c r="L194" i="19"/>
  <c r="P194" i="19"/>
  <c r="T194" i="19"/>
  <c r="X194" i="19"/>
  <c r="E194" i="19"/>
  <c r="I194" i="19"/>
  <c r="M194" i="19"/>
  <c r="Q194" i="19"/>
  <c r="U194" i="19"/>
  <c r="Y194" i="19"/>
  <c r="B194" i="19"/>
  <c r="F194" i="19"/>
  <c r="J194" i="19"/>
  <c r="N194" i="19"/>
  <c r="R194" i="19"/>
  <c r="V194" i="19"/>
  <c r="Y79" i="21"/>
  <c r="B80" i="21"/>
  <c r="Y153" i="21"/>
  <c r="Y79" i="24"/>
  <c r="Y116" i="21"/>
  <c r="B154" i="24"/>
  <c r="B117" i="24"/>
  <c r="B80" i="24"/>
  <c r="B117" i="21"/>
  <c r="B154" i="21"/>
  <c r="B1489" i="2"/>
  <c r="B304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Y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0" i="24"/>
  <c r="J840" i="24"/>
  <c r="M840" i="24"/>
  <c r="L840" i="24"/>
  <c r="C840" i="24"/>
  <c r="F840" i="24"/>
  <c r="I840" i="24"/>
  <c r="H840" i="24"/>
  <c r="O840" i="24"/>
  <c r="A841" i="24"/>
  <c r="B840" i="24"/>
  <c r="E840" i="24"/>
  <c r="D840" i="24"/>
  <c r="K840" i="24"/>
  <c r="N840" i="24"/>
  <c r="Q840" i="24"/>
  <c r="P840" i="24"/>
  <c r="T840" i="24"/>
  <c r="S840" i="24"/>
  <c r="Y840" i="24"/>
  <c r="V840" i="24"/>
  <c r="W840" i="24"/>
  <c r="U840" i="24"/>
  <c r="X840" i="24"/>
  <c r="R840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6" i="24"/>
  <c r="A517" i="24"/>
  <c r="D516" i="24"/>
  <c r="E516" i="24"/>
  <c r="H516" i="24"/>
  <c r="F516" i="24"/>
  <c r="B516" i="24"/>
  <c r="C516" i="24"/>
  <c r="I516" i="24"/>
  <c r="G516" i="24"/>
  <c r="M516" i="24"/>
  <c r="K516" i="24"/>
  <c r="V516" i="24"/>
  <c r="W516" i="24"/>
  <c r="U516" i="24"/>
  <c r="X516" i="24"/>
  <c r="Q516" i="24"/>
  <c r="T516" i="24"/>
  <c r="P516" i="24"/>
  <c r="S516" i="24"/>
  <c r="L516" i="24"/>
  <c r="R516" i="24"/>
  <c r="N516" i="24"/>
  <c r="Y516" i="24"/>
  <c r="O516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8" i="24"/>
  <c r="M768" i="24"/>
  <c r="T768" i="24"/>
  <c r="D768" i="24"/>
  <c r="G768" i="24"/>
  <c r="A769" i="24"/>
  <c r="F768" i="24"/>
  <c r="I768" i="24"/>
  <c r="P768" i="24"/>
  <c r="S768" i="24"/>
  <c r="R768" i="24"/>
  <c r="Y768" i="24"/>
  <c r="E768" i="24"/>
  <c r="L768" i="24"/>
  <c r="O768" i="24"/>
  <c r="N768" i="24"/>
  <c r="Q768" i="24"/>
  <c r="X768" i="24"/>
  <c r="H768" i="24"/>
  <c r="K768" i="24"/>
  <c r="C768" i="24"/>
  <c r="B768" i="24"/>
  <c r="U768" i="24"/>
  <c r="W768" i="24"/>
  <c r="V768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4" i="24"/>
  <c r="D804" i="24"/>
  <c r="A805" i="24"/>
  <c r="P804" i="24"/>
  <c r="O804" i="24"/>
  <c r="N804" i="24"/>
  <c r="M804" i="24"/>
  <c r="L804" i="24"/>
  <c r="K804" i="24"/>
  <c r="J804" i="24"/>
  <c r="I804" i="24"/>
  <c r="H804" i="24"/>
  <c r="G804" i="24"/>
  <c r="F804" i="24"/>
  <c r="B804" i="24"/>
  <c r="C804" i="24"/>
  <c r="R804" i="24"/>
  <c r="Q804" i="24"/>
  <c r="V804" i="24"/>
  <c r="X804" i="24"/>
  <c r="Y804" i="24"/>
  <c r="U804" i="24"/>
  <c r="W804" i="24"/>
  <c r="S804" i="24"/>
  <c r="T804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6" i="24"/>
  <c r="H876" i="24"/>
  <c r="O876" i="24"/>
  <c r="A877" i="24"/>
  <c r="F876" i="24"/>
  <c r="M876" i="24"/>
  <c r="T876" i="24"/>
  <c r="D876" i="24"/>
  <c r="K876" i="24"/>
  <c r="R876" i="24"/>
  <c r="B876" i="24"/>
  <c r="I876" i="24"/>
  <c r="P876" i="24"/>
  <c r="W876" i="24"/>
  <c r="G876" i="24"/>
  <c r="N876" i="24"/>
  <c r="Y876" i="24"/>
  <c r="E876" i="24"/>
  <c r="L876" i="24"/>
  <c r="S876" i="24"/>
  <c r="C876" i="24"/>
  <c r="J876" i="24"/>
  <c r="Q876" i="24"/>
  <c r="V876" i="24"/>
  <c r="U876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8" i="24"/>
  <c r="R588" i="24"/>
  <c r="O588" i="24"/>
  <c r="H588" i="24"/>
  <c r="A589" i="24"/>
  <c r="Y588" i="24"/>
  <c r="F588" i="24"/>
  <c r="C588" i="24"/>
  <c r="S588" i="24"/>
  <c r="P588" i="24"/>
  <c r="E588" i="24"/>
  <c r="J588" i="24"/>
  <c r="G588" i="24"/>
  <c r="W588" i="24"/>
  <c r="T588" i="24"/>
  <c r="I588" i="24"/>
  <c r="N588" i="24"/>
  <c r="K588" i="24"/>
  <c r="D588" i="24"/>
  <c r="X588" i="24"/>
  <c r="Q588" i="24"/>
  <c r="M588" i="24"/>
  <c r="L588" i="24"/>
  <c r="V588" i="24"/>
  <c r="U588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2" i="24"/>
  <c r="K552" i="24"/>
  <c r="E552" i="24"/>
  <c r="J552" i="24"/>
  <c r="A553" i="24"/>
  <c r="I552" i="24"/>
  <c r="C552" i="24"/>
  <c r="D552" i="24"/>
  <c r="B552" i="24"/>
  <c r="G552" i="24"/>
  <c r="H552" i="24"/>
  <c r="N552" i="24"/>
  <c r="Y552" i="24"/>
  <c r="M552" i="24"/>
  <c r="X552" i="24"/>
  <c r="W552" i="24"/>
  <c r="V552" i="24"/>
  <c r="Q552" i="24"/>
  <c r="L552" i="24"/>
  <c r="R552" i="24"/>
  <c r="O552" i="24"/>
  <c r="U552" i="24"/>
  <c r="P552" i="24"/>
  <c r="T552" i="24"/>
  <c r="S552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4" i="24"/>
  <c r="O624" i="24"/>
  <c r="A625" i="24"/>
  <c r="F624" i="24"/>
  <c r="M624" i="24"/>
  <c r="X624" i="24"/>
  <c r="H624" i="24"/>
  <c r="K624" i="24"/>
  <c r="R624" i="24"/>
  <c r="B624" i="24"/>
  <c r="I624" i="24"/>
  <c r="T624" i="24"/>
  <c r="D624" i="24"/>
  <c r="G624" i="24"/>
  <c r="N624" i="24"/>
  <c r="Y624" i="24"/>
  <c r="E624" i="24"/>
  <c r="P624" i="24"/>
  <c r="S624" i="24"/>
  <c r="C624" i="24"/>
  <c r="J624" i="24"/>
  <c r="Q624" i="24"/>
  <c r="U624" i="24"/>
  <c r="V624" i="24"/>
  <c r="W624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0" i="24"/>
  <c r="Y480" i="24"/>
  <c r="D480" i="24"/>
  <c r="A481" i="24"/>
  <c r="Q480" i="24"/>
  <c r="L480" i="24"/>
  <c r="W480" i="24"/>
  <c r="F480" i="24"/>
  <c r="T480" i="24"/>
  <c r="O480" i="24"/>
  <c r="N480" i="24"/>
  <c r="E480" i="24"/>
  <c r="B480" i="24"/>
  <c r="P480" i="24"/>
  <c r="V480" i="24"/>
  <c r="M480" i="24"/>
  <c r="H480" i="24"/>
  <c r="C480" i="24"/>
  <c r="U480" i="24"/>
  <c r="R480" i="24"/>
  <c r="I480" i="24"/>
  <c r="K480" i="24"/>
  <c r="J480" i="24"/>
  <c r="X480" i="24"/>
  <c r="S480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6" i="24"/>
  <c r="L696" i="24"/>
  <c r="O696" i="24"/>
  <c r="A697" i="24"/>
  <c r="F696" i="24"/>
  <c r="I696" i="24"/>
  <c r="H696" i="24"/>
  <c r="K696" i="24"/>
  <c r="R696" i="24"/>
  <c r="B696" i="24"/>
  <c r="Y696" i="24"/>
  <c r="E696" i="24"/>
  <c r="D696" i="24"/>
  <c r="G696" i="24"/>
  <c r="N696" i="24"/>
  <c r="Q696" i="24"/>
  <c r="P696" i="24"/>
  <c r="S696" i="24"/>
  <c r="C696" i="24"/>
  <c r="J696" i="24"/>
  <c r="W696" i="24"/>
  <c r="T696" i="24"/>
  <c r="U696" i="24"/>
  <c r="V696" i="24"/>
  <c r="X696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3" i="24"/>
  <c r="P443" i="24"/>
  <c r="V443" i="24"/>
  <c r="M443" i="24"/>
  <c r="H443" i="24"/>
  <c r="C443" i="24"/>
  <c r="U443" i="24"/>
  <c r="R443" i="24"/>
  <c r="I443" i="24"/>
  <c r="K443" i="24"/>
  <c r="J443" i="24"/>
  <c r="X443" i="24"/>
  <c r="S443" i="24"/>
  <c r="G443" i="24"/>
  <c r="Y443" i="24"/>
  <c r="D443" i="24"/>
  <c r="A444" i="24"/>
  <c r="Q443" i="24"/>
  <c r="L443" i="24"/>
  <c r="W443" i="24"/>
  <c r="F443" i="24"/>
  <c r="T443" i="24"/>
  <c r="O443" i="24"/>
  <c r="N443" i="24"/>
  <c r="E443" i="24"/>
  <c r="N732" i="24"/>
  <c r="Y732" i="24"/>
  <c r="E732" i="24"/>
  <c r="L732" i="24"/>
  <c r="S732" i="24"/>
  <c r="C732" i="24"/>
  <c r="J732" i="24"/>
  <c r="Q732" i="24"/>
  <c r="X732" i="24"/>
  <c r="H732" i="24"/>
  <c r="O732" i="24"/>
  <c r="A733" i="24"/>
  <c r="F732" i="24"/>
  <c r="M732" i="24"/>
  <c r="T732" i="24"/>
  <c r="D732" i="24"/>
  <c r="K732" i="24"/>
  <c r="R732" i="24"/>
  <c r="B732" i="24"/>
  <c r="I732" i="24"/>
  <c r="P732" i="24"/>
  <c r="W732" i="24"/>
  <c r="G732" i="24"/>
  <c r="V732" i="24"/>
  <c r="U732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0" i="24"/>
  <c r="R660" i="24"/>
  <c r="B660" i="24"/>
  <c r="I660" i="24"/>
  <c r="H660" i="24"/>
  <c r="G660" i="24"/>
  <c r="N660" i="24"/>
  <c r="Y660" i="24"/>
  <c r="E660" i="24"/>
  <c r="D660" i="24"/>
  <c r="S660" i="24"/>
  <c r="C660" i="24"/>
  <c r="J660" i="24"/>
  <c r="Q660" i="24"/>
  <c r="P660" i="24"/>
  <c r="O660" i="24"/>
  <c r="A661" i="24"/>
  <c r="F660" i="24"/>
  <c r="M660" i="24"/>
  <c r="L660" i="24"/>
  <c r="U660" i="24"/>
  <c r="V660" i="24"/>
  <c r="T660" i="24"/>
  <c r="X660" i="24"/>
  <c r="W660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5" i="21" l="1"/>
  <c r="B118" i="21"/>
  <c r="B81" i="21"/>
  <c r="B44" i="21"/>
  <c r="B118" i="24"/>
  <c r="B44" i="24"/>
  <c r="B81" i="24"/>
  <c r="B193" i="21"/>
  <c r="B155" i="24"/>
  <c r="B230" i="21"/>
  <c r="B267" i="21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M697" i="24"/>
  <c r="L697" i="24"/>
  <c r="O697" i="24"/>
  <c r="A698" i="24"/>
  <c r="F697" i="24"/>
  <c r="T697" i="24"/>
  <c r="W697" i="24"/>
  <c r="X697" i="24"/>
  <c r="V697" i="24"/>
  <c r="U697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3" i="24"/>
  <c r="A554" i="24"/>
  <c r="H553" i="24"/>
  <c r="I553" i="24"/>
  <c r="C553" i="24"/>
  <c r="B553" i="24"/>
  <c r="G553" i="24"/>
  <c r="F553" i="24"/>
  <c r="E553" i="24"/>
  <c r="D553" i="24"/>
  <c r="O553" i="24"/>
  <c r="L553" i="24"/>
  <c r="R553" i="24"/>
  <c r="T553" i="24"/>
  <c r="X553" i="24"/>
  <c r="Y553" i="24"/>
  <c r="W553" i="24"/>
  <c r="Q553" i="24"/>
  <c r="N553" i="24"/>
  <c r="P553" i="24"/>
  <c r="V553" i="24"/>
  <c r="U553" i="24"/>
  <c r="S553" i="24"/>
  <c r="M553" i="24"/>
  <c r="K553" i="24"/>
  <c r="F877" i="24"/>
  <c r="I877" i="24"/>
  <c r="H877" i="24"/>
  <c r="G877" i="24"/>
  <c r="A878" i="24"/>
  <c r="B877" i="24"/>
  <c r="E877" i="24"/>
  <c r="D877" i="24"/>
  <c r="C877" i="24"/>
  <c r="N877" i="24"/>
  <c r="Q877" i="24"/>
  <c r="P877" i="24"/>
  <c r="O877" i="24"/>
  <c r="J877" i="24"/>
  <c r="M877" i="24"/>
  <c r="L877" i="24"/>
  <c r="K877" i="24"/>
  <c r="T877" i="24"/>
  <c r="W877" i="24"/>
  <c r="V877" i="24"/>
  <c r="X877" i="24"/>
  <c r="U877" i="24"/>
  <c r="R877" i="24"/>
  <c r="Y877" i="24"/>
  <c r="S877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2" i="24"/>
  <c r="M841" i="24"/>
  <c r="L841" i="24"/>
  <c r="O841" i="24"/>
  <c r="N841" i="24"/>
  <c r="I841" i="24"/>
  <c r="H841" i="24"/>
  <c r="K841" i="24"/>
  <c r="J841" i="24"/>
  <c r="E841" i="24"/>
  <c r="D841" i="24"/>
  <c r="G841" i="24"/>
  <c r="F841" i="24"/>
  <c r="P841" i="24"/>
  <c r="C841" i="24"/>
  <c r="B841" i="24"/>
  <c r="V841" i="24"/>
  <c r="T841" i="24"/>
  <c r="Q841" i="24"/>
  <c r="X841" i="24"/>
  <c r="W841" i="24"/>
  <c r="S841" i="24"/>
  <c r="R841" i="24"/>
  <c r="Y841" i="24"/>
  <c r="U841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3" i="24"/>
  <c r="O733" i="24"/>
  <c r="A734" i="24"/>
  <c r="F733" i="24"/>
  <c r="M733" i="24"/>
  <c r="H733" i="24"/>
  <c r="K733" i="24"/>
  <c r="R733" i="24"/>
  <c r="B733" i="24"/>
  <c r="I733" i="24"/>
  <c r="D733" i="24"/>
  <c r="G733" i="24"/>
  <c r="N733" i="24"/>
  <c r="Y733" i="24"/>
  <c r="E733" i="24"/>
  <c r="P733" i="24"/>
  <c r="S733" i="24"/>
  <c r="C733" i="24"/>
  <c r="J733" i="24"/>
  <c r="Q733" i="24"/>
  <c r="T733" i="24"/>
  <c r="V733" i="24"/>
  <c r="W733" i="24"/>
  <c r="X733" i="24"/>
  <c r="U733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1" i="24"/>
  <c r="A662" i="24"/>
  <c r="F661" i="24"/>
  <c r="M661" i="24"/>
  <c r="T661" i="24"/>
  <c r="D661" i="24"/>
  <c r="K661" i="24"/>
  <c r="R661" i="24"/>
  <c r="B661" i="24"/>
  <c r="I661" i="24"/>
  <c r="P661" i="24"/>
  <c r="G661" i="24"/>
  <c r="N661" i="24"/>
  <c r="Y661" i="24"/>
  <c r="E661" i="24"/>
  <c r="L661" i="24"/>
  <c r="S661" i="24"/>
  <c r="C661" i="24"/>
  <c r="J661" i="24"/>
  <c r="Q661" i="24"/>
  <c r="X661" i="24"/>
  <c r="H661" i="24"/>
  <c r="V661" i="24"/>
  <c r="W661" i="24"/>
  <c r="U661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O444" i="24"/>
  <c r="U444" i="24"/>
  <c r="H444" i="24"/>
  <c r="N444" i="24"/>
  <c r="M444" i="24"/>
  <c r="A445" i="24"/>
  <c r="Y481" i="24"/>
  <c r="L481" i="24"/>
  <c r="K481" i="24"/>
  <c r="F481" i="24"/>
  <c r="T481" i="24"/>
  <c r="C481" i="24"/>
  <c r="N481" i="24"/>
  <c r="M481" i="24"/>
  <c r="A482" i="24"/>
  <c r="V481" i="24"/>
  <c r="E481" i="24"/>
  <c r="S481" i="24"/>
  <c r="G481" i="24"/>
  <c r="B481" i="24"/>
  <c r="P481" i="24"/>
  <c r="O481" i="24"/>
  <c r="U481" i="24"/>
  <c r="H481" i="24"/>
  <c r="I481" i="24"/>
  <c r="W481" i="24"/>
  <c r="R481" i="24"/>
  <c r="Q481" i="24"/>
  <c r="D481" i="24"/>
  <c r="J481" i="24"/>
  <c r="X481" i="24"/>
  <c r="J625" i="24"/>
  <c r="Q625" i="24"/>
  <c r="T625" i="24"/>
  <c r="W625" i="24"/>
  <c r="G625" i="24"/>
  <c r="A626" i="24"/>
  <c r="F625" i="24"/>
  <c r="I625" i="24"/>
  <c r="P625" i="24"/>
  <c r="S625" i="24"/>
  <c r="C625" i="24"/>
  <c r="R625" i="24"/>
  <c r="B625" i="24"/>
  <c r="E625" i="24"/>
  <c r="H625" i="24"/>
  <c r="O625" i="24"/>
  <c r="N625" i="24"/>
  <c r="Y625" i="24"/>
  <c r="X625" i="24"/>
  <c r="D625" i="24"/>
  <c r="K625" i="24"/>
  <c r="L625" i="24"/>
  <c r="M625" i="24"/>
  <c r="U625" i="24"/>
  <c r="V625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89" i="24"/>
  <c r="G589" i="24"/>
  <c r="E589" i="24"/>
  <c r="F589" i="24"/>
  <c r="K589" i="24"/>
  <c r="I589" i="24"/>
  <c r="J589" i="24"/>
  <c r="D589" i="24"/>
  <c r="A590" i="24"/>
  <c r="C589" i="24"/>
  <c r="H589" i="24"/>
  <c r="X589" i="24"/>
  <c r="L589" i="24"/>
  <c r="N589" i="24"/>
  <c r="Q589" i="24"/>
  <c r="U589" i="24"/>
  <c r="W589" i="24"/>
  <c r="R589" i="24"/>
  <c r="V589" i="24"/>
  <c r="Y589" i="24"/>
  <c r="P589" i="24"/>
  <c r="T589" i="24"/>
  <c r="O589" i="24"/>
  <c r="S589" i="24"/>
  <c r="M589" i="24"/>
  <c r="Q805" i="24"/>
  <c r="X805" i="24"/>
  <c r="H805" i="24"/>
  <c r="K805" i="24"/>
  <c r="N805" i="24"/>
  <c r="M805" i="24"/>
  <c r="T805" i="24"/>
  <c r="D805" i="24"/>
  <c r="G805" i="24"/>
  <c r="J805" i="24"/>
  <c r="I805" i="24"/>
  <c r="P805" i="24"/>
  <c r="S805" i="24"/>
  <c r="A806" i="24"/>
  <c r="F805" i="24"/>
  <c r="Y805" i="24"/>
  <c r="E805" i="24"/>
  <c r="L805" i="24"/>
  <c r="O805" i="24"/>
  <c r="R805" i="24"/>
  <c r="B805" i="24"/>
  <c r="C805" i="24"/>
  <c r="V805" i="24"/>
  <c r="W805" i="24"/>
  <c r="U805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9" i="24"/>
  <c r="S769" i="24"/>
  <c r="C769" i="24"/>
  <c r="J769" i="24"/>
  <c r="Q769" i="24"/>
  <c r="X769" i="24"/>
  <c r="H769" i="24"/>
  <c r="O769" i="24"/>
  <c r="A770" i="24"/>
  <c r="F769" i="24"/>
  <c r="M769" i="24"/>
  <c r="T769" i="24"/>
  <c r="D769" i="24"/>
  <c r="K769" i="24"/>
  <c r="R769" i="24"/>
  <c r="B769" i="24"/>
  <c r="I769" i="24"/>
  <c r="P769" i="24"/>
  <c r="W769" i="24"/>
  <c r="G769" i="24"/>
  <c r="N769" i="24"/>
  <c r="Y769" i="24"/>
  <c r="E769" i="24"/>
  <c r="U769" i="24"/>
  <c r="V769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7" i="24"/>
  <c r="P517" i="24"/>
  <c r="T517" i="24"/>
  <c r="A518" i="24"/>
  <c r="M517" i="24"/>
  <c r="Q517" i="24"/>
  <c r="J517" i="24"/>
  <c r="Y517" i="24"/>
  <c r="R517" i="24"/>
  <c r="O517" i="24"/>
  <c r="S517" i="24"/>
  <c r="N517" i="24"/>
  <c r="K517" i="24"/>
  <c r="X517" i="24"/>
  <c r="C517" i="24"/>
  <c r="E517" i="24"/>
  <c r="D517" i="24"/>
  <c r="G517" i="24"/>
  <c r="I517" i="24"/>
  <c r="F517" i="24"/>
  <c r="B517" i="24"/>
  <c r="H517" i="24"/>
  <c r="U517" i="24"/>
  <c r="W517" i="24"/>
  <c r="V517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H155" i="21" l="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6" i="21"/>
  <c r="W156" i="21"/>
  <c r="P156" i="21"/>
  <c r="I156" i="21"/>
  <c r="Y156" i="21"/>
  <c r="N156" i="21"/>
  <c r="F119" i="21"/>
  <c r="V119" i="21"/>
  <c r="O119" i="21"/>
  <c r="H119" i="21"/>
  <c r="X119" i="21"/>
  <c r="Q119" i="21"/>
  <c r="F82" i="21"/>
  <c r="V82" i="21"/>
  <c r="O82" i="21"/>
  <c r="H82" i="21"/>
  <c r="X82" i="21"/>
  <c r="Q82" i="21"/>
  <c r="C45" i="21"/>
  <c r="S45" i="21"/>
  <c r="P45" i="21"/>
  <c r="E45" i="21"/>
  <c r="U45" i="21"/>
  <c r="N45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6" i="21"/>
  <c r="D156" i="21"/>
  <c r="T156" i="21"/>
  <c r="M156" i="21"/>
  <c r="B156" i="21"/>
  <c r="R156" i="21"/>
  <c r="J119" i="21"/>
  <c r="C119" i="21"/>
  <c r="S119" i="21"/>
  <c r="L119" i="21"/>
  <c r="E119" i="21"/>
  <c r="U119" i="21"/>
  <c r="J82" i="21"/>
  <c r="C82" i="21"/>
  <c r="S82" i="21"/>
  <c r="L82" i="21"/>
  <c r="E82" i="21"/>
  <c r="U82" i="21"/>
  <c r="G45" i="21"/>
  <c r="W45" i="21"/>
  <c r="T45" i="21"/>
  <c r="I45" i="21"/>
  <c r="Y45" i="21"/>
  <c r="R45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6" i="21"/>
  <c r="H156" i="21"/>
  <c r="X156" i="21"/>
  <c r="Q156" i="21"/>
  <c r="F156" i="21"/>
  <c r="V156" i="21"/>
  <c r="N119" i="21"/>
  <c r="G119" i="21"/>
  <c r="W119" i="21"/>
  <c r="P119" i="21"/>
  <c r="I119" i="21"/>
  <c r="Y119" i="21"/>
  <c r="N82" i="21"/>
  <c r="G82" i="21"/>
  <c r="W82" i="21"/>
  <c r="P82" i="21"/>
  <c r="I82" i="21"/>
  <c r="Y82" i="21"/>
  <c r="K45" i="21"/>
  <c r="D45" i="21"/>
  <c r="X45" i="21"/>
  <c r="M45" i="21"/>
  <c r="B45" i="21"/>
  <c r="V45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C156" i="21"/>
  <c r="S156" i="21"/>
  <c r="L156" i="21"/>
  <c r="E156" i="21"/>
  <c r="U156" i="21"/>
  <c r="J156" i="21"/>
  <c r="B119" i="21"/>
  <c r="R119" i="21"/>
  <c r="K119" i="21"/>
  <c r="D119" i="21"/>
  <c r="T119" i="21"/>
  <c r="M119" i="21"/>
  <c r="B82" i="21"/>
  <c r="R82" i="21"/>
  <c r="K82" i="21"/>
  <c r="D82" i="21"/>
  <c r="T82" i="21"/>
  <c r="M82" i="21"/>
  <c r="F45" i="21"/>
  <c r="O45" i="21"/>
  <c r="L45" i="21"/>
  <c r="H45" i="21"/>
  <c r="Q45" i="21"/>
  <c r="J45" i="21"/>
  <c r="B156" i="24"/>
  <c r="R156" i="24"/>
  <c r="K156" i="24"/>
  <c r="D156" i="24"/>
  <c r="T156" i="24"/>
  <c r="M156" i="24"/>
  <c r="B119" i="24"/>
  <c r="R119" i="24"/>
  <c r="Y119" i="24"/>
  <c r="O119" i="24"/>
  <c r="D119" i="24"/>
  <c r="T119" i="24"/>
  <c r="B82" i="24"/>
  <c r="R82" i="24"/>
  <c r="O82" i="24"/>
  <c r="H82" i="24"/>
  <c r="X82" i="24"/>
  <c r="Q82" i="24"/>
  <c r="B45" i="24"/>
  <c r="R45" i="24"/>
  <c r="K45" i="24"/>
  <c r="D45" i="24"/>
  <c r="T45" i="24"/>
  <c r="M45" i="24"/>
  <c r="O230" i="21"/>
  <c r="H230" i="21"/>
  <c r="X230" i="21"/>
  <c r="Q230" i="21"/>
  <c r="J230" i="21"/>
  <c r="N194" i="21"/>
  <c r="G194" i="21"/>
  <c r="W194" i="21"/>
  <c r="P194" i="21"/>
  <c r="I194" i="21"/>
  <c r="Y194" i="21"/>
  <c r="F156" i="24"/>
  <c r="V156" i="24"/>
  <c r="O156" i="24"/>
  <c r="H156" i="24"/>
  <c r="X156" i="24"/>
  <c r="Q156" i="24"/>
  <c r="F119" i="24"/>
  <c r="V119" i="24"/>
  <c r="C119" i="24"/>
  <c r="S119" i="24"/>
  <c r="H119" i="24"/>
  <c r="X119" i="24"/>
  <c r="F82" i="24"/>
  <c r="V82" i="24"/>
  <c r="S82" i="24"/>
  <c r="L82" i="24"/>
  <c r="E82" i="24"/>
  <c r="U82" i="24"/>
  <c r="F45" i="24"/>
  <c r="V45" i="24"/>
  <c r="O45" i="24"/>
  <c r="H45" i="24"/>
  <c r="X45" i="24"/>
  <c r="Q45" i="24"/>
  <c r="S230" i="21"/>
  <c r="L230" i="21"/>
  <c r="E230" i="21"/>
  <c r="U230" i="21"/>
  <c r="N230" i="21"/>
  <c r="B194" i="21"/>
  <c r="R194" i="21"/>
  <c r="K194" i="21"/>
  <c r="D194" i="21"/>
  <c r="T194" i="21"/>
  <c r="M194" i="21"/>
  <c r="J156" i="24"/>
  <c r="C156" i="24"/>
  <c r="S156" i="24"/>
  <c r="L156" i="24"/>
  <c r="E156" i="24"/>
  <c r="U156" i="24"/>
  <c r="J119" i="24"/>
  <c r="I119" i="24"/>
  <c r="G119" i="24"/>
  <c r="W119" i="24"/>
  <c r="L119" i="24"/>
  <c r="E119" i="24"/>
  <c r="J82" i="24"/>
  <c r="K82" i="24"/>
  <c r="W82" i="24"/>
  <c r="P82" i="24"/>
  <c r="I82" i="24"/>
  <c r="Y82" i="24"/>
  <c r="J45" i="24"/>
  <c r="C45" i="24"/>
  <c r="S45" i="24"/>
  <c r="L45" i="24"/>
  <c r="E45" i="24"/>
  <c r="U45" i="24"/>
  <c r="G230" i="21"/>
  <c r="W230" i="21"/>
  <c r="P230" i="21"/>
  <c r="I230" i="21"/>
  <c r="Y230" i="21"/>
  <c r="R230" i="21"/>
  <c r="F194" i="21"/>
  <c r="V194" i="21"/>
  <c r="O194" i="21"/>
  <c r="H194" i="21"/>
  <c r="X194" i="21"/>
  <c r="Q194" i="21"/>
  <c r="N156" i="24"/>
  <c r="G156" i="24"/>
  <c r="W156" i="24"/>
  <c r="P156" i="24"/>
  <c r="I156" i="24"/>
  <c r="Y156" i="24"/>
  <c r="N119" i="24"/>
  <c r="U119" i="24"/>
  <c r="K119" i="24"/>
  <c r="M119" i="24"/>
  <c r="P119" i="24"/>
  <c r="Q119" i="24"/>
  <c r="N82" i="24"/>
  <c r="C82" i="24"/>
  <c r="D82" i="24"/>
  <c r="T82" i="24"/>
  <c r="M82" i="24"/>
  <c r="G82" i="24"/>
  <c r="N45" i="24"/>
  <c r="G45" i="24"/>
  <c r="W45" i="24"/>
  <c r="P45" i="24"/>
  <c r="I45" i="24"/>
  <c r="Y45" i="24"/>
  <c r="K230" i="21"/>
  <c r="D230" i="21"/>
  <c r="T230" i="21"/>
  <c r="M230" i="21"/>
  <c r="F230" i="21"/>
  <c r="V230" i="21"/>
  <c r="J194" i="21"/>
  <c r="C194" i="21"/>
  <c r="S194" i="21"/>
  <c r="L194" i="21"/>
  <c r="E194" i="21"/>
  <c r="U194" i="21"/>
  <c r="W304" i="21"/>
  <c r="P304" i="21"/>
  <c r="E304" i="21"/>
  <c r="U304" i="21"/>
  <c r="N304" i="21"/>
  <c r="S304" i="21"/>
  <c r="L267" i="21"/>
  <c r="U267" i="21"/>
  <c r="J267" i="21"/>
  <c r="S267" i="21"/>
  <c r="J231" i="21"/>
  <c r="C231" i="21"/>
  <c r="S231" i="21"/>
  <c r="L231" i="21"/>
  <c r="E231" i="21"/>
  <c r="U231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N231" i="21"/>
  <c r="G231" i="21"/>
  <c r="W231" i="21"/>
  <c r="P231" i="21"/>
  <c r="I231" i="21"/>
  <c r="Y231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B231" i="21"/>
  <c r="R231" i="21"/>
  <c r="K231" i="21"/>
  <c r="D231" i="21"/>
  <c r="T231" i="21"/>
  <c r="M231" i="21"/>
  <c r="L304" i="21"/>
  <c r="Q304" i="21"/>
  <c r="J304" i="21"/>
  <c r="O304" i="21"/>
  <c r="H267" i="21"/>
  <c r="X267" i="21"/>
  <c r="M267" i="21"/>
  <c r="F267" i="21"/>
  <c r="V267" i="21"/>
  <c r="K267" i="21"/>
  <c r="F231" i="21"/>
  <c r="V231" i="21"/>
  <c r="O231" i="21"/>
  <c r="H231" i="21"/>
  <c r="X231" i="21"/>
  <c r="Q231" i="21"/>
  <c r="R268" i="21"/>
  <c r="Y268" i="21"/>
  <c r="I268" i="21"/>
  <c r="T268" i="21"/>
  <c r="W268" i="21"/>
  <c r="G268" i="21"/>
  <c r="R305" i="21"/>
  <c r="B305" i="21"/>
  <c r="M305" i="21"/>
  <c r="T305" i="21"/>
  <c r="D305" i="21"/>
  <c r="K305" i="21"/>
  <c r="V342" i="21"/>
  <c r="F342" i="21"/>
  <c r="M342" i="21"/>
  <c r="X342" i="21"/>
  <c r="H342" i="21"/>
  <c r="O342" i="21"/>
  <c r="J193" i="24"/>
  <c r="Q193" i="24"/>
  <c r="X193" i="24"/>
  <c r="H193" i="24"/>
  <c r="S193" i="24"/>
  <c r="N268" i="21"/>
  <c r="U268" i="21"/>
  <c r="E268" i="21"/>
  <c r="P268" i="21"/>
  <c r="S268" i="21"/>
  <c r="C268" i="21"/>
  <c r="N305" i="21"/>
  <c r="Y305" i="21"/>
  <c r="I305" i="21"/>
  <c r="P305" i="21"/>
  <c r="W305" i="21"/>
  <c r="G305" i="21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J268" i="21"/>
  <c r="Q268" i="21"/>
  <c r="H268" i="21"/>
  <c r="L268" i="21"/>
  <c r="O268" i="21"/>
  <c r="F268" i="21"/>
  <c r="J305" i="21"/>
  <c r="U305" i="21"/>
  <c r="E305" i="21"/>
  <c r="L305" i="21"/>
  <c r="S305" i="21"/>
  <c r="C305" i="21"/>
  <c r="N342" i="21"/>
  <c r="U342" i="21"/>
  <c r="E342" i="21"/>
  <c r="P342" i="21"/>
  <c r="W342" i="21"/>
  <c r="G342" i="21"/>
  <c r="R193" i="24"/>
  <c r="Y193" i="24"/>
  <c r="I193" i="24"/>
  <c r="P193" i="24"/>
  <c r="K193" i="24"/>
  <c r="V268" i="21"/>
  <c r="B268" i="21"/>
  <c r="M268" i="21"/>
  <c r="X268" i="21"/>
  <c r="D268" i="21"/>
  <c r="K268" i="21"/>
  <c r="V305" i="21"/>
  <c r="F305" i="21"/>
  <c r="Q305" i="21"/>
  <c r="X305" i="21"/>
  <c r="H305" i="21"/>
  <c r="O305" i="21"/>
  <c r="J342" i="21"/>
  <c r="Q342" i="21"/>
  <c r="L342" i="21"/>
  <c r="S342" i="21"/>
  <c r="N193" i="24"/>
  <c r="U193" i="24"/>
  <c r="E193" i="24"/>
  <c r="L193" i="24"/>
  <c r="W193" i="24"/>
  <c r="G193" i="24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B194" i="24"/>
  <c r="F194" i="24"/>
  <c r="J194" i="24"/>
  <c r="N194" i="24"/>
  <c r="R194" i="24"/>
  <c r="V194" i="24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B343" i="21"/>
  <c r="F343" i="21"/>
  <c r="J343" i="21"/>
  <c r="N343" i="21"/>
  <c r="R343" i="21"/>
  <c r="V343" i="21"/>
  <c r="C343" i="21"/>
  <c r="G343" i="21"/>
  <c r="K343" i="21"/>
  <c r="O343" i="21"/>
  <c r="S343" i="21"/>
  <c r="W343" i="21"/>
  <c r="D343" i="21"/>
  <c r="H343" i="21"/>
  <c r="L343" i="21"/>
  <c r="P343" i="21"/>
  <c r="T343" i="21"/>
  <c r="X343" i="21"/>
  <c r="E343" i="21"/>
  <c r="I343" i="21"/>
  <c r="M343" i="21"/>
  <c r="Q343" i="21"/>
  <c r="U343" i="21"/>
  <c r="Y343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2" i="24"/>
  <c r="G482" i="24"/>
  <c r="Y482" i="24"/>
  <c r="T482" i="24"/>
  <c r="O482" i="24"/>
  <c r="F482" i="24"/>
  <c r="C482" i="24"/>
  <c r="U482" i="24"/>
  <c r="W482" i="24"/>
  <c r="N482" i="24"/>
  <c r="M482" i="24"/>
  <c r="H482" i="24"/>
  <c r="V482" i="24"/>
  <c r="S482" i="24"/>
  <c r="J482" i="24"/>
  <c r="P482" i="24"/>
  <c r="K482" i="24"/>
  <c r="B482" i="24"/>
  <c r="X482" i="24"/>
  <c r="L482" i="24"/>
  <c r="A483" i="24"/>
  <c r="I482" i="24"/>
  <c r="D482" i="24"/>
  <c r="R482" i="24"/>
  <c r="Q482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8" i="24"/>
  <c r="W518" i="24"/>
  <c r="N518" i="24"/>
  <c r="M518" i="24"/>
  <c r="H518" i="24"/>
  <c r="C518" i="24"/>
  <c r="J518" i="24"/>
  <c r="P518" i="24"/>
  <c r="K518" i="24"/>
  <c r="B518" i="24"/>
  <c r="X518" i="24"/>
  <c r="S518" i="24"/>
  <c r="A519" i="24"/>
  <c r="I518" i="24"/>
  <c r="D518" i="24"/>
  <c r="R518" i="24"/>
  <c r="Q518" i="24"/>
  <c r="L518" i="24"/>
  <c r="G518" i="24"/>
  <c r="Y518" i="24"/>
  <c r="T518" i="24"/>
  <c r="O518" i="24"/>
  <c r="F518" i="24"/>
  <c r="U518" i="24"/>
  <c r="V518" i="24"/>
  <c r="H770" i="24"/>
  <c r="K770" i="24"/>
  <c r="R770" i="24"/>
  <c r="Q770" i="24"/>
  <c r="M770" i="24"/>
  <c r="D770" i="24"/>
  <c r="G770" i="24"/>
  <c r="J770" i="24"/>
  <c r="I770" i="24"/>
  <c r="E770" i="24"/>
  <c r="P770" i="24"/>
  <c r="S770" i="24"/>
  <c r="C770" i="24"/>
  <c r="B770" i="24"/>
  <c r="N770" i="24"/>
  <c r="L770" i="24"/>
  <c r="O770" i="24"/>
  <c r="A771" i="24"/>
  <c r="Y770" i="24"/>
  <c r="F770" i="24"/>
  <c r="X770" i="24"/>
  <c r="T770" i="24"/>
  <c r="V770" i="24"/>
  <c r="W770" i="24"/>
  <c r="U770" i="24"/>
  <c r="J590" i="24"/>
  <c r="A591" i="24"/>
  <c r="D590" i="24"/>
  <c r="H590" i="24"/>
  <c r="C590" i="24"/>
  <c r="G590" i="24"/>
  <c r="I590" i="24"/>
  <c r="B590" i="24"/>
  <c r="F590" i="24"/>
  <c r="E590" i="24"/>
  <c r="Y590" i="24"/>
  <c r="R590" i="24"/>
  <c r="V590" i="24"/>
  <c r="N590" i="24"/>
  <c r="O590" i="24"/>
  <c r="S590" i="24"/>
  <c r="W590" i="24"/>
  <c r="K590" i="24"/>
  <c r="X590" i="24"/>
  <c r="L590" i="24"/>
  <c r="P590" i="24"/>
  <c r="T590" i="24"/>
  <c r="M590" i="24"/>
  <c r="Q590" i="24"/>
  <c r="U590" i="24"/>
  <c r="K445" i="24"/>
  <c r="B445" i="24"/>
  <c r="X445" i="24"/>
  <c r="C445" i="24"/>
  <c r="U445" i="24"/>
  <c r="W445" i="24"/>
  <c r="N445" i="24"/>
  <c r="D445" i="24"/>
  <c r="R445" i="24"/>
  <c r="Q445" i="24"/>
  <c r="S445" i="24"/>
  <c r="J445" i="24"/>
  <c r="P445" i="24"/>
  <c r="T445" i="24"/>
  <c r="O445" i="24"/>
  <c r="F445" i="24"/>
  <c r="L445" i="24"/>
  <c r="A446" i="24"/>
  <c r="I445" i="24"/>
  <c r="M445" i="24"/>
  <c r="H445" i="24"/>
  <c r="V445" i="24"/>
  <c r="E445" i="24"/>
  <c r="G445" i="24"/>
  <c r="Y445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4" i="24"/>
  <c r="F734" i="24"/>
  <c r="E734" i="24"/>
  <c r="I734" i="24"/>
  <c r="G734" i="24"/>
  <c r="D734" i="24"/>
  <c r="A735" i="24"/>
  <c r="Y734" i="24"/>
  <c r="C734" i="24"/>
  <c r="B734" i="24"/>
  <c r="P734" i="24"/>
  <c r="Q734" i="24"/>
  <c r="O734" i="24"/>
  <c r="S734" i="24"/>
  <c r="R734" i="24"/>
  <c r="L734" i="24"/>
  <c r="K734" i="24"/>
  <c r="J734" i="24"/>
  <c r="N734" i="24"/>
  <c r="M734" i="24"/>
  <c r="U734" i="24"/>
  <c r="W734" i="24"/>
  <c r="T734" i="24"/>
  <c r="V734" i="24"/>
  <c r="X734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6" i="24"/>
  <c r="E626" i="24"/>
  <c r="K626" i="24"/>
  <c r="F626" i="24"/>
  <c r="H626" i="24"/>
  <c r="C626" i="24"/>
  <c r="B626" i="24"/>
  <c r="G626" i="24"/>
  <c r="A627" i="24"/>
  <c r="I626" i="24"/>
  <c r="D626" i="24"/>
  <c r="S626" i="24"/>
  <c r="T626" i="24"/>
  <c r="L626" i="24"/>
  <c r="O626" i="24"/>
  <c r="R626" i="24"/>
  <c r="V626" i="24"/>
  <c r="M626" i="24"/>
  <c r="N626" i="24"/>
  <c r="U626" i="24"/>
  <c r="Q626" i="24"/>
  <c r="P626" i="24"/>
  <c r="Y626" i="24"/>
  <c r="W626" i="24"/>
  <c r="X626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79" i="24"/>
  <c r="M878" i="24"/>
  <c r="D878" i="24"/>
  <c r="O878" i="24"/>
  <c r="N878" i="24"/>
  <c r="I878" i="24"/>
  <c r="K878" i="24"/>
  <c r="G878" i="24"/>
  <c r="J878" i="24"/>
  <c r="E878" i="24"/>
  <c r="P878" i="24"/>
  <c r="F878" i="24"/>
  <c r="L878" i="24"/>
  <c r="H878" i="24"/>
  <c r="B878" i="24"/>
  <c r="C878" i="24"/>
  <c r="X878" i="24"/>
  <c r="U878" i="24"/>
  <c r="V878" i="24"/>
  <c r="S878" i="24"/>
  <c r="Q878" i="24"/>
  <c r="R878" i="24"/>
  <c r="T878" i="24"/>
  <c r="W878" i="24"/>
  <c r="Y878" i="24"/>
  <c r="P554" i="24"/>
  <c r="Y554" i="24"/>
  <c r="K554" i="24"/>
  <c r="T554" i="24"/>
  <c r="J554" i="24"/>
  <c r="O554" i="24"/>
  <c r="X554" i="24"/>
  <c r="R554" i="24"/>
  <c r="S554" i="24"/>
  <c r="Q554" i="24"/>
  <c r="A555" i="24"/>
  <c r="M554" i="24"/>
  <c r="N554" i="24"/>
  <c r="L554" i="24"/>
  <c r="C554" i="24"/>
  <c r="I554" i="24"/>
  <c r="B554" i="24"/>
  <c r="F554" i="24"/>
  <c r="E554" i="24"/>
  <c r="G554" i="24"/>
  <c r="D554" i="24"/>
  <c r="H554" i="24"/>
  <c r="V554" i="24"/>
  <c r="U554" i="24"/>
  <c r="W554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8" i="24"/>
  <c r="C698" i="24"/>
  <c r="J698" i="24"/>
  <c r="Q698" i="24"/>
  <c r="H698" i="24"/>
  <c r="L698" i="24"/>
  <c r="O698" i="24"/>
  <c r="A699" i="24"/>
  <c r="F698" i="24"/>
  <c r="I698" i="24"/>
  <c r="M698" i="24"/>
  <c r="D698" i="24"/>
  <c r="K698" i="24"/>
  <c r="R698" i="24"/>
  <c r="B698" i="24"/>
  <c r="X698" i="24"/>
  <c r="E698" i="24"/>
  <c r="G698" i="24"/>
  <c r="N698" i="24"/>
  <c r="Y698" i="24"/>
  <c r="P698" i="24"/>
  <c r="T698" i="24"/>
  <c r="U698" i="24"/>
  <c r="W698" i="24"/>
  <c r="V698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6" i="24"/>
  <c r="X806" i="24"/>
  <c r="B806" i="24"/>
  <c r="A807" i="24"/>
  <c r="Y806" i="24"/>
  <c r="D806" i="24"/>
  <c r="K806" i="24"/>
  <c r="R806" i="24"/>
  <c r="Q806" i="24"/>
  <c r="P806" i="24"/>
  <c r="T806" i="24"/>
  <c r="W806" i="24"/>
  <c r="G806" i="24"/>
  <c r="M806" i="24"/>
  <c r="L806" i="24"/>
  <c r="J806" i="24"/>
  <c r="N806" i="24"/>
  <c r="S806" i="24"/>
  <c r="C806" i="24"/>
  <c r="H806" i="24"/>
  <c r="F806" i="24"/>
  <c r="E806" i="24"/>
  <c r="I806" i="24"/>
  <c r="V806" i="24"/>
  <c r="U806" i="24"/>
  <c r="E662" i="24"/>
  <c r="J662" i="24"/>
  <c r="N662" i="24"/>
  <c r="R662" i="24"/>
  <c r="K662" i="24"/>
  <c r="Y662" i="24"/>
  <c r="A663" i="24"/>
  <c r="D662" i="24"/>
  <c r="H662" i="24"/>
  <c r="G662" i="24"/>
  <c r="F662" i="24"/>
  <c r="Q662" i="24"/>
  <c r="T662" i="24"/>
  <c r="X662" i="24"/>
  <c r="C662" i="24"/>
  <c r="B662" i="24"/>
  <c r="I662" i="24"/>
  <c r="O662" i="24"/>
  <c r="S662" i="24"/>
  <c r="W662" i="24"/>
  <c r="P662" i="24"/>
  <c r="L662" i="24"/>
  <c r="M662" i="24"/>
  <c r="U662" i="24"/>
  <c r="V662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2" i="24"/>
  <c r="E842" i="24"/>
  <c r="L842" i="24"/>
  <c r="K842" i="24"/>
  <c r="O842" i="24"/>
  <c r="Q842" i="24"/>
  <c r="X842" i="24"/>
  <c r="H842" i="24"/>
  <c r="A843" i="24"/>
  <c r="G842" i="24"/>
  <c r="M842" i="24"/>
  <c r="T842" i="24"/>
  <c r="D842" i="24"/>
  <c r="R842" i="24"/>
  <c r="N842" i="24"/>
  <c r="I842" i="24"/>
  <c r="P842" i="24"/>
  <c r="S842" i="24"/>
  <c r="J842" i="24"/>
  <c r="F842" i="24"/>
  <c r="C842" i="24"/>
  <c r="B842" i="24"/>
  <c r="U842" i="24"/>
  <c r="V842" i="24"/>
  <c r="W842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A268" i="24" l="1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B231" i="24"/>
  <c r="F231" i="24"/>
  <c r="J231" i="24"/>
  <c r="N231" i="24"/>
  <c r="R231" i="24"/>
  <c r="V231" i="24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F380" i="21"/>
  <c r="V380" i="21"/>
  <c r="C380" i="21"/>
  <c r="G380" i="21"/>
  <c r="K380" i="21"/>
  <c r="O380" i="21"/>
  <c r="S380" i="21"/>
  <c r="W380" i="21"/>
  <c r="D380" i="21"/>
  <c r="L380" i="21"/>
  <c r="P380" i="21"/>
  <c r="X380" i="21"/>
  <c r="H380" i="21"/>
  <c r="T380" i="21"/>
  <c r="E380" i="21"/>
  <c r="I380" i="21"/>
  <c r="M380" i="21"/>
  <c r="Q380" i="21"/>
  <c r="U380" i="21"/>
  <c r="Y380" i="21"/>
  <c r="B380" i="21"/>
  <c r="J380" i="21"/>
  <c r="N380" i="21"/>
  <c r="R380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A380" i="23" s="1"/>
  <c r="A417" i="23" s="1"/>
  <c r="A454" i="23" s="1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79" i="24"/>
  <c r="E879" i="24"/>
  <c r="L879" i="24"/>
  <c r="O879" i="24"/>
  <c r="R879" i="24"/>
  <c r="Q879" i="24"/>
  <c r="X879" i="24"/>
  <c r="H879" i="24"/>
  <c r="K879" i="24"/>
  <c r="N879" i="24"/>
  <c r="M879" i="24"/>
  <c r="T879" i="24"/>
  <c r="D879" i="24"/>
  <c r="G879" i="24"/>
  <c r="J879" i="24"/>
  <c r="I879" i="24"/>
  <c r="P879" i="24"/>
  <c r="S879" i="24"/>
  <c r="A880" i="24"/>
  <c r="F879" i="24"/>
  <c r="C879" i="24"/>
  <c r="B879" i="24"/>
  <c r="V879" i="24"/>
  <c r="W879" i="24"/>
  <c r="U879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5" i="24"/>
  <c r="N735" i="24"/>
  <c r="Y735" i="24"/>
  <c r="E735" i="24"/>
  <c r="L735" i="24"/>
  <c r="S735" i="24"/>
  <c r="C735" i="24"/>
  <c r="J735" i="24"/>
  <c r="Q735" i="24"/>
  <c r="X735" i="24"/>
  <c r="H735" i="24"/>
  <c r="O735" i="24"/>
  <c r="A736" i="24"/>
  <c r="F735" i="24"/>
  <c r="M735" i="24"/>
  <c r="T735" i="24"/>
  <c r="D735" i="24"/>
  <c r="K735" i="24"/>
  <c r="R735" i="24"/>
  <c r="B735" i="24"/>
  <c r="I735" i="24"/>
  <c r="P735" i="24"/>
  <c r="W735" i="24"/>
  <c r="U735" i="24"/>
  <c r="V735" i="24"/>
  <c r="T591" i="24"/>
  <c r="J591" i="24"/>
  <c r="S591" i="24"/>
  <c r="X591" i="24"/>
  <c r="R591" i="24"/>
  <c r="A592" i="24"/>
  <c r="Q591" i="24"/>
  <c r="K591" i="24"/>
  <c r="P591" i="24"/>
  <c r="Y591" i="24"/>
  <c r="O591" i="24"/>
  <c r="L591" i="24"/>
  <c r="M591" i="24"/>
  <c r="N591" i="24"/>
  <c r="G591" i="24"/>
  <c r="B591" i="24"/>
  <c r="F591" i="24"/>
  <c r="E591" i="24"/>
  <c r="I591" i="24"/>
  <c r="D591" i="24"/>
  <c r="H591" i="24"/>
  <c r="C591" i="24"/>
  <c r="W591" i="24"/>
  <c r="U591" i="24"/>
  <c r="V591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3" i="24"/>
  <c r="P483" i="24"/>
  <c r="C483" i="24"/>
  <c r="M483" i="24"/>
  <c r="W483" i="24"/>
  <c r="B483" i="24"/>
  <c r="F483" i="24"/>
  <c r="I483" i="24"/>
  <c r="S483" i="24"/>
  <c r="A484" i="24"/>
  <c r="H483" i="24"/>
  <c r="R483" i="24"/>
  <c r="L483" i="24"/>
  <c r="V483" i="24"/>
  <c r="Y483" i="24"/>
  <c r="D483" i="24"/>
  <c r="N483" i="24"/>
  <c r="X483" i="24"/>
  <c r="K483" i="24"/>
  <c r="E483" i="24"/>
  <c r="O483" i="24"/>
  <c r="J483" i="24"/>
  <c r="T483" i="24"/>
  <c r="G483" i="24"/>
  <c r="Q483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3" i="24"/>
  <c r="B843" i="24"/>
  <c r="I843" i="24"/>
  <c r="P843" i="24"/>
  <c r="W843" i="24"/>
  <c r="G843" i="24"/>
  <c r="N843" i="24"/>
  <c r="Y843" i="24"/>
  <c r="E843" i="24"/>
  <c r="L843" i="24"/>
  <c r="S843" i="24"/>
  <c r="C843" i="24"/>
  <c r="J843" i="24"/>
  <c r="Q843" i="24"/>
  <c r="X843" i="24"/>
  <c r="H843" i="24"/>
  <c r="O843" i="24"/>
  <c r="A844" i="24"/>
  <c r="F843" i="24"/>
  <c r="M843" i="24"/>
  <c r="T843" i="24"/>
  <c r="D843" i="24"/>
  <c r="K843" i="24"/>
  <c r="V843" i="24"/>
  <c r="U843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9" i="24"/>
  <c r="D699" i="24"/>
  <c r="K699" i="24"/>
  <c r="R699" i="24"/>
  <c r="B699" i="24"/>
  <c r="E69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L699" i="24"/>
  <c r="M699" i="24"/>
  <c r="U699" i="24"/>
  <c r="V699" i="24"/>
  <c r="P555" i="24"/>
  <c r="E555" i="24"/>
  <c r="B555" i="24"/>
  <c r="R555" i="24"/>
  <c r="O555" i="24"/>
  <c r="T555" i="24"/>
  <c r="I555" i="24"/>
  <c r="F555" i="24"/>
  <c r="C555" i="24"/>
  <c r="S555" i="24"/>
  <c r="D555" i="24"/>
  <c r="X555" i="24"/>
  <c r="Q555" i="24"/>
  <c r="J555" i="24"/>
  <c r="G555" i="24"/>
  <c r="W555" i="24"/>
  <c r="H555" i="24"/>
  <c r="A556" i="24"/>
  <c r="Y555" i="24"/>
  <c r="N555" i="24"/>
  <c r="K555" i="24"/>
  <c r="L555" i="24"/>
  <c r="M555" i="24"/>
  <c r="V555" i="24"/>
  <c r="U555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1" i="24"/>
  <c r="C771" i="24"/>
  <c r="J771" i="24"/>
  <c r="Q771" i="24"/>
  <c r="P771" i="24"/>
  <c r="O771" i="24"/>
  <c r="A772" i="24"/>
  <c r="F771" i="24"/>
  <c r="M771" i="24"/>
  <c r="L771" i="24"/>
  <c r="K771" i="24"/>
  <c r="R771" i="24"/>
  <c r="B771" i="24"/>
  <c r="I771" i="24"/>
  <c r="H771" i="24"/>
  <c r="G771" i="24"/>
  <c r="N771" i="24"/>
  <c r="Y771" i="24"/>
  <c r="E771" i="24"/>
  <c r="D771" i="24"/>
  <c r="W771" i="24"/>
  <c r="T771" i="24"/>
  <c r="V771" i="24"/>
  <c r="U771" i="24"/>
  <c r="X771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3" i="24"/>
  <c r="D663" i="24"/>
  <c r="A664" i="24"/>
  <c r="I663" i="24"/>
  <c r="K663" i="24"/>
  <c r="J663" i="24"/>
  <c r="E663" i="24"/>
  <c r="G663" i="24"/>
  <c r="F663" i="24"/>
  <c r="H663" i="24"/>
  <c r="C663" i="24"/>
  <c r="Y663" i="24"/>
  <c r="L663" i="24"/>
  <c r="Q663" i="24"/>
  <c r="M663" i="24"/>
  <c r="P663" i="24"/>
  <c r="S663" i="24"/>
  <c r="X663" i="24"/>
  <c r="T663" i="24"/>
  <c r="W663" i="24"/>
  <c r="O663" i="24"/>
  <c r="N663" i="24"/>
  <c r="U663" i="24"/>
  <c r="V663" i="24"/>
  <c r="R663" i="24"/>
  <c r="P807" i="24"/>
  <c r="S807" i="24"/>
  <c r="C807" i="24"/>
  <c r="J807" i="24"/>
  <c r="Q807" i="24"/>
  <c r="L807" i="24"/>
  <c r="O807" i="24"/>
  <c r="A808" i="24"/>
  <c r="F807" i="24"/>
  <c r="M807" i="24"/>
  <c r="H807" i="24"/>
  <c r="K807" i="24"/>
  <c r="R807" i="24"/>
  <c r="B807" i="24"/>
  <c r="I807" i="24"/>
  <c r="D807" i="24"/>
  <c r="G807" i="24"/>
  <c r="N807" i="24"/>
  <c r="Y807" i="24"/>
  <c r="E807" i="24"/>
  <c r="U807" i="24"/>
  <c r="W807" i="24"/>
  <c r="T807" i="24"/>
  <c r="X807" i="24"/>
  <c r="V807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8" i="24"/>
  <c r="J627" i="24"/>
  <c r="G627" i="24"/>
  <c r="B627" i="24"/>
  <c r="E627" i="24"/>
  <c r="D627" i="24"/>
  <c r="I627" i="24"/>
  <c r="C627" i="24"/>
  <c r="H627" i="24"/>
  <c r="F627" i="24"/>
  <c r="P627" i="24"/>
  <c r="L627" i="24"/>
  <c r="Q627" i="24"/>
  <c r="K627" i="24"/>
  <c r="W627" i="24"/>
  <c r="S627" i="24"/>
  <c r="X627" i="24"/>
  <c r="V627" i="24"/>
  <c r="R627" i="24"/>
  <c r="N627" i="24"/>
  <c r="O627" i="24"/>
  <c r="M627" i="24"/>
  <c r="Y627" i="24"/>
  <c r="U627" i="24"/>
  <c r="T627" i="24"/>
  <c r="H446" i="24"/>
  <c r="R446" i="24"/>
  <c r="U446" i="24"/>
  <c r="P446" i="24"/>
  <c r="C446" i="24"/>
  <c r="M446" i="24"/>
  <c r="W446" i="24"/>
  <c r="X446" i="24"/>
  <c r="K446" i="24"/>
  <c r="F446" i="24"/>
  <c r="I446" i="24"/>
  <c r="S446" i="24"/>
  <c r="A447" i="24"/>
  <c r="Q446" i="24"/>
  <c r="L446" i="24"/>
  <c r="V446" i="24"/>
  <c r="Y446" i="24"/>
  <c r="D446" i="24"/>
  <c r="N446" i="24"/>
  <c r="B446" i="24"/>
  <c r="E446" i="24"/>
  <c r="O446" i="24"/>
  <c r="J446" i="24"/>
  <c r="T446" i="24"/>
  <c r="G446" i="24"/>
  <c r="K519" i="24"/>
  <c r="A520" i="24"/>
  <c r="Y519" i="24"/>
  <c r="D519" i="24"/>
  <c r="G519" i="24"/>
  <c r="H519" i="24"/>
  <c r="L519" i="24"/>
  <c r="O519" i="24"/>
  <c r="N519" i="24"/>
  <c r="M519" i="24"/>
  <c r="Q519" i="24"/>
  <c r="E519" i="24"/>
  <c r="P519" i="24"/>
  <c r="C519" i="24"/>
  <c r="B519" i="24"/>
  <c r="F519" i="24"/>
  <c r="J519" i="24"/>
  <c r="I519" i="24"/>
  <c r="S519" i="24"/>
  <c r="R519" i="24"/>
  <c r="V519" i="24"/>
  <c r="X519" i="24"/>
  <c r="T519" i="24"/>
  <c r="U519" i="24"/>
  <c r="W519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305" i="24" l="1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B268" i="24"/>
  <c r="F268" i="24"/>
  <c r="J268" i="24"/>
  <c r="N268" i="24"/>
  <c r="R268" i="24"/>
  <c r="V268" i="24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B417" i="21"/>
  <c r="F417" i="21"/>
  <c r="J417" i="21"/>
  <c r="N417" i="21"/>
  <c r="R417" i="21"/>
  <c r="V417" i="21"/>
  <c r="C417" i="21"/>
  <c r="G417" i="21"/>
  <c r="K417" i="21"/>
  <c r="O417" i="21"/>
  <c r="S417" i="21"/>
  <c r="W417" i="21"/>
  <c r="D417" i="21"/>
  <c r="H417" i="21"/>
  <c r="L417" i="21"/>
  <c r="P417" i="21"/>
  <c r="T417" i="21"/>
  <c r="X417" i="21"/>
  <c r="E417" i="21"/>
  <c r="I417" i="21"/>
  <c r="M417" i="21"/>
  <c r="Q417" i="21"/>
  <c r="U417" i="21"/>
  <c r="Y417" i="21"/>
  <c r="B454" i="23"/>
  <c r="F454" i="23"/>
  <c r="J454" i="23"/>
  <c r="N454" i="23"/>
  <c r="R454" i="23"/>
  <c r="V454" i="23"/>
  <c r="C454" i="23"/>
  <c r="G454" i="23"/>
  <c r="K454" i="23"/>
  <c r="O454" i="23"/>
  <c r="S454" i="23"/>
  <c r="W454" i="23"/>
  <c r="D454" i="23"/>
  <c r="H454" i="23"/>
  <c r="L454" i="23"/>
  <c r="P454" i="23"/>
  <c r="T454" i="23"/>
  <c r="X454" i="23"/>
  <c r="E454" i="23"/>
  <c r="I454" i="23"/>
  <c r="M454" i="23"/>
  <c r="Q454" i="23"/>
  <c r="U454" i="23"/>
  <c r="Y454" i="23"/>
  <c r="B417" i="23"/>
  <c r="F417" i="23"/>
  <c r="J417" i="23"/>
  <c r="N417" i="23"/>
  <c r="R417" i="23"/>
  <c r="V417" i="23"/>
  <c r="C417" i="23"/>
  <c r="G417" i="23"/>
  <c r="K417" i="23"/>
  <c r="O417" i="23"/>
  <c r="S417" i="23"/>
  <c r="W417" i="23"/>
  <c r="D417" i="23"/>
  <c r="H417" i="23"/>
  <c r="L417" i="23"/>
  <c r="P417" i="23"/>
  <c r="T417" i="23"/>
  <c r="X417" i="23"/>
  <c r="E417" i="23"/>
  <c r="I417" i="23"/>
  <c r="M417" i="23"/>
  <c r="Q417" i="23"/>
  <c r="U417" i="23"/>
  <c r="Y417" i="23"/>
  <c r="B380" i="23"/>
  <c r="F380" i="23"/>
  <c r="J380" i="23"/>
  <c r="N380" i="23"/>
  <c r="R380" i="23"/>
  <c r="V380" i="23"/>
  <c r="C380" i="23"/>
  <c r="G380" i="23"/>
  <c r="K380" i="23"/>
  <c r="O380" i="23"/>
  <c r="S380" i="23"/>
  <c r="W380" i="23"/>
  <c r="D380" i="23"/>
  <c r="H380" i="23"/>
  <c r="L380" i="23"/>
  <c r="P380" i="23"/>
  <c r="T380" i="23"/>
  <c r="X380" i="23"/>
  <c r="E380" i="23"/>
  <c r="I380" i="23"/>
  <c r="M380" i="23"/>
  <c r="Q380" i="23"/>
  <c r="U380" i="23"/>
  <c r="Y380" i="23"/>
  <c r="B343" i="23"/>
  <c r="F343" i="23"/>
  <c r="J343" i="23"/>
  <c r="N343" i="23"/>
  <c r="R343" i="23"/>
  <c r="V343" i="23"/>
  <c r="C343" i="23"/>
  <c r="G343" i="23"/>
  <c r="K343" i="23"/>
  <c r="O343" i="23"/>
  <c r="S343" i="23"/>
  <c r="W343" i="23"/>
  <c r="D343" i="23"/>
  <c r="H343" i="23"/>
  <c r="L343" i="23"/>
  <c r="P343" i="23"/>
  <c r="T343" i="23"/>
  <c r="X343" i="23"/>
  <c r="E343" i="23"/>
  <c r="I343" i="23"/>
  <c r="M343" i="23"/>
  <c r="Q343" i="23"/>
  <c r="U343" i="23"/>
  <c r="Y343" i="23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B492" i="19"/>
  <c r="F492" i="19"/>
  <c r="J492" i="19"/>
  <c r="N492" i="19"/>
  <c r="R492" i="19"/>
  <c r="V492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C447" i="24"/>
  <c r="U447" i="24"/>
  <c r="P447" i="24"/>
  <c r="R447" i="24"/>
  <c r="M447" i="24"/>
  <c r="O447" i="24"/>
  <c r="S447" i="24"/>
  <c r="N447" i="24"/>
  <c r="I447" i="24"/>
  <c r="K447" i="24"/>
  <c r="A448" i="24"/>
  <c r="H447" i="24"/>
  <c r="L447" i="24"/>
  <c r="G447" i="24"/>
  <c r="Y447" i="24"/>
  <c r="D447" i="24"/>
  <c r="F447" i="24"/>
  <c r="X447" i="24"/>
  <c r="J447" i="24"/>
  <c r="E447" i="24"/>
  <c r="W447" i="24"/>
  <c r="B447" i="24"/>
  <c r="T447" i="24"/>
  <c r="V447" i="24"/>
  <c r="Q447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8" i="24"/>
  <c r="K808" i="24"/>
  <c r="R808" i="24"/>
  <c r="B808" i="24"/>
  <c r="I808" i="24"/>
  <c r="D808" i="24"/>
  <c r="G808" i="24"/>
  <c r="N808" i="24"/>
  <c r="Y808" i="24"/>
  <c r="E808" i="24"/>
  <c r="P808" i="24"/>
  <c r="S808" i="24"/>
  <c r="C808" i="24"/>
  <c r="J808" i="24"/>
  <c r="Q808" i="24"/>
  <c r="L808" i="24"/>
  <c r="O808" i="24"/>
  <c r="A809" i="24"/>
  <c r="F808" i="24"/>
  <c r="M808" i="24"/>
  <c r="W808" i="24"/>
  <c r="T808" i="24"/>
  <c r="X808" i="24"/>
  <c r="V808" i="24"/>
  <c r="U808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2" i="24"/>
  <c r="G592" i="24"/>
  <c r="W592" i="24"/>
  <c r="P592" i="24"/>
  <c r="I592" i="24"/>
  <c r="N592" i="24"/>
  <c r="K592" i="24"/>
  <c r="A593" i="24"/>
  <c r="T592" i="24"/>
  <c r="Q592" i="24"/>
  <c r="B592" i="24"/>
  <c r="R592" i="24"/>
  <c r="O592" i="24"/>
  <c r="D592" i="24"/>
  <c r="X592" i="24"/>
  <c r="Y592" i="24"/>
  <c r="F592" i="24"/>
  <c r="C592" i="24"/>
  <c r="S592" i="24"/>
  <c r="H592" i="24"/>
  <c r="E592" i="24"/>
  <c r="L592" i="24"/>
  <c r="M592" i="24"/>
  <c r="U592" i="24"/>
  <c r="V592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8" i="24"/>
  <c r="J628" i="24"/>
  <c r="T628" i="24"/>
  <c r="K628" i="24"/>
  <c r="Y628" i="24"/>
  <c r="P628" i="24"/>
  <c r="A629" i="24"/>
  <c r="Q628" i="24"/>
  <c r="S628" i="24"/>
  <c r="R628" i="24"/>
  <c r="X628" i="24"/>
  <c r="N628" i="24"/>
  <c r="M628" i="24"/>
  <c r="L628" i="24"/>
  <c r="E628" i="24"/>
  <c r="F628" i="24"/>
  <c r="G628" i="24"/>
  <c r="C628" i="24"/>
  <c r="H628" i="24"/>
  <c r="B628" i="24"/>
  <c r="I628" i="24"/>
  <c r="D628" i="24"/>
  <c r="U628" i="24"/>
  <c r="W628" i="24"/>
  <c r="V628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4" i="24"/>
  <c r="N484" i="24"/>
  <c r="I484" i="24"/>
  <c r="K484" i="24"/>
  <c r="A485" i="24"/>
  <c r="H484" i="24"/>
  <c r="L484" i="24"/>
  <c r="G484" i="24"/>
  <c r="Y484" i="24"/>
  <c r="D484" i="24"/>
  <c r="F484" i="24"/>
  <c r="X484" i="24"/>
  <c r="J484" i="24"/>
  <c r="E484" i="24"/>
  <c r="W484" i="24"/>
  <c r="B484" i="24"/>
  <c r="T484" i="24"/>
  <c r="V484" i="24"/>
  <c r="Q484" i="24"/>
  <c r="C484" i="24"/>
  <c r="U484" i="24"/>
  <c r="P484" i="24"/>
  <c r="R484" i="24"/>
  <c r="M484" i="24"/>
  <c r="O484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0" i="24"/>
  <c r="R520" i="24"/>
  <c r="Y520" i="24"/>
  <c r="M520" i="24"/>
  <c r="L520" i="24"/>
  <c r="P520" i="24"/>
  <c r="K520" i="24"/>
  <c r="F520" i="24"/>
  <c r="J520" i="24"/>
  <c r="A521" i="24"/>
  <c r="E520" i="24"/>
  <c r="D520" i="24"/>
  <c r="O520" i="24"/>
  <c r="C520" i="24"/>
  <c r="Q520" i="24"/>
  <c r="N520" i="24"/>
  <c r="B520" i="24"/>
  <c r="I520" i="24"/>
  <c r="H520" i="24"/>
  <c r="S520" i="24"/>
  <c r="U520" i="24"/>
  <c r="T520" i="24"/>
  <c r="X520" i="24"/>
  <c r="V520" i="24"/>
  <c r="W520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5" i="24"/>
  <c r="J664" i="24"/>
  <c r="I664" i="24"/>
  <c r="C664" i="24"/>
  <c r="F664" i="24"/>
  <c r="G664" i="24"/>
  <c r="H664" i="24"/>
  <c r="B664" i="24"/>
  <c r="D664" i="24"/>
  <c r="E664" i="24"/>
  <c r="N664" i="24"/>
  <c r="L664" i="24"/>
  <c r="O664" i="24"/>
  <c r="T664" i="24"/>
  <c r="Y664" i="24"/>
  <c r="S664" i="24"/>
  <c r="V664" i="24"/>
  <c r="K664" i="24"/>
  <c r="P664" i="24"/>
  <c r="Q664" i="24"/>
  <c r="R664" i="24"/>
  <c r="W664" i="24"/>
  <c r="U664" i="24"/>
  <c r="X664" i="24"/>
  <c r="M664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2" i="24"/>
  <c r="T772" i="24"/>
  <c r="D772" i="24"/>
  <c r="G772" i="24"/>
  <c r="N772" i="24"/>
  <c r="I772" i="24"/>
  <c r="P772" i="24"/>
  <c r="S772" i="24"/>
  <c r="C772" i="24"/>
  <c r="J772" i="24"/>
  <c r="Y772" i="24"/>
  <c r="E772" i="24"/>
  <c r="L772" i="24"/>
  <c r="O772" i="24"/>
  <c r="A773" i="24"/>
  <c r="F772" i="24"/>
  <c r="Q772" i="24"/>
  <c r="X772" i="24"/>
  <c r="H772" i="24"/>
  <c r="K772" i="24"/>
  <c r="R772" i="24"/>
  <c r="B772" i="24"/>
  <c r="W772" i="24"/>
  <c r="V772" i="24"/>
  <c r="U772" i="24"/>
  <c r="I736" i="24"/>
  <c r="P736" i="24"/>
  <c r="S736" i="24"/>
  <c r="C736" i="24"/>
  <c r="J736" i="24"/>
  <c r="E736" i="24"/>
  <c r="H736" i="24"/>
  <c r="O736" i="24"/>
  <c r="A737" i="24"/>
  <c r="F736" i="24"/>
  <c r="Y736" i="24"/>
  <c r="X736" i="24"/>
  <c r="D736" i="24"/>
  <c r="K736" i="24"/>
  <c r="R736" i="24"/>
  <c r="B736" i="24"/>
  <c r="Q736" i="24"/>
  <c r="T736" i="24"/>
  <c r="W736" i="24"/>
  <c r="G736" i="24"/>
  <c r="N736" i="24"/>
  <c r="L736" i="24"/>
  <c r="M736" i="24"/>
  <c r="U736" i="24"/>
  <c r="V736" i="24"/>
  <c r="K880" i="24"/>
  <c r="R880" i="24"/>
  <c r="B880" i="24"/>
  <c r="I880" i="24"/>
  <c r="P880" i="24"/>
  <c r="W880" i="24"/>
  <c r="G880" i="24"/>
  <c r="N880" i="24"/>
  <c r="Y880" i="24"/>
  <c r="E880" i="24"/>
  <c r="L880" i="24"/>
  <c r="S880" i="24"/>
  <c r="C880" i="24"/>
  <c r="J880" i="24"/>
  <c r="Q880" i="24"/>
  <c r="X880" i="24"/>
  <c r="H880" i="24"/>
  <c r="O880" i="24"/>
  <c r="A881" i="24"/>
  <c r="F880" i="24"/>
  <c r="M880" i="24"/>
  <c r="T880" i="24"/>
  <c r="D880" i="24"/>
  <c r="V880" i="24"/>
  <c r="U880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6" i="24"/>
  <c r="S556" i="24"/>
  <c r="Y556" i="24"/>
  <c r="A557" i="24"/>
  <c r="D556" i="24"/>
  <c r="C556" i="24"/>
  <c r="H556" i="24"/>
  <c r="B556" i="24"/>
  <c r="G556" i="24"/>
  <c r="E556" i="24"/>
  <c r="I556" i="24"/>
  <c r="L556" i="24"/>
  <c r="J556" i="24"/>
  <c r="N556" i="24"/>
  <c r="M556" i="24"/>
  <c r="P556" i="24"/>
  <c r="R556" i="24"/>
  <c r="Q556" i="24"/>
  <c r="K556" i="24"/>
  <c r="O556" i="24"/>
  <c r="T556" i="24"/>
  <c r="W556" i="24"/>
  <c r="X556" i="24"/>
  <c r="U556" i="24"/>
  <c r="V556" i="24"/>
  <c r="H700" i="24"/>
  <c r="C700" i="24"/>
  <c r="B700" i="24"/>
  <c r="D700" i="24"/>
  <c r="A701" i="24"/>
  <c r="I700" i="24"/>
  <c r="K700" i="24"/>
  <c r="J700" i="24"/>
  <c r="E700" i="24"/>
  <c r="G700" i="24"/>
  <c r="F700" i="24"/>
  <c r="P700" i="24"/>
  <c r="S700" i="24"/>
  <c r="Q700" i="24"/>
  <c r="W700" i="24"/>
  <c r="N700" i="24"/>
  <c r="X700" i="24"/>
  <c r="R700" i="24"/>
  <c r="Y700" i="24"/>
  <c r="O700" i="24"/>
  <c r="T700" i="24"/>
  <c r="M700" i="24"/>
  <c r="L700" i="24"/>
  <c r="U700" i="24"/>
  <c r="V700" i="24"/>
  <c r="R844" i="24"/>
  <c r="B844" i="24"/>
  <c r="I844" i="24"/>
  <c r="H844" i="24"/>
  <c r="K844" i="24"/>
  <c r="N844" i="24"/>
  <c r="Y844" i="24"/>
  <c r="E844" i="24"/>
  <c r="D844" i="24"/>
  <c r="G844" i="24"/>
  <c r="J844" i="24"/>
  <c r="Q844" i="24"/>
  <c r="P844" i="24"/>
  <c r="S844" i="24"/>
  <c r="C844" i="24"/>
  <c r="A845" i="24"/>
  <c r="F844" i="24"/>
  <c r="M844" i="24"/>
  <c r="L844" i="24"/>
  <c r="O844" i="24"/>
  <c r="V844" i="24"/>
  <c r="U844" i="24"/>
  <c r="X844" i="24"/>
  <c r="W844" i="24"/>
  <c r="T844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A343" i="24" l="1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B305" i="24"/>
  <c r="F305" i="24"/>
  <c r="J305" i="24"/>
  <c r="N305" i="24"/>
  <c r="R305" i="24"/>
  <c r="V305" i="24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B454" i="21"/>
  <c r="F454" i="21"/>
  <c r="J454" i="21"/>
  <c r="N454" i="21"/>
  <c r="R454" i="21"/>
  <c r="V454" i="21"/>
  <c r="C454" i="21"/>
  <c r="G454" i="21"/>
  <c r="K454" i="21"/>
  <c r="O454" i="21"/>
  <c r="S454" i="21"/>
  <c r="W454" i="21"/>
  <c r="D454" i="21"/>
  <c r="H454" i="21"/>
  <c r="L454" i="21"/>
  <c r="P454" i="21"/>
  <c r="T454" i="21"/>
  <c r="X454" i="21"/>
  <c r="E454" i="21"/>
  <c r="I454" i="21"/>
  <c r="M454" i="21"/>
  <c r="Q454" i="21"/>
  <c r="U454" i="21"/>
  <c r="Y454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B529" i="19"/>
  <c r="F529" i="19"/>
  <c r="J529" i="19"/>
  <c r="N529" i="19"/>
  <c r="R529" i="19"/>
  <c r="V529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7" i="24"/>
  <c r="B737" i="24"/>
  <c r="D737" i="24"/>
  <c r="A738" i="24"/>
  <c r="I737" i="24"/>
  <c r="K737" i="24"/>
  <c r="J737" i="24"/>
  <c r="E737" i="24"/>
  <c r="G737" i="24"/>
  <c r="F737" i="24"/>
  <c r="H737" i="24"/>
  <c r="R737" i="24"/>
  <c r="P737" i="24"/>
  <c r="O737" i="24"/>
  <c r="X737" i="24"/>
  <c r="M737" i="24"/>
  <c r="S737" i="24"/>
  <c r="U737" i="24"/>
  <c r="T737" i="24"/>
  <c r="N737" i="24"/>
  <c r="L737" i="24"/>
  <c r="V737" i="24"/>
  <c r="W737" i="24"/>
  <c r="Y737" i="24"/>
  <c r="Q737" i="24"/>
  <c r="J665" i="24"/>
  <c r="T665" i="24"/>
  <c r="K665" i="24"/>
  <c r="Y665" i="24"/>
  <c r="P665" i="24"/>
  <c r="A666" i="24"/>
  <c r="Q665" i="24"/>
  <c r="S665" i="24"/>
  <c r="R665" i="24"/>
  <c r="X665" i="24"/>
  <c r="O665" i="24"/>
  <c r="M665" i="24"/>
  <c r="L665" i="24"/>
  <c r="N665" i="24"/>
  <c r="B665" i="24"/>
  <c r="C665" i="24"/>
  <c r="D665" i="24"/>
  <c r="I665" i="24"/>
  <c r="F665" i="24"/>
  <c r="G665" i="24"/>
  <c r="E665" i="24"/>
  <c r="H665" i="24"/>
  <c r="W665" i="24"/>
  <c r="V665" i="24"/>
  <c r="U665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09" i="24"/>
  <c r="S809" i="24"/>
  <c r="C809" i="24"/>
  <c r="J809" i="24"/>
  <c r="Q809" i="24"/>
  <c r="L809" i="24"/>
  <c r="O809" i="24"/>
  <c r="A810" i="24"/>
  <c r="F809" i="24"/>
  <c r="M809" i="24"/>
  <c r="X809" i="24"/>
  <c r="H809" i="24"/>
  <c r="K809" i="24"/>
  <c r="R809" i="24"/>
  <c r="B809" i="24"/>
  <c r="I809" i="24"/>
  <c r="T809" i="24"/>
  <c r="D809" i="24"/>
  <c r="G809" i="24"/>
  <c r="N809" i="24"/>
  <c r="Y809" i="24"/>
  <c r="E809" i="24"/>
  <c r="U809" i="24"/>
  <c r="V809" i="24"/>
  <c r="W809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R845" i="24"/>
  <c r="B845" i="24"/>
  <c r="I845" i="24"/>
  <c r="H845" i="24"/>
  <c r="K845" i="24"/>
  <c r="V845" i="24"/>
  <c r="U845" i="24"/>
  <c r="X845" i="24"/>
  <c r="T845" i="24"/>
  <c r="W845" i="24"/>
  <c r="A702" i="24"/>
  <c r="J701" i="24"/>
  <c r="G701" i="24"/>
  <c r="H701" i="24"/>
  <c r="B701" i="24"/>
  <c r="E701" i="24"/>
  <c r="C701" i="24"/>
  <c r="D701" i="24"/>
  <c r="I701" i="24"/>
  <c r="F701" i="24"/>
  <c r="R701" i="24"/>
  <c r="L701" i="24"/>
  <c r="U701" i="24"/>
  <c r="T701" i="24"/>
  <c r="M701" i="24"/>
  <c r="S701" i="24"/>
  <c r="K701" i="24"/>
  <c r="P701" i="24"/>
  <c r="N701" i="24"/>
  <c r="X701" i="24"/>
  <c r="V701" i="24"/>
  <c r="W701" i="24"/>
  <c r="Y701" i="24"/>
  <c r="O701" i="24"/>
  <c r="Q701" i="24"/>
  <c r="Y881" i="24"/>
  <c r="E881" i="24"/>
  <c r="D881" i="24"/>
  <c r="G881" i="24"/>
  <c r="N881" i="24"/>
  <c r="Q881" i="24"/>
  <c r="P881" i="24"/>
  <c r="S881" i="24"/>
  <c r="C881" i="24"/>
  <c r="J881" i="24"/>
  <c r="M881" i="24"/>
  <c r="L881" i="24"/>
  <c r="O881" i="24"/>
  <c r="A882" i="24"/>
  <c r="F881" i="24"/>
  <c r="I881" i="24"/>
  <c r="H881" i="24"/>
  <c r="K881" i="24"/>
  <c r="R881" i="24"/>
  <c r="B881" i="24"/>
  <c r="T881" i="24"/>
  <c r="U881" i="24"/>
  <c r="X881" i="24"/>
  <c r="V881" i="24"/>
  <c r="W881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8" i="24"/>
  <c r="J448" i="24"/>
  <c r="I448" i="24"/>
  <c r="H448" i="24"/>
  <c r="R448" i="24"/>
  <c r="A449" i="24"/>
  <c r="P448" i="24"/>
  <c r="K448" i="24"/>
  <c r="Y448" i="24"/>
  <c r="X448" i="24"/>
  <c r="C448" i="24"/>
  <c r="Q448" i="24"/>
  <c r="E448" i="24"/>
  <c r="D448" i="24"/>
  <c r="N448" i="24"/>
  <c r="M448" i="24"/>
  <c r="S448" i="24"/>
  <c r="F448" i="24"/>
  <c r="G448" i="24"/>
  <c r="U448" i="24"/>
  <c r="T448" i="24"/>
  <c r="O448" i="24"/>
  <c r="B448" i="24"/>
  <c r="L448" i="24"/>
  <c r="V448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1" i="24"/>
  <c r="N521" i="24"/>
  <c r="Q521" i="24"/>
  <c r="S521" i="24"/>
  <c r="G521" i="24"/>
  <c r="J521" i="24"/>
  <c r="T521" i="24"/>
  <c r="O521" i="24"/>
  <c r="B521" i="24"/>
  <c r="L521" i="24"/>
  <c r="P521" i="24"/>
  <c r="M521" i="24"/>
  <c r="H521" i="24"/>
  <c r="R521" i="24"/>
  <c r="E521" i="24"/>
  <c r="I521" i="24"/>
  <c r="K521" i="24"/>
  <c r="A522" i="24"/>
  <c r="X521" i="24"/>
  <c r="C521" i="24"/>
  <c r="F521" i="24"/>
  <c r="Y521" i="24"/>
  <c r="V521" i="24"/>
  <c r="U521" i="24"/>
  <c r="W521" i="24"/>
  <c r="C593" i="24"/>
  <c r="H593" i="24"/>
  <c r="F593" i="24"/>
  <c r="G593" i="24"/>
  <c r="E593" i="24"/>
  <c r="A594" i="24"/>
  <c r="S593" i="24"/>
  <c r="Y593" i="24"/>
  <c r="D593" i="24"/>
  <c r="B593" i="24"/>
  <c r="M593" i="24"/>
  <c r="Q593" i="24"/>
  <c r="K593" i="24"/>
  <c r="J593" i="24"/>
  <c r="N593" i="24"/>
  <c r="I593" i="24"/>
  <c r="O593" i="24"/>
  <c r="R593" i="24"/>
  <c r="L593" i="24"/>
  <c r="P593" i="24"/>
  <c r="X593" i="24"/>
  <c r="V593" i="24"/>
  <c r="T593" i="24"/>
  <c r="U593" i="24"/>
  <c r="W593" i="24"/>
  <c r="A558" i="24"/>
  <c r="B557" i="24"/>
  <c r="C557" i="24"/>
  <c r="D557" i="24"/>
  <c r="F557" i="24"/>
  <c r="G557" i="24"/>
  <c r="E557" i="24"/>
  <c r="S557" i="24"/>
  <c r="Y557" i="24"/>
  <c r="L557" i="24"/>
  <c r="Q557" i="24"/>
  <c r="N557" i="24"/>
  <c r="I557" i="24"/>
  <c r="M557" i="24"/>
  <c r="J557" i="24"/>
  <c r="R557" i="24"/>
  <c r="O557" i="24"/>
  <c r="P557" i="24"/>
  <c r="K557" i="24"/>
  <c r="H557" i="24"/>
  <c r="U557" i="24"/>
  <c r="V557" i="24"/>
  <c r="T557" i="24"/>
  <c r="W557" i="24"/>
  <c r="X557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3" i="24"/>
  <c r="R773" i="24"/>
  <c r="B773" i="24"/>
  <c r="E773" i="24"/>
  <c r="H773" i="24"/>
  <c r="W773" i="24"/>
  <c r="G773" i="24"/>
  <c r="N773" i="24"/>
  <c r="Y773" i="24"/>
  <c r="X773" i="24"/>
  <c r="D773" i="24"/>
  <c r="S773" i="24"/>
  <c r="C773" i="24"/>
  <c r="J773" i="24"/>
  <c r="Q773" i="24"/>
  <c r="T773" i="24"/>
  <c r="O773" i="24"/>
  <c r="A774" i="24"/>
  <c r="F773" i="24"/>
  <c r="I773" i="24"/>
  <c r="P773" i="24"/>
  <c r="L773" i="24"/>
  <c r="M773" i="24"/>
  <c r="U773" i="24"/>
  <c r="V773" i="24"/>
  <c r="G485" i="24"/>
  <c r="U485" i="24"/>
  <c r="T485" i="24"/>
  <c r="O485" i="24"/>
  <c r="B485" i="24"/>
  <c r="L485" i="24"/>
  <c r="V485" i="24"/>
  <c r="W485" i="24"/>
  <c r="J485" i="24"/>
  <c r="I485" i="24"/>
  <c r="H485" i="24"/>
  <c r="R485" i="24"/>
  <c r="A486" i="24"/>
  <c r="P485" i="24"/>
  <c r="K485" i="24"/>
  <c r="Y485" i="24"/>
  <c r="X485" i="24"/>
  <c r="C485" i="24"/>
  <c r="Q485" i="24"/>
  <c r="E485" i="24"/>
  <c r="D485" i="24"/>
  <c r="N485" i="24"/>
  <c r="M485" i="24"/>
  <c r="S485" i="24"/>
  <c r="F485" i="24"/>
  <c r="E629" i="24"/>
  <c r="H629" i="24"/>
  <c r="O629" i="24"/>
  <c r="A630" i="24"/>
  <c r="F629" i="24"/>
  <c r="Y629" i="24"/>
  <c r="X629" i="24"/>
  <c r="D629" i="24"/>
  <c r="K629" i="24"/>
  <c r="R629" i="24"/>
  <c r="B629" i="24"/>
  <c r="Q629" i="24"/>
  <c r="T629" i="24"/>
  <c r="W629" i="24"/>
  <c r="G629" i="24"/>
  <c r="N629" i="24"/>
  <c r="I629" i="24"/>
  <c r="P629" i="24"/>
  <c r="S629" i="24"/>
  <c r="C629" i="24"/>
  <c r="J629" i="24"/>
  <c r="L629" i="24"/>
  <c r="M629" i="24"/>
  <c r="V629" i="24"/>
  <c r="U629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I601" i="19" l="1"/>
  <c r="M601" i="19"/>
  <c r="Q601" i="19"/>
  <c r="U601" i="19"/>
  <c r="Y601" i="19"/>
  <c r="B601" i="19"/>
  <c r="F601" i="19"/>
  <c r="J601" i="19"/>
  <c r="N601" i="19"/>
  <c r="R601" i="19"/>
  <c r="V601" i="19"/>
  <c r="E601" i="19"/>
  <c r="A602" i="19"/>
  <c r="G601" i="19"/>
  <c r="K601" i="19"/>
  <c r="O601" i="19"/>
  <c r="S601" i="19"/>
  <c r="W601" i="19"/>
  <c r="D601" i="19"/>
  <c r="H601" i="19"/>
  <c r="L601" i="19"/>
  <c r="P601" i="19"/>
  <c r="T601" i="19"/>
  <c r="X601" i="19"/>
  <c r="C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B343" i="24"/>
  <c r="F343" i="24"/>
  <c r="J343" i="24"/>
  <c r="N343" i="24"/>
  <c r="R343" i="24"/>
  <c r="V343" i="24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C527" i="21"/>
  <c r="B527" i="21"/>
  <c r="D527" i="21"/>
  <c r="A528" i="21"/>
  <c r="R492" i="21"/>
  <c r="C492" i="21"/>
  <c r="G492" i="21"/>
  <c r="K492" i="21"/>
  <c r="O492" i="21"/>
  <c r="S492" i="21"/>
  <c r="W492" i="21"/>
  <c r="D492" i="21"/>
  <c r="H492" i="21"/>
  <c r="L492" i="21"/>
  <c r="P492" i="21"/>
  <c r="X492" i="21"/>
  <c r="T492" i="21"/>
  <c r="E492" i="21"/>
  <c r="I492" i="21"/>
  <c r="M492" i="21"/>
  <c r="Q492" i="21"/>
  <c r="U492" i="21"/>
  <c r="Y492" i="21"/>
  <c r="B492" i="21"/>
  <c r="F492" i="21"/>
  <c r="J492" i="21"/>
  <c r="N492" i="21"/>
  <c r="V492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B566" i="19"/>
  <c r="J566" i="19"/>
  <c r="N566" i="19"/>
  <c r="R566" i="19"/>
  <c r="V566" i="19"/>
  <c r="C566" i="19"/>
  <c r="G566" i="19"/>
  <c r="K566" i="19"/>
  <c r="O566" i="19"/>
  <c r="S566" i="19"/>
  <c r="W566" i="19"/>
  <c r="H566" i="19"/>
  <c r="D566" i="19"/>
  <c r="L566" i="19"/>
  <c r="P566" i="19"/>
  <c r="T566" i="19"/>
  <c r="X566" i="19"/>
  <c r="E566" i="19"/>
  <c r="I566" i="19"/>
  <c r="M566" i="19"/>
  <c r="Q566" i="19"/>
  <c r="U566" i="19"/>
  <c r="Y566" i="19"/>
  <c r="F566" i="19"/>
  <c r="E630" i="24"/>
  <c r="G630" i="24"/>
  <c r="B630" i="24"/>
  <c r="H630" i="24"/>
  <c r="C630" i="24"/>
  <c r="D630" i="24"/>
  <c r="A631" i="24"/>
  <c r="Y630" i="24"/>
  <c r="S630" i="24"/>
  <c r="F630" i="24"/>
  <c r="P630" i="24"/>
  <c r="L630" i="24"/>
  <c r="K630" i="24"/>
  <c r="N630" i="24"/>
  <c r="J630" i="24"/>
  <c r="O630" i="24"/>
  <c r="R630" i="24"/>
  <c r="Q630" i="24"/>
  <c r="M630" i="24"/>
  <c r="I630" i="24"/>
  <c r="W630" i="24"/>
  <c r="U630" i="24"/>
  <c r="X630" i="24"/>
  <c r="T630" i="24"/>
  <c r="V630" i="24"/>
  <c r="O486" i="24"/>
  <c r="B486" i="24"/>
  <c r="L486" i="24"/>
  <c r="V486" i="24"/>
  <c r="E486" i="24"/>
  <c r="D486" i="24"/>
  <c r="N486" i="24"/>
  <c r="H486" i="24"/>
  <c r="R486" i="24"/>
  <c r="A487" i="24"/>
  <c r="G486" i="24"/>
  <c r="U486" i="24"/>
  <c r="T486" i="24"/>
  <c r="X486" i="24"/>
  <c r="C486" i="24"/>
  <c r="Q486" i="24"/>
  <c r="W486" i="24"/>
  <c r="J486" i="24"/>
  <c r="I486" i="24"/>
  <c r="M486" i="24"/>
  <c r="S486" i="24"/>
  <c r="F486" i="24"/>
  <c r="P486" i="24"/>
  <c r="K486" i="24"/>
  <c r="Y486" i="24"/>
  <c r="G558" i="24"/>
  <c r="D558" i="24"/>
  <c r="X558" i="24"/>
  <c r="Y558" i="24"/>
  <c r="J558" i="24"/>
  <c r="K558" i="24"/>
  <c r="H558" i="24"/>
  <c r="E558" i="24"/>
  <c r="A559" i="24"/>
  <c r="R558" i="24"/>
  <c r="O558" i="24"/>
  <c r="P558" i="24"/>
  <c r="I558" i="24"/>
  <c r="B558" i="24"/>
  <c r="C558" i="24"/>
  <c r="S558" i="24"/>
  <c r="T558" i="24"/>
  <c r="Q558" i="24"/>
  <c r="F558" i="24"/>
  <c r="L558" i="24"/>
  <c r="N558" i="24"/>
  <c r="M558" i="24"/>
  <c r="U558" i="24"/>
  <c r="V558" i="24"/>
  <c r="W558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5" i="24"/>
  <c r="I774" i="24"/>
  <c r="K774" i="24"/>
  <c r="J774" i="24"/>
  <c r="E774" i="24"/>
  <c r="G774" i="24"/>
  <c r="F774" i="24"/>
  <c r="H774" i="24"/>
  <c r="C774" i="24"/>
  <c r="B774" i="24"/>
  <c r="D774" i="24"/>
  <c r="R774" i="24"/>
  <c r="P774" i="24"/>
  <c r="U774" i="24"/>
  <c r="M774" i="24"/>
  <c r="S774" i="24"/>
  <c r="L774" i="24"/>
  <c r="V774" i="24"/>
  <c r="T774" i="24"/>
  <c r="N774" i="24"/>
  <c r="Q774" i="24"/>
  <c r="W774" i="24"/>
  <c r="Y774" i="24"/>
  <c r="O774" i="24"/>
  <c r="X774" i="24"/>
  <c r="C594" i="24"/>
  <c r="E594" i="24"/>
  <c r="A595" i="24"/>
  <c r="G594" i="24"/>
  <c r="Y594" i="24"/>
  <c r="S594" i="24"/>
  <c r="B594" i="24"/>
  <c r="D594" i="24"/>
  <c r="F594" i="24"/>
  <c r="I594" i="24"/>
  <c r="M594" i="24"/>
  <c r="R594" i="24"/>
  <c r="P594" i="24"/>
  <c r="N594" i="24"/>
  <c r="K594" i="24"/>
  <c r="O594" i="24"/>
  <c r="Q594" i="24"/>
  <c r="H594" i="24"/>
  <c r="L594" i="24"/>
  <c r="J594" i="24"/>
  <c r="V594" i="24"/>
  <c r="W594" i="24"/>
  <c r="T594" i="24"/>
  <c r="X594" i="24"/>
  <c r="U594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6" i="24"/>
  <c r="D846" i="24"/>
  <c r="G846" i="24"/>
  <c r="N846" i="24"/>
  <c r="Y846" i="24"/>
  <c r="E846" i="24"/>
  <c r="P846" i="24"/>
  <c r="S846" i="24"/>
  <c r="C846" i="24"/>
  <c r="J846" i="24"/>
  <c r="Q846" i="24"/>
  <c r="L846" i="24"/>
  <c r="O846" i="24"/>
  <c r="A847" i="24"/>
  <c r="F846" i="24"/>
  <c r="M846" i="24"/>
  <c r="X846" i="24"/>
  <c r="H846" i="24"/>
  <c r="K846" i="24"/>
  <c r="R846" i="24"/>
  <c r="B846" i="24"/>
  <c r="I846" i="24"/>
  <c r="U846" i="24"/>
  <c r="V846" i="24"/>
  <c r="W846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39" i="24"/>
  <c r="J738" i="24"/>
  <c r="F738" i="24"/>
  <c r="D738" i="24"/>
  <c r="C738" i="24"/>
  <c r="H738" i="24"/>
  <c r="I738" i="24"/>
  <c r="G738" i="24"/>
  <c r="E738" i="24"/>
  <c r="B738" i="24"/>
  <c r="N738" i="24"/>
  <c r="U738" i="24"/>
  <c r="V738" i="24"/>
  <c r="W738" i="24"/>
  <c r="Y738" i="24"/>
  <c r="L738" i="24"/>
  <c r="Q738" i="24"/>
  <c r="R738" i="24"/>
  <c r="P738" i="24"/>
  <c r="X738" i="24"/>
  <c r="M738" i="24"/>
  <c r="S738" i="24"/>
  <c r="O738" i="24"/>
  <c r="K738" i="24"/>
  <c r="T738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2" i="24"/>
  <c r="B522" i="24"/>
  <c r="H522" i="24"/>
  <c r="G522" i="24"/>
  <c r="J522" i="24"/>
  <c r="I522" i="24"/>
  <c r="D522" i="24"/>
  <c r="R522" i="24"/>
  <c r="X522" i="24"/>
  <c r="W522" i="24"/>
  <c r="K522" i="24"/>
  <c r="Y522" i="24"/>
  <c r="T522" i="24"/>
  <c r="C522" i="24"/>
  <c r="Q522" i="24"/>
  <c r="L522" i="24"/>
  <c r="A523" i="24"/>
  <c r="N522" i="24"/>
  <c r="M522" i="24"/>
  <c r="S522" i="24"/>
  <c r="F522" i="24"/>
  <c r="E522" i="24"/>
  <c r="P522" i="24"/>
  <c r="V522" i="24"/>
  <c r="U522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2" i="24"/>
  <c r="P702" i="24"/>
  <c r="A703" i="24"/>
  <c r="Q702" i="24"/>
  <c r="S702" i="24"/>
  <c r="R702" i="24"/>
  <c r="X702" i="24"/>
  <c r="O702" i="24"/>
  <c r="J702" i="24"/>
  <c r="T702" i="24"/>
  <c r="K702" i="24"/>
  <c r="M702" i="24"/>
  <c r="L702" i="24"/>
  <c r="N702" i="24"/>
  <c r="D702" i="24"/>
  <c r="C702" i="24"/>
  <c r="F702" i="24"/>
  <c r="H702" i="24"/>
  <c r="I702" i="24"/>
  <c r="B702" i="24"/>
  <c r="G702" i="24"/>
  <c r="E702" i="24"/>
  <c r="V702" i="24"/>
  <c r="U702" i="24"/>
  <c r="W702" i="24"/>
  <c r="T666" i="24"/>
  <c r="W666" i="24"/>
  <c r="G666" i="24"/>
  <c r="N666" i="24"/>
  <c r="Y666" i="24"/>
  <c r="P666" i="24"/>
  <c r="S666" i="24"/>
  <c r="C666" i="24"/>
  <c r="J666" i="24"/>
  <c r="Q666" i="24"/>
  <c r="H666" i="24"/>
  <c r="O666" i="24"/>
  <c r="A667" i="24"/>
  <c r="F666" i="24"/>
  <c r="I666" i="24"/>
  <c r="X666" i="24"/>
  <c r="D666" i="24"/>
  <c r="K666" i="24"/>
  <c r="R666" i="24"/>
  <c r="B666" i="24"/>
  <c r="E666" i="24"/>
  <c r="L666" i="24"/>
  <c r="M666" i="24"/>
  <c r="U666" i="24"/>
  <c r="V666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I882" i="24"/>
  <c r="H882" i="24"/>
  <c r="K882" i="24"/>
  <c r="R882" i="24"/>
  <c r="B88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X882" i="24"/>
  <c r="T882" i="24"/>
  <c r="U882" i="24"/>
  <c r="V882" i="24"/>
  <c r="W882" i="24"/>
  <c r="N810" i="24"/>
  <c r="Y810" i="24"/>
  <c r="X810" i="24"/>
  <c r="D810" i="24"/>
  <c r="K810" i="24"/>
  <c r="J810" i="24"/>
  <c r="Q810" i="24"/>
  <c r="T810" i="24"/>
  <c r="W810" i="24"/>
  <c r="G810" i="24"/>
  <c r="A811" i="24"/>
  <c r="F810" i="24"/>
  <c r="I810" i="24"/>
  <c r="P810" i="24"/>
  <c r="S810" i="24"/>
  <c r="C810" i="24"/>
  <c r="R810" i="24"/>
  <c r="B810" i="24"/>
  <c r="E810" i="24"/>
  <c r="H810" i="24"/>
  <c r="O810" i="24"/>
  <c r="M810" i="24"/>
  <c r="L810" i="24"/>
  <c r="U810" i="24"/>
  <c r="V810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I416" i="24" l="1"/>
  <c r="M416" i="24"/>
  <c r="Q416" i="24"/>
  <c r="U416" i="24"/>
  <c r="Y416" i="24"/>
  <c r="E416" i="24"/>
  <c r="J416" i="24"/>
  <c r="R416" i="24"/>
  <c r="G416" i="24"/>
  <c r="O416" i="24"/>
  <c r="W416" i="24"/>
  <c r="C416" i="24"/>
  <c r="L416" i="24"/>
  <c r="P416" i="24"/>
  <c r="T416" i="24"/>
  <c r="X416" i="24"/>
  <c r="F416" i="24"/>
  <c r="N416" i="24"/>
  <c r="V416" i="24"/>
  <c r="D416" i="24"/>
  <c r="K416" i="24"/>
  <c r="S416" i="24"/>
  <c r="H416" i="24"/>
  <c r="A603" i="19"/>
  <c r="E602" i="19"/>
  <c r="I602" i="19"/>
  <c r="M602" i="19"/>
  <c r="Q602" i="19"/>
  <c r="U602" i="19"/>
  <c r="Y602" i="19"/>
  <c r="B602" i="19"/>
  <c r="F602" i="19"/>
  <c r="J602" i="19"/>
  <c r="N602" i="19"/>
  <c r="R602" i="19"/>
  <c r="V602" i="19"/>
  <c r="C602" i="19"/>
  <c r="G602" i="19"/>
  <c r="K602" i="19"/>
  <c r="O602" i="19"/>
  <c r="S602" i="19"/>
  <c r="W602" i="19"/>
  <c r="D602" i="19"/>
  <c r="H602" i="19"/>
  <c r="L602" i="19"/>
  <c r="P602" i="19"/>
  <c r="T602" i="19"/>
  <c r="X602" i="19"/>
  <c r="B380" i="24"/>
  <c r="F380" i="24"/>
  <c r="J380" i="24"/>
  <c r="N380" i="24"/>
  <c r="R380" i="24"/>
  <c r="V380" i="24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B492" i="23"/>
  <c r="F492" i="23"/>
  <c r="J492" i="23"/>
  <c r="N492" i="23"/>
  <c r="R492" i="23"/>
  <c r="V492" i="23"/>
  <c r="C492" i="23"/>
  <c r="G492" i="23"/>
  <c r="K492" i="23"/>
  <c r="O492" i="23"/>
  <c r="S492" i="23"/>
  <c r="W492" i="23"/>
  <c r="D492" i="23"/>
  <c r="H492" i="23"/>
  <c r="L492" i="23"/>
  <c r="P492" i="23"/>
  <c r="T492" i="23"/>
  <c r="X492" i="23"/>
  <c r="E492" i="23"/>
  <c r="I492" i="23"/>
  <c r="M492" i="23"/>
  <c r="Q492" i="23"/>
  <c r="U492" i="23"/>
  <c r="Y492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3" i="24"/>
  <c r="H883" i="24"/>
  <c r="K883" i="24"/>
  <c r="R883" i="24"/>
  <c r="B883" i="24"/>
  <c r="I883" i="24"/>
  <c r="T883" i="24"/>
  <c r="D883" i="24"/>
  <c r="G883" i="24"/>
  <c r="N883" i="24"/>
  <c r="Y883" i="24"/>
  <c r="E883" i="24"/>
  <c r="P883" i="24"/>
  <c r="S883" i="24"/>
  <c r="C883" i="24"/>
  <c r="J883" i="24"/>
  <c r="Q883" i="24"/>
  <c r="L883" i="24"/>
  <c r="O883" i="24"/>
  <c r="A884" i="24"/>
  <c r="F883" i="24"/>
  <c r="M883" i="24"/>
  <c r="W883" i="24"/>
  <c r="V883" i="24"/>
  <c r="U883" i="24"/>
  <c r="C595" i="24"/>
  <c r="S595" i="24"/>
  <c r="T595" i="24"/>
  <c r="Q595" i="24"/>
  <c r="F595" i="24"/>
  <c r="G595" i="24"/>
  <c r="D595" i="24"/>
  <c r="X595" i="24"/>
  <c r="Y595" i="24"/>
  <c r="J595" i="24"/>
  <c r="K595" i="24"/>
  <c r="H595" i="24"/>
  <c r="E595" i="24"/>
  <c r="A596" i="24"/>
  <c r="R595" i="24"/>
  <c r="O595" i="24"/>
  <c r="P595" i="24"/>
  <c r="I595" i="24"/>
  <c r="B595" i="24"/>
  <c r="M595" i="24"/>
  <c r="L595" i="24"/>
  <c r="N595" i="24"/>
  <c r="U595" i="24"/>
  <c r="V595" i="24"/>
  <c r="W595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3" i="24"/>
  <c r="R703" i="24"/>
  <c r="B703" i="24"/>
  <c r="E703" i="24"/>
  <c r="H703" i="24"/>
  <c r="W703" i="24"/>
  <c r="G703" i="24"/>
  <c r="N703" i="24"/>
  <c r="Y703" i="24"/>
  <c r="X703" i="24"/>
  <c r="D703" i="24"/>
  <c r="S703" i="24"/>
  <c r="C703" i="24"/>
  <c r="J703" i="24"/>
  <c r="Q703" i="24"/>
  <c r="T703" i="24"/>
  <c r="O703" i="24"/>
  <c r="A704" i="24"/>
  <c r="F703" i="24"/>
  <c r="I703" i="24"/>
  <c r="P703" i="24"/>
  <c r="L703" i="24"/>
  <c r="M703" i="24"/>
  <c r="U703" i="24"/>
  <c r="V703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59" i="24"/>
  <c r="D559" i="24"/>
  <c r="X559" i="24"/>
  <c r="Y559" i="24"/>
  <c r="N559" i="24"/>
  <c r="O559" i="24"/>
  <c r="H559" i="24"/>
  <c r="E559" i="24"/>
  <c r="B559" i="24"/>
  <c r="R559" i="24"/>
  <c r="C559" i="24"/>
  <c r="S559" i="24"/>
  <c r="P559" i="24"/>
  <c r="I559" i="24"/>
  <c r="F559" i="24"/>
  <c r="A560" i="24"/>
  <c r="G559" i="24"/>
  <c r="W559" i="24"/>
  <c r="T559" i="24"/>
  <c r="Q559" i="24"/>
  <c r="J559" i="24"/>
  <c r="M559" i="24"/>
  <c r="L559" i="24"/>
  <c r="U559" i="24"/>
  <c r="V559" i="24"/>
  <c r="L487" i="24"/>
  <c r="K487" i="24"/>
  <c r="Y487" i="24"/>
  <c r="T487" i="24"/>
  <c r="C487" i="24"/>
  <c r="Q487" i="24"/>
  <c r="E487" i="24"/>
  <c r="A488" i="24"/>
  <c r="N487" i="24"/>
  <c r="M487" i="24"/>
  <c r="S487" i="24"/>
  <c r="F487" i="24"/>
  <c r="G487" i="24"/>
  <c r="U487" i="24"/>
  <c r="P487" i="24"/>
  <c r="O487" i="24"/>
  <c r="B487" i="24"/>
  <c r="H487" i="24"/>
  <c r="V487" i="24"/>
  <c r="W487" i="24"/>
  <c r="J487" i="24"/>
  <c r="I487" i="24"/>
  <c r="D487" i="24"/>
  <c r="R487" i="24"/>
  <c r="X487" i="24"/>
  <c r="D631" i="24"/>
  <c r="A632" i="24"/>
  <c r="E631" i="24"/>
  <c r="S631" i="24"/>
  <c r="F631" i="24"/>
  <c r="G631" i="24"/>
  <c r="B631" i="24"/>
  <c r="C631" i="24"/>
  <c r="Y631" i="24"/>
  <c r="Q631" i="24"/>
  <c r="O631" i="24"/>
  <c r="I631" i="24"/>
  <c r="M631" i="24"/>
  <c r="H631" i="24"/>
  <c r="P631" i="24"/>
  <c r="K631" i="24"/>
  <c r="N631" i="24"/>
  <c r="J631" i="24"/>
  <c r="L631" i="24"/>
  <c r="R631" i="24"/>
  <c r="V631" i="24"/>
  <c r="X631" i="24"/>
  <c r="W631" i="24"/>
  <c r="U631" i="24"/>
  <c r="T631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0" i="24"/>
  <c r="Q450" i="24"/>
  <c r="W450" i="24"/>
  <c r="J450" i="24"/>
  <c r="I450" i="24"/>
  <c r="D450" i="24"/>
  <c r="R450" i="24"/>
  <c r="S450" i="24"/>
  <c r="F450" i="24"/>
  <c r="L450" i="24"/>
  <c r="K450" i="24"/>
  <c r="Y450" i="24"/>
  <c r="T450" i="24"/>
  <c r="H450" i="24"/>
  <c r="V450" i="24"/>
  <c r="E450" i="24"/>
  <c r="A451" i="24"/>
  <c r="A452" i="24" s="1"/>
  <c r="N450" i="24"/>
  <c r="M450" i="24"/>
  <c r="X450" i="24"/>
  <c r="G450" i="24"/>
  <c r="U450" i="24"/>
  <c r="P450" i="24"/>
  <c r="O450" i="24"/>
  <c r="B450" i="24"/>
  <c r="Y667" i="24"/>
  <c r="S667" i="24"/>
  <c r="F667" i="24"/>
  <c r="E667" i="24"/>
  <c r="G667" i="24"/>
  <c r="B667" i="24"/>
  <c r="H667" i="24"/>
  <c r="C667" i="24"/>
  <c r="D667" i="24"/>
  <c r="A668" i="24"/>
  <c r="N667" i="24"/>
  <c r="M667" i="24"/>
  <c r="Q667" i="24"/>
  <c r="L667" i="24"/>
  <c r="I667" i="24"/>
  <c r="P667" i="24"/>
  <c r="O667" i="24"/>
  <c r="K667" i="24"/>
  <c r="J667" i="24"/>
  <c r="R667" i="24"/>
  <c r="X667" i="24"/>
  <c r="T667" i="24"/>
  <c r="W667" i="24"/>
  <c r="U667" i="24"/>
  <c r="V667" i="24"/>
  <c r="G523" i="24"/>
  <c r="K523" i="24"/>
  <c r="O523" i="24"/>
  <c r="C523" i="24"/>
  <c r="P523" i="24"/>
  <c r="D523" i="24"/>
  <c r="H523" i="24"/>
  <c r="L523" i="24"/>
  <c r="E523" i="24"/>
  <c r="I523" i="24"/>
  <c r="M523" i="24"/>
  <c r="A524" i="24"/>
  <c r="J523" i="24"/>
  <c r="N523" i="24"/>
  <c r="B523" i="24"/>
  <c r="F523" i="24"/>
  <c r="T523" i="24"/>
  <c r="R523" i="24"/>
  <c r="Y523" i="24"/>
  <c r="V523" i="24"/>
  <c r="X523" i="24"/>
  <c r="Q523" i="24"/>
  <c r="S523" i="24"/>
  <c r="U523" i="24"/>
  <c r="W523" i="24"/>
  <c r="R739" i="24"/>
  <c r="X739" i="24"/>
  <c r="O739" i="24"/>
  <c r="J739" i="24"/>
  <c r="T739" i="24"/>
  <c r="K739" i="24"/>
  <c r="Y739" i="24"/>
  <c r="P739" i="24"/>
  <c r="A740" i="24"/>
  <c r="Q739" i="24"/>
  <c r="S739" i="24"/>
  <c r="L739" i="24"/>
  <c r="N739" i="24"/>
  <c r="M739" i="24"/>
  <c r="C739" i="24"/>
  <c r="I739" i="24"/>
  <c r="F739" i="24"/>
  <c r="G739" i="24"/>
  <c r="H739" i="24"/>
  <c r="B739" i="24"/>
  <c r="E739" i="24"/>
  <c r="D739" i="24"/>
  <c r="W739" i="24"/>
  <c r="V739" i="24"/>
  <c r="U739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7" i="24"/>
  <c r="T847" i="24"/>
  <c r="W847" i="24"/>
  <c r="G847" i="24"/>
  <c r="N847" i="24"/>
  <c r="I847" i="24"/>
  <c r="P847" i="24"/>
  <c r="S847" i="24"/>
  <c r="C847" i="24"/>
  <c r="J847" i="24"/>
  <c r="E847" i="24"/>
  <c r="H847" i="24"/>
  <c r="O847" i="24"/>
  <c r="A848" i="24"/>
  <c r="F847" i="24"/>
  <c r="Y847" i="24"/>
  <c r="X847" i="24"/>
  <c r="D847" i="24"/>
  <c r="K847" i="24"/>
  <c r="R847" i="24"/>
  <c r="B847" i="24"/>
  <c r="M847" i="24"/>
  <c r="L847" i="24"/>
  <c r="V847" i="24"/>
  <c r="U847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1" i="24"/>
  <c r="F811" i="24"/>
  <c r="H811" i="24"/>
  <c r="C811" i="24"/>
  <c r="B811" i="24"/>
  <c r="D811" i="24"/>
  <c r="A812" i="24"/>
  <c r="I811" i="24"/>
  <c r="K811" i="24"/>
  <c r="J811" i="24"/>
  <c r="E811" i="24"/>
  <c r="S811" i="24"/>
  <c r="U811" i="24"/>
  <c r="V811" i="24"/>
  <c r="R811" i="24"/>
  <c r="N811" i="24"/>
  <c r="L811" i="24"/>
  <c r="Q811" i="24"/>
  <c r="M811" i="24"/>
  <c r="Y811" i="24"/>
  <c r="X811" i="24"/>
  <c r="T811" i="24"/>
  <c r="P811" i="24"/>
  <c r="O811" i="24"/>
  <c r="W811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5" i="24"/>
  <c r="A776" i="24"/>
  <c r="I775" i="24"/>
  <c r="E775" i="24"/>
  <c r="G775" i="24"/>
  <c r="F775" i="24"/>
  <c r="H775" i="24"/>
  <c r="B775" i="24"/>
  <c r="C775" i="24"/>
  <c r="D775" i="24"/>
  <c r="Y775" i="24"/>
  <c r="Q775" i="24"/>
  <c r="R775" i="24"/>
  <c r="U775" i="24"/>
  <c r="P775" i="24"/>
  <c r="X775" i="24"/>
  <c r="M775" i="24"/>
  <c r="W775" i="24"/>
  <c r="O775" i="24"/>
  <c r="T775" i="24"/>
  <c r="N775" i="24"/>
  <c r="V775" i="24"/>
  <c r="K775" i="24"/>
  <c r="L775" i="24"/>
  <c r="S775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E603" i="19" l="1"/>
  <c r="I603" i="19"/>
  <c r="M603" i="19"/>
  <c r="Q603" i="19"/>
  <c r="U603" i="19"/>
  <c r="Y603" i="19"/>
  <c r="B603" i="19"/>
  <c r="F603" i="19"/>
  <c r="J603" i="19"/>
  <c r="N603" i="19"/>
  <c r="R603" i="19"/>
  <c r="V603" i="19"/>
  <c r="C603" i="19"/>
  <c r="G603" i="19"/>
  <c r="K603" i="19"/>
  <c r="O603" i="19"/>
  <c r="S603" i="19"/>
  <c r="W603" i="19"/>
  <c r="D603" i="19"/>
  <c r="H603" i="19"/>
  <c r="L603" i="19"/>
  <c r="P603" i="19"/>
  <c r="T603" i="19"/>
  <c r="X603" i="19"/>
  <c r="A453" i="24"/>
  <c r="C452" i="24"/>
  <c r="G452" i="24"/>
  <c r="K452" i="24"/>
  <c r="O452" i="24"/>
  <c r="S452" i="24"/>
  <c r="W452" i="24"/>
  <c r="D452" i="24"/>
  <c r="H452" i="24"/>
  <c r="L452" i="24"/>
  <c r="P452" i="24"/>
  <c r="T452" i="24"/>
  <c r="X452" i="24"/>
  <c r="E452" i="24"/>
  <c r="I452" i="24"/>
  <c r="M452" i="24"/>
  <c r="Q452" i="24"/>
  <c r="U452" i="24"/>
  <c r="Y452" i="24"/>
  <c r="F452" i="24"/>
  <c r="J452" i="24"/>
  <c r="N452" i="24"/>
  <c r="R452" i="24"/>
  <c r="V452" i="24"/>
  <c r="B452" i="24"/>
  <c r="C601" i="21"/>
  <c r="B601" i="21"/>
  <c r="A602" i="21"/>
  <c r="B566" i="21"/>
  <c r="F566" i="21"/>
  <c r="J566" i="21"/>
  <c r="N566" i="21"/>
  <c r="R566" i="21"/>
  <c r="V566" i="21"/>
  <c r="C566" i="21"/>
  <c r="G566" i="21"/>
  <c r="K566" i="21"/>
  <c r="O566" i="21"/>
  <c r="S566" i="21"/>
  <c r="W566" i="21"/>
  <c r="D566" i="21"/>
  <c r="H566" i="21"/>
  <c r="L566" i="21"/>
  <c r="P566" i="21"/>
  <c r="T566" i="21"/>
  <c r="X566" i="21"/>
  <c r="E566" i="21"/>
  <c r="I566" i="21"/>
  <c r="M566" i="21"/>
  <c r="Q566" i="21"/>
  <c r="U566" i="21"/>
  <c r="Y566" i="21"/>
  <c r="B529" i="21"/>
  <c r="F529" i="21"/>
  <c r="J529" i="21"/>
  <c r="N529" i="21"/>
  <c r="R529" i="21"/>
  <c r="V529" i="21"/>
  <c r="C529" i="21"/>
  <c r="G529" i="21"/>
  <c r="K529" i="21"/>
  <c r="O529" i="21"/>
  <c r="S529" i="21"/>
  <c r="W529" i="21"/>
  <c r="D529" i="21"/>
  <c r="H529" i="21"/>
  <c r="L529" i="21"/>
  <c r="P529" i="21"/>
  <c r="T529" i="21"/>
  <c r="X529" i="21"/>
  <c r="E529" i="21"/>
  <c r="I529" i="21"/>
  <c r="M529" i="21"/>
  <c r="Q529" i="21"/>
  <c r="U529" i="21"/>
  <c r="Y529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C529" i="23"/>
  <c r="G529" i="23"/>
  <c r="K529" i="23"/>
  <c r="O529" i="23"/>
  <c r="S529" i="23"/>
  <c r="W529" i="23"/>
  <c r="D529" i="23"/>
  <c r="H529" i="23"/>
  <c r="L529" i="23"/>
  <c r="P529" i="23"/>
  <c r="T529" i="23"/>
  <c r="X529" i="23"/>
  <c r="E529" i="23"/>
  <c r="I529" i="23"/>
  <c r="M529" i="23"/>
  <c r="Q529" i="23"/>
  <c r="U529" i="23"/>
  <c r="Y529" i="23"/>
  <c r="B529" i="23"/>
  <c r="F529" i="23"/>
  <c r="J529" i="23"/>
  <c r="N529" i="23"/>
  <c r="R529" i="23"/>
  <c r="V529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3" i="24"/>
  <c r="J812" i="24"/>
  <c r="C812" i="24"/>
  <c r="G812" i="24"/>
  <c r="I812" i="24"/>
  <c r="B812" i="24"/>
  <c r="H812" i="24"/>
  <c r="D812" i="24"/>
  <c r="E812" i="24"/>
  <c r="F812" i="24"/>
  <c r="S812" i="24"/>
  <c r="X812" i="24"/>
  <c r="Q812" i="24"/>
  <c r="P812" i="24"/>
  <c r="N812" i="24"/>
  <c r="O812" i="24"/>
  <c r="T812" i="24"/>
  <c r="W812" i="24"/>
  <c r="Y812" i="24"/>
  <c r="U812" i="24"/>
  <c r="K812" i="24"/>
  <c r="R812" i="24"/>
  <c r="L812" i="24"/>
  <c r="V812" i="24"/>
  <c r="M812" i="24"/>
  <c r="Y668" i="24"/>
  <c r="G668" i="24"/>
  <c r="A669" i="24"/>
  <c r="E668" i="24"/>
  <c r="C668" i="24"/>
  <c r="F668" i="24"/>
  <c r="D668" i="24"/>
  <c r="B668" i="24"/>
  <c r="S668" i="24"/>
  <c r="J668" i="24"/>
  <c r="O668" i="24"/>
  <c r="I668" i="24"/>
  <c r="Q668" i="24"/>
  <c r="H668" i="24"/>
  <c r="N668" i="24"/>
  <c r="P668" i="24"/>
  <c r="M668" i="24"/>
  <c r="K668" i="24"/>
  <c r="L668" i="24"/>
  <c r="R668" i="24"/>
  <c r="U668" i="24"/>
  <c r="V668" i="24"/>
  <c r="X668" i="24"/>
  <c r="W668" i="24"/>
  <c r="T668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4" i="24"/>
  <c r="I524" i="24"/>
  <c r="M524" i="24"/>
  <c r="E524" i="24"/>
  <c r="N524" i="24"/>
  <c r="K524" i="24"/>
  <c r="F524" i="24"/>
  <c r="J524" i="24"/>
  <c r="G524" i="24"/>
  <c r="A525" i="24"/>
  <c r="O524" i="24"/>
  <c r="H524" i="24"/>
  <c r="L524" i="24"/>
  <c r="P524" i="24"/>
  <c r="C524" i="24"/>
  <c r="B524" i="24"/>
  <c r="R524" i="24"/>
  <c r="V524" i="24"/>
  <c r="Q524" i="24"/>
  <c r="S524" i="24"/>
  <c r="U524" i="24"/>
  <c r="X524" i="24"/>
  <c r="T524" i="24"/>
  <c r="Y524" i="24"/>
  <c r="W524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4" i="24"/>
  <c r="B704" i="24"/>
  <c r="H704" i="24"/>
  <c r="C704" i="24"/>
  <c r="Y704" i="24"/>
  <c r="D704" i="24"/>
  <c r="A705" i="24"/>
  <c r="E704" i="24"/>
  <c r="S704" i="24"/>
  <c r="F704" i="24"/>
  <c r="P704" i="24"/>
  <c r="O704" i="24"/>
  <c r="K704" i="24"/>
  <c r="N704" i="24"/>
  <c r="J704" i="24"/>
  <c r="M704" i="24"/>
  <c r="R704" i="24"/>
  <c r="Q704" i="24"/>
  <c r="I704" i="24"/>
  <c r="L704" i="24"/>
  <c r="T704" i="24"/>
  <c r="X704" i="24"/>
  <c r="V704" i="24"/>
  <c r="W704" i="24"/>
  <c r="U704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1" i="24"/>
  <c r="F451" i="24"/>
  <c r="X451" i="24"/>
  <c r="C451" i="24"/>
  <c r="I451" i="24"/>
  <c r="W451" i="24"/>
  <c r="M451" i="24"/>
  <c r="D451" i="24"/>
  <c r="V451" i="24"/>
  <c r="E451" i="24"/>
  <c r="S451" i="24"/>
  <c r="Y451" i="24"/>
  <c r="P451" i="24"/>
  <c r="B451" i="24"/>
  <c r="T451" i="24"/>
  <c r="O451" i="24"/>
  <c r="U451" i="24"/>
  <c r="L451" i="24"/>
  <c r="N451" i="24"/>
  <c r="R451" i="24"/>
  <c r="Q451" i="24"/>
  <c r="H451" i="24"/>
  <c r="J451" i="24"/>
  <c r="G451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8" i="24"/>
  <c r="F488" i="24"/>
  <c r="X488" i="24"/>
  <c r="C488" i="24"/>
  <c r="I488" i="24"/>
  <c r="W488" i="24"/>
  <c r="M488" i="24"/>
  <c r="D488" i="24"/>
  <c r="V488" i="24"/>
  <c r="E488" i="24"/>
  <c r="S488" i="24"/>
  <c r="Y488" i="24"/>
  <c r="P488" i="24"/>
  <c r="B488" i="24"/>
  <c r="T488" i="24"/>
  <c r="O488" i="24"/>
  <c r="U488" i="24"/>
  <c r="L488" i="24"/>
  <c r="N488" i="24"/>
  <c r="R488" i="24"/>
  <c r="Q488" i="24"/>
  <c r="H488" i="24"/>
  <c r="J488" i="24"/>
  <c r="A489" i="24"/>
  <c r="A490" i="24" s="1"/>
  <c r="G488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6" i="24"/>
  <c r="P776" i="24"/>
  <c r="A777" i="24"/>
  <c r="Q776" i="24"/>
  <c r="S776" i="24"/>
  <c r="R776" i="24"/>
  <c r="X776" i="24"/>
  <c r="O776" i="24"/>
  <c r="J776" i="24"/>
  <c r="T776" i="24"/>
  <c r="K776" i="24"/>
  <c r="N776" i="24"/>
  <c r="M776" i="24"/>
  <c r="L776" i="24"/>
  <c r="C776" i="24"/>
  <c r="G776" i="24"/>
  <c r="H776" i="24"/>
  <c r="D776" i="24"/>
  <c r="B776" i="24"/>
  <c r="F776" i="24"/>
  <c r="E776" i="24"/>
  <c r="I776" i="24"/>
  <c r="W776" i="24"/>
  <c r="U776" i="24"/>
  <c r="V776" i="24"/>
  <c r="F848" i="24"/>
  <c r="H848" i="24"/>
  <c r="C848" i="24"/>
  <c r="B848" i="24"/>
  <c r="D848" i="24"/>
  <c r="A849" i="24"/>
  <c r="I848" i="24"/>
  <c r="K848" i="24"/>
  <c r="J848" i="24"/>
  <c r="E848" i="24"/>
  <c r="G848" i="24"/>
  <c r="W848" i="24"/>
  <c r="U848" i="24"/>
  <c r="X848" i="24"/>
  <c r="N848" i="24"/>
  <c r="L848" i="24"/>
  <c r="O848" i="24"/>
  <c r="R848" i="24"/>
  <c r="Y848" i="24"/>
  <c r="S848" i="24"/>
  <c r="V848" i="24"/>
  <c r="M848" i="24"/>
  <c r="P848" i="24"/>
  <c r="Q848" i="24"/>
  <c r="T848" i="24"/>
  <c r="Q740" i="24"/>
  <c r="T740" i="24"/>
  <c r="W740" i="24"/>
  <c r="G740" i="24"/>
  <c r="N740" i="24"/>
  <c r="I740" i="24"/>
  <c r="P740" i="24"/>
  <c r="S740" i="24"/>
  <c r="C740" i="24"/>
  <c r="J740" i="24"/>
  <c r="E740" i="24"/>
  <c r="H740" i="24"/>
  <c r="O740" i="24"/>
  <c r="A741" i="24"/>
  <c r="F740" i="24"/>
  <c r="Y740" i="24"/>
  <c r="X740" i="24"/>
  <c r="D740" i="24"/>
  <c r="K740" i="24"/>
  <c r="R740" i="24"/>
  <c r="B740" i="24"/>
  <c r="M740" i="24"/>
  <c r="L740" i="24"/>
  <c r="V740" i="24"/>
  <c r="U740" i="24"/>
  <c r="O632" i="24"/>
  <c r="A633" i="24"/>
  <c r="B632" i="24"/>
  <c r="E632" i="24"/>
  <c r="H632" i="24"/>
  <c r="K632" i="24"/>
  <c r="R632" i="24"/>
  <c r="Y632" i="24"/>
  <c r="X632" i="24"/>
  <c r="D632" i="24"/>
  <c r="G632" i="24"/>
  <c r="J632" i="24"/>
  <c r="Q632" i="24"/>
  <c r="T632" i="24"/>
  <c r="S632" i="24"/>
  <c r="C632" i="24"/>
  <c r="F632" i="24"/>
  <c r="I632" i="24"/>
  <c r="P632" i="24"/>
  <c r="L632" i="24"/>
  <c r="M632" i="24"/>
  <c r="N632" i="24"/>
  <c r="W632" i="24"/>
  <c r="U632" i="24"/>
  <c r="V632" i="24"/>
  <c r="E560" i="24"/>
  <c r="F560" i="24"/>
  <c r="D560" i="24"/>
  <c r="I560" i="24"/>
  <c r="J560" i="24"/>
  <c r="H560" i="24"/>
  <c r="A561" i="24"/>
  <c r="C560" i="24"/>
  <c r="P560" i="24"/>
  <c r="B560" i="24"/>
  <c r="G560" i="24"/>
  <c r="M560" i="24"/>
  <c r="K560" i="24"/>
  <c r="N560" i="24"/>
  <c r="L560" i="24"/>
  <c r="O560" i="24"/>
  <c r="T560" i="24"/>
  <c r="U560" i="24"/>
  <c r="Y560" i="24"/>
  <c r="V560" i="24"/>
  <c r="S560" i="24"/>
  <c r="W560" i="24"/>
  <c r="Q560" i="24"/>
  <c r="X560" i="24"/>
  <c r="R560" i="24"/>
  <c r="Q596" i="24"/>
  <c r="J596" i="24"/>
  <c r="C596" i="24"/>
  <c r="S596" i="24"/>
  <c r="P596" i="24"/>
  <c r="Y596" i="24"/>
  <c r="N596" i="24"/>
  <c r="G596" i="24"/>
  <c r="W596" i="24"/>
  <c r="T596" i="24"/>
  <c r="E596" i="24"/>
  <c r="B596" i="24"/>
  <c r="R596" i="24"/>
  <c r="K596" i="24"/>
  <c r="D596" i="24"/>
  <c r="X596" i="24"/>
  <c r="I596" i="24"/>
  <c r="F596" i="24"/>
  <c r="A597" i="24"/>
  <c r="O596" i="24"/>
  <c r="H596" i="24"/>
  <c r="L596" i="24"/>
  <c r="M596" i="24"/>
  <c r="U596" i="24"/>
  <c r="V596" i="24"/>
  <c r="K884" i="24"/>
  <c r="R884" i="24"/>
  <c r="B884" i="24"/>
  <c r="E884" i="24"/>
  <c r="H884" i="24"/>
  <c r="W884" i="24"/>
  <c r="G884" i="24"/>
  <c r="N884" i="24"/>
  <c r="Y884" i="24"/>
  <c r="X884" i="24"/>
  <c r="D884" i="24"/>
  <c r="S884" i="24"/>
  <c r="C884" i="24"/>
  <c r="J884" i="24"/>
  <c r="Q884" i="24"/>
  <c r="T884" i="24"/>
  <c r="O884" i="24"/>
  <c r="A885" i="24"/>
  <c r="F884" i="24"/>
  <c r="I884" i="24"/>
  <c r="P884" i="24"/>
  <c r="M884" i="24"/>
  <c r="L884" i="24"/>
  <c r="V884" i="24"/>
  <c r="U884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A603" i="23" l="1"/>
  <c r="C602" i="23"/>
  <c r="G602" i="23"/>
  <c r="K602" i="23"/>
  <c r="O602" i="23"/>
  <c r="S602" i="23"/>
  <c r="W602" i="23"/>
  <c r="D602" i="23"/>
  <c r="H602" i="23"/>
  <c r="L602" i="23"/>
  <c r="P602" i="23"/>
  <c r="T602" i="23"/>
  <c r="X602" i="23"/>
  <c r="E602" i="23"/>
  <c r="I602" i="23"/>
  <c r="M602" i="23"/>
  <c r="Q602" i="23"/>
  <c r="U602" i="23"/>
  <c r="Y602" i="23"/>
  <c r="F602" i="23"/>
  <c r="J602" i="23"/>
  <c r="N602" i="23"/>
  <c r="R602" i="23"/>
  <c r="V602" i="23"/>
  <c r="B602" i="23"/>
  <c r="C490" i="24"/>
  <c r="G490" i="24"/>
  <c r="K490" i="24"/>
  <c r="O490" i="24"/>
  <c r="S490" i="24"/>
  <c r="W490" i="24"/>
  <c r="D490" i="24"/>
  <c r="H490" i="24"/>
  <c r="L490" i="24"/>
  <c r="P490" i="24"/>
  <c r="T490" i="24"/>
  <c r="X490" i="24"/>
  <c r="A491" i="24"/>
  <c r="E490" i="24"/>
  <c r="I490" i="24"/>
  <c r="M490" i="24"/>
  <c r="Q490" i="24"/>
  <c r="U490" i="24"/>
  <c r="Y490" i="24"/>
  <c r="F490" i="24"/>
  <c r="J490" i="24"/>
  <c r="N490" i="24"/>
  <c r="R490" i="24"/>
  <c r="V490" i="24"/>
  <c r="B490" i="24"/>
  <c r="B453" i="24"/>
  <c r="F453" i="24"/>
  <c r="J453" i="24"/>
  <c r="N453" i="24"/>
  <c r="R453" i="24"/>
  <c r="V453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B566" i="23"/>
  <c r="F566" i="23"/>
  <c r="J566" i="23"/>
  <c r="N566" i="23"/>
  <c r="R566" i="23"/>
  <c r="V566" i="23"/>
  <c r="C566" i="23"/>
  <c r="G566" i="23"/>
  <c r="K566" i="23"/>
  <c r="O566" i="23"/>
  <c r="S566" i="23"/>
  <c r="W566" i="23"/>
  <c r="D566" i="23"/>
  <c r="H566" i="23"/>
  <c r="L566" i="23"/>
  <c r="P566" i="23"/>
  <c r="T566" i="23"/>
  <c r="X566" i="23"/>
  <c r="E566" i="23"/>
  <c r="I566" i="23"/>
  <c r="M566" i="23"/>
  <c r="Q566" i="23"/>
  <c r="U566" i="23"/>
  <c r="Y566" i="23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89" i="24"/>
  <c r="E489" i="24"/>
  <c r="S489" i="24"/>
  <c r="Y489" i="24"/>
  <c r="L489" i="24"/>
  <c r="K489" i="24"/>
  <c r="O489" i="24"/>
  <c r="U489" i="24"/>
  <c r="H489" i="24"/>
  <c r="N489" i="24"/>
  <c r="M489" i="24"/>
  <c r="Q489" i="24"/>
  <c r="D489" i="24"/>
  <c r="J489" i="24"/>
  <c r="X489" i="24"/>
  <c r="G489" i="24"/>
  <c r="B489" i="24"/>
  <c r="P489" i="24"/>
  <c r="F489" i="24"/>
  <c r="T489" i="24"/>
  <c r="C489" i="24"/>
  <c r="I489" i="24"/>
  <c r="W489" i="24"/>
  <c r="R489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5" i="24"/>
  <c r="H885" i="24"/>
  <c r="C885" i="24"/>
  <c r="B885" i="24"/>
  <c r="D885" i="24"/>
  <c r="A886" i="24"/>
  <c r="I885" i="24"/>
  <c r="K885" i="24"/>
  <c r="J885" i="24"/>
  <c r="E885" i="24"/>
  <c r="G885" i="24"/>
  <c r="N885" i="24"/>
  <c r="L885" i="24"/>
  <c r="X885" i="24"/>
  <c r="M885" i="24"/>
  <c r="Y885" i="24"/>
  <c r="S885" i="24"/>
  <c r="O885" i="24"/>
  <c r="T885" i="24"/>
  <c r="P885" i="24"/>
  <c r="V885" i="24"/>
  <c r="W885" i="24"/>
  <c r="U885" i="24"/>
  <c r="Q885" i="24"/>
  <c r="R885" i="24"/>
  <c r="I597" i="24"/>
  <c r="J597" i="24"/>
  <c r="H597" i="24"/>
  <c r="A598" i="24"/>
  <c r="C597" i="24"/>
  <c r="P597" i="24"/>
  <c r="B597" i="24"/>
  <c r="G597" i="24"/>
  <c r="E597" i="24"/>
  <c r="F597" i="24"/>
  <c r="D597" i="24"/>
  <c r="M597" i="24"/>
  <c r="N597" i="24"/>
  <c r="K597" i="24"/>
  <c r="O597" i="24"/>
  <c r="L597" i="24"/>
  <c r="R597" i="24"/>
  <c r="X597" i="24"/>
  <c r="S597" i="24"/>
  <c r="T597" i="24"/>
  <c r="W597" i="24"/>
  <c r="U597" i="24"/>
  <c r="Q597" i="24"/>
  <c r="V597" i="24"/>
  <c r="Y597" i="24"/>
  <c r="R633" i="24"/>
  <c r="B633" i="24"/>
  <c r="E633" i="24"/>
  <c r="H633" i="24"/>
  <c r="O633" i="24"/>
  <c r="N633" i="24"/>
  <c r="Y633" i="24"/>
  <c r="X633" i="24"/>
  <c r="D633" i="24"/>
  <c r="K633" i="24"/>
  <c r="J633" i="24"/>
  <c r="Q633" i="24"/>
  <c r="T633" i="24"/>
  <c r="W633" i="24"/>
  <c r="G633" i="24"/>
  <c r="A634" i="24"/>
  <c r="F633" i="24"/>
  <c r="I633" i="24"/>
  <c r="P633" i="24"/>
  <c r="S633" i="24"/>
  <c r="C633" i="24"/>
  <c r="M633" i="24"/>
  <c r="L633" i="24"/>
  <c r="U633" i="24"/>
  <c r="V633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1" i="24"/>
  <c r="C741" i="24"/>
  <c r="Y741" i="24"/>
  <c r="D741" i="24"/>
  <c r="A742" i="24"/>
  <c r="E741" i="24"/>
  <c r="S741" i="24"/>
  <c r="F741" i="24"/>
  <c r="G741" i="24"/>
  <c r="B741" i="24"/>
  <c r="N741" i="24"/>
  <c r="M741" i="24"/>
  <c r="K741" i="24"/>
  <c r="P741" i="24"/>
  <c r="R741" i="24"/>
  <c r="J741" i="24"/>
  <c r="L741" i="24"/>
  <c r="I741" i="24"/>
  <c r="Q741" i="24"/>
  <c r="O741" i="24"/>
  <c r="W741" i="24"/>
  <c r="T741" i="24"/>
  <c r="X741" i="24"/>
  <c r="V741" i="24"/>
  <c r="U741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3" i="24"/>
  <c r="S813" i="24"/>
  <c r="R813" i="24"/>
  <c r="X813" i="24"/>
  <c r="O813" i="24"/>
  <c r="J813" i="24"/>
  <c r="T813" i="24"/>
  <c r="K813" i="24"/>
  <c r="Y813" i="24"/>
  <c r="P813" i="24"/>
  <c r="A814" i="24"/>
  <c r="M813" i="24"/>
  <c r="N813" i="24"/>
  <c r="L813" i="24"/>
  <c r="D813" i="24"/>
  <c r="I813" i="24"/>
  <c r="F813" i="24"/>
  <c r="G813" i="24"/>
  <c r="E813" i="24"/>
  <c r="B813" i="24"/>
  <c r="C813" i="24"/>
  <c r="H813" i="24"/>
  <c r="W813" i="24"/>
  <c r="U813" i="24"/>
  <c r="V813" i="24"/>
  <c r="J561" i="24"/>
  <c r="H561" i="24"/>
  <c r="E561" i="24"/>
  <c r="A562" i="24"/>
  <c r="P561" i="24"/>
  <c r="I561" i="24"/>
  <c r="G561" i="24"/>
  <c r="F561" i="24"/>
  <c r="D561" i="24"/>
  <c r="K561" i="24"/>
  <c r="O561" i="24"/>
  <c r="M561" i="24"/>
  <c r="L561" i="24"/>
  <c r="N561" i="24"/>
  <c r="B561" i="24"/>
  <c r="C561" i="24"/>
  <c r="V561" i="24"/>
  <c r="U561" i="24"/>
  <c r="R561" i="24"/>
  <c r="T561" i="24"/>
  <c r="X561" i="24"/>
  <c r="Y561" i="24"/>
  <c r="W561" i="24"/>
  <c r="S561" i="24"/>
  <c r="Q561" i="24"/>
  <c r="A850" i="24"/>
  <c r="J849" i="24"/>
  <c r="G849" i="24"/>
  <c r="C849" i="24"/>
  <c r="B849" i="24"/>
  <c r="I849" i="24"/>
  <c r="F849" i="24"/>
  <c r="D849" i="24"/>
  <c r="E849" i="24"/>
  <c r="H849" i="24"/>
  <c r="V849" i="24"/>
  <c r="R849" i="24"/>
  <c r="P849" i="24"/>
  <c r="O849" i="24"/>
  <c r="Q849" i="24"/>
  <c r="M849" i="24"/>
  <c r="S849" i="24"/>
  <c r="U849" i="24"/>
  <c r="X849" i="24"/>
  <c r="T849" i="24"/>
  <c r="N849" i="24"/>
  <c r="L849" i="24"/>
  <c r="K849" i="24"/>
  <c r="W849" i="24"/>
  <c r="Y849" i="24"/>
  <c r="X777" i="24"/>
  <c r="D777" i="24"/>
  <c r="K777" i="24"/>
  <c r="R777" i="24"/>
  <c r="B777" i="24"/>
  <c r="E777" i="24"/>
  <c r="T777" i="24"/>
  <c r="W777" i="24"/>
  <c r="G777" i="24"/>
  <c r="N777" i="24"/>
  <c r="Y777" i="24"/>
  <c r="P777" i="24"/>
  <c r="S777" i="24"/>
  <c r="C777" i="24"/>
  <c r="J777" i="24"/>
  <c r="Q777" i="24"/>
  <c r="H777" i="24"/>
  <c r="O777" i="24"/>
  <c r="A778" i="24"/>
  <c r="F777" i="24"/>
  <c r="I777" i="24"/>
  <c r="L777" i="24"/>
  <c r="M777" i="24"/>
  <c r="U777" i="24"/>
  <c r="V777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5" i="24"/>
  <c r="G705" i="24"/>
  <c r="B705" i="24"/>
  <c r="E705" i="24"/>
  <c r="C705" i="24"/>
  <c r="D705" i="24"/>
  <c r="A706" i="24"/>
  <c r="S705" i="24"/>
  <c r="F705" i="24"/>
  <c r="P705" i="24"/>
  <c r="R705" i="24"/>
  <c r="J705" i="24"/>
  <c r="M705" i="24"/>
  <c r="I705" i="24"/>
  <c r="L705" i="24"/>
  <c r="H705" i="24"/>
  <c r="N705" i="24"/>
  <c r="Q705" i="24"/>
  <c r="O705" i="24"/>
  <c r="K705" i="24"/>
  <c r="T705" i="24"/>
  <c r="U705" i="24"/>
  <c r="X705" i="24"/>
  <c r="V705" i="24"/>
  <c r="W705" i="24"/>
  <c r="R525" i="24"/>
  <c r="Q525" i="24"/>
  <c r="X525" i="24"/>
  <c r="L525" i="24"/>
  <c r="N525" i="24"/>
  <c r="K525" i="24"/>
  <c r="F525" i="24"/>
  <c r="E525" i="24"/>
  <c r="A526" i="24"/>
  <c r="A527" i="24" s="1"/>
  <c r="G525" i="24"/>
  <c r="D525" i="24"/>
  <c r="O525" i="24"/>
  <c r="J525" i="24"/>
  <c r="I525" i="24"/>
  <c r="P525" i="24"/>
  <c r="M525" i="24"/>
  <c r="T525" i="24"/>
  <c r="H525" i="24"/>
  <c r="S525" i="24"/>
  <c r="Y525" i="24"/>
  <c r="B525" i="24"/>
  <c r="C525" i="24"/>
  <c r="U525" i="24"/>
  <c r="W525" i="24"/>
  <c r="V525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69" i="24"/>
  <c r="C669" i="24"/>
  <c r="F669" i="24"/>
  <c r="I669" i="24"/>
  <c r="P669" i="24"/>
  <c r="O669" i="24"/>
  <c r="A670" i="24"/>
  <c r="B669" i="24"/>
  <c r="E669" i="24"/>
  <c r="H669" i="24"/>
  <c r="K669" i="24"/>
  <c r="R669" i="24"/>
  <c r="Y669" i="24"/>
  <c r="X669" i="24"/>
  <c r="D669" i="24"/>
  <c r="G669" i="24"/>
  <c r="J669" i="24"/>
  <c r="Q669" i="24"/>
  <c r="T669" i="24"/>
  <c r="N669" i="24"/>
  <c r="M669" i="24"/>
  <c r="L669" i="24"/>
  <c r="W669" i="24"/>
  <c r="U669" i="24"/>
  <c r="V669" i="24"/>
  <c r="B603" i="23" l="1"/>
  <c r="F603" i="23"/>
  <c r="J603" i="23"/>
  <c r="N603" i="23"/>
  <c r="R603" i="23"/>
  <c r="V603" i="23"/>
  <c r="C603" i="23"/>
  <c r="G603" i="23"/>
  <c r="K603" i="23"/>
  <c r="O603" i="23"/>
  <c r="S603" i="23"/>
  <c r="W603" i="23"/>
  <c r="D603" i="23"/>
  <c r="H603" i="23"/>
  <c r="L603" i="23"/>
  <c r="P603" i="23"/>
  <c r="T603" i="23"/>
  <c r="X603" i="23"/>
  <c r="E603" i="23"/>
  <c r="I603" i="23"/>
  <c r="M603" i="23"/>
  <c r="Q603" i="23"/>
  <c r="U603" i="23"/>
  <c r="Y603" i="23"/>
  <c r="A528" i="24"/>
  <c r="C527" i="24"/>
  <c r="G527" i="24"/>
  <c r="K527" i="24"/>
  <c r="O527" i="24"/>
  <c r="S527" i="24"/>
  <c r="W527" i="24"/>
  <c r="D527" i="24"/>
  <c r="H527" i="24"/>
  <c r="L527" i="24"/>
  <c r="P527" i="24"/>
  <c r="T527" i="24"/>
  <c r="X527" i="24"/>
  <c r="E527" i="24"/>
  <c r="I527" i="24"/>
  <c r="M527" i="24"/>
  <c r="Q527" i="24"/>
  <c r="U527" i="24"/>
  <c r="Y527" i="24"/>
  <c r="F527" i="24"/>
  <c r="J527" i="24"/>
  <c r="N527" i="24"/>
  <c r="R527" i="24"/>
  <c r="V527" i="24"/>
  <c r="B527" i="24"/>
  <c r="B491" i="24"/>
  <c r="F491" i="24"/>
  <c r="J491" i="24"/>
  <c r="N491" i="24"/>
  <c r="R491" i="24"/>
  <c r="V491" i="24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E491" i="24"/>
  <c r="I491" i="24"/>
  <c r="M491" i="24"/>
  <c r="Q491" i="24"/>
  <c r="U491" i="24"/>
  <c r="Y491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B640" i="21"/>
  <c r="F640" i="21"/>
  <c r="J640" i="21"/>
  <c r="N640" i="21"/>
  <c r="R640" i="21"/>
  <c r="V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B603" i="21"/>
  <c r="F603" i="21"/>
  <c r="J603" i="21"/>
  <c r="N603" i="21"/>
  <c r="R603" i="21"/>
  <c r="V603" i="21"/>
  <c r="C603" i="21"/>
  <c r="G603" i="21"/>
  <c r="K603" i="21"/>
  <c r="O603" i="21"/>
  <c r="S603" i="21"/>
  <c r="W603" i="21"/>
  <c r="D603" i="21"/>
  <c r="H603" i="21"/>
  <c r="L603" i="21"/>
  <c r="P603" i="21"/>
  <c r="T603" i="21"/>
  <c r="X603" i="21"/>
  <c r="E603" i="21"/>
  <c r="I603" i="21"/>
  <c r="M603" i="21"/>
  <c r="Q603" i="21"/>
  <c r="U603" i="21"/>
  <c r="Y603" i="21"/>
  <c r="O562" i="24"/>
  <c r="P562" i="24"/>
  <c r="E562" i="24"/>
  <c r="F562" i="24"/>
  <c r="S562" i="24"/>
  <c r="T562" i="24"/>
  <c r="I562" i="24"/>
  <c r="J562" i="24"/>
  <c r="G562" i="24"/>
  <c r="D562" i="24"/>
  <c r="X562" i="24"/>
  <c r="Q562" i="24"/>
  <c r="R562" i="24"/>
  <c r="K562" i="24"/>
  <c r="H562" i="24"/>
  <c r="A563" i="24"/>
  <c r="A564" i="24" s="1"/>
  <c r="Y562" i="24"/>
  <c r="L562" i="24"/>
  <c r="N562" i="24"/>
  <c r="M562" i="24"/>
  <c r="C562" i="24"/>
  <c r="B562" i="24"/>
  <c r="V562" i="24"/>
  <c r="W562" i="24"/>
  <c r="U562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8" i="24"/>
  <c r="F598" i="24"/>
  <c r="G598" i="24"/>
  <c r="E598" i="24"/>
  <c r="J598" i="24"/>
  <c r="D598" i="24"/>
  <c r="I598" i="24"/>
  <c r="H598" i="24"/>
  <c r="A599" i="24"/>
  <c r="K598" i="24"/>
  <c r="L598" i="24"/>
  <c r="M598" i="24"/>
  <c r="O598" i="24"/>
  <c r="N598" i="24"/>
  <c r="B598" i="24"/>
  <c r="C598" i="24"/>
  <c r="V598" i="24"/>
  <c r="X598" i="24"/>
  <c r="T598" i="24"/>
  <c r="Q598" i="24"/>
  <c r="S598" i="24"/>
  <c r="W598" i="24"/>
  <c r="R598" i="24"/>
  <c r="U598" i="24"/>
  <c r="Y598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6" i="24"/>
  <c r="H706" i="24"/>
  <c r="K706" i="24"/>
  <c r="R706" i="24"/>
  <c r="Y706" i="24"/>
  <c r="X706" i="24"/>
  <c r="D706" i="24"/>
  <c r="G706" i="24"/>
  <c r="J706" i="24"/>
  <c r="Q706" i="24"/>
  <c r="T706" i="24"/>
  <c r="S706" i="24"/>
  <c r="C706" i="24"/>
  <c r="F706" i="24"/>
  <c r="I706" i="24"/>
  <c r="P706" i="24"/>
  <c r="O706" i="24"/>
  <c r="A707" i="24"/>
  <c r="B706" i="24"/>
  <c r="L706" i="24"/>
  <c r="M706" i="24"/>
  <c r="N706" i="24"/>
  <c r="V706" i="24"/>
  <c r="W706" i="24"/>
  <c r="U706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0" i="24"/>
  <c r="G670" i="24"/>
  <c r="N670" i="24"/>
  <c r="Y670" i="24"/>
  <c r="X670" i="24"/>
  <c r="D670" i="24"/>
  <c r="S670" i="24"/>
  <c r="C670" i="24"/>
  <c r="J670" i="24"/>
  <c r="Q670" i="24"/>
  <c r="T670" i="24"/>
  <c r="O670" i="24"/>
  <c r="A671" i="24"/>
  <c r="F670" i="24"/>
  <c r="I670" i="24"/>
  <c r="P670" i="24"/>
  <c r="K670" i="24"/>
  <c r="R670" i="24"/>
  <c r="B670" i="24"/>
  <c r="E670" i="24"/>
  <c r="H670" i="24"/>
  <c r="M670" i="24"/>
  <c r="L670" i="24"/>
  <c r="V670" i="24"/>
  <c r="U670" i="24"/>
  <c r="P526" i="24"/>
  <c r="K526" i="24"/>
  <c r="B526" i="24"/>
  <c r="X526" i="24"/>
  <c r="S526" i="24"/>
  <c r="I526" i="24"/>
  <c r="D526" i="24"/>
  <c r="R526" i="24"/>
  <c r="Q526" i="24"/>
  <c r="L526" i="24"/>
  <c r="Y526" i="24"/>
  <c r="T526" i="24"/>
  <c r="O526" i="24"/>
  <c r="F526" i="24"/>
  <c r="E526" i="24"/>
  <c r="G526" i="24"/>
  <c r="N526" i="24"/>
  <c r="M526" i="24"/>
  <c r="H526" i="24"/>
  <c r="C526" i="24"/>
  <c r="J526" i="24"/>
  <c r="W526" i="24"/>
  <c r="U526" i="24"/>
  <c r="V526" i="24"/>
  <c r="S850" i="24"/>
  <c r="R850" i="24"/>
  <c r="X850" i="24"/>
  <c r="O850" i="24"/>
  <c r="J850" i="24"/>
  <c r="T850" i="24"/>
  <c r="K850" i="24"/>
  <c r="Y850" i="24"/>
  <c r="P850" i="24"/>
  <c r="A851" i="24"/>
  <c r="Q850" i="24"/>
  <c r="M850" i="24"/>
  <c r="L850" i="24"/>
  <c r="N850" i="24"/>
  <c r="I850" i="24"/>
  <c r="E850" i="24"/>
  <c r="H850" i="24"/>
  <c r="D850" i="24"/>
  <c r="G850" i="24"/>
  <c r="C850" i="24"/>
  <c r="F850" i="24"/>
  <c r="B850" i="24"/>
  <c r="U850" i="24"/>
  <c r="V850" i="24"/>
  <c r="W850" i="24"/>
  <c r="Q814" i="24"/>
  <c r="T814" i="24"/>
  <c r="W814" i="24"/>
  <c r="G814" i="24"/>
  <c r="N814" i="24"/>
  <c r="I814" i="24"/>
  <c r="P814" i="24"/>
  <c r="S814" i="24"/>
  <c r="C814" i="24"/>
  <c r="J814" i="24"/>
  <c r="E814" i="24"/>
  <c r="H814" i="24"/>
  <c r="O814" i="24"/>
  <c r="A815" i="24"/>
  <c r="F814" i="24"/>
  <c r="Y814" i="24"/>
  <c r="X814" i="24"/>
  <c r="D814" i="24"/>
  <c r="K814" i="24"/>
  <c r="R814" i="24"/>
  <c r="B814" i="24"/>
  <c r="M814" i="24"/>
  <c r="L814" i="24"/>
  <c r="V814" i="24"/>
  <c r="U814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8" i="24"/>
  <c r="H778" i="24"/>
  <c r="C778" i="24"/>
  <c r="B778" i="24"/>
  <c r="D778" i="24"/>
  <c r="Y778" i="24"/>
  <c r="S778" i="24"/>
  <c r="A779" i="24"/>
  <c r="E778" i="24"/>
  <c r="G778" i="24"/>
  <c r="J778" i="24"/>
  <c r="O778" i="24"/>
  <c r="R778" i="24"/>
  <c r="Q778" i="24"/>
  <c r="I778" i="24"/>
  <c r="P778" i="24"/>
  <c r="M778" i="24"/>
  <c r="K778" i="24"/>
  <c r="N778" i="24"/>
  <c r="L778" i="24"/>
  <c r="T778" i="24"/>
  <c r="W778" i="24"/>
  <c r="X778" i="24"/>
  <c r="U778" i="24"/>
  <c r="V778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2" i="24"/>
  <c r="D742" i="24"/>
  <c r="B742" i="24"/>
  <c r="S742" i="24"/>
  <c r="Y742" i="24"/>
  <c r="G742" i="24"/>
  <c r="A743" i="24"/>
  <c r="E742" i="24"/>
  <c r="C742" i="24"/>
  <c r="R742" i="24"/>
  <c r="N742" i="24"/>
  <c r="J742" i="24"/>
  <c r="M742" i="24"/>
  <c r="I742" i="24"/>
  <c r="Q742" i="24"/>
  <c r="L742" i="24"/>
  <c r="H742" i="24"/>
  <c r="P742" i="24"/>
  <c r="O742" i="24"/>
  <c r="K742" i="24"/>
  <c r="U742" i="24"/>
  <c r="V742" i="24"/>
  <c r="X742" i="24"/>
  <c r="T742" i="24"/>
  <c r="W742" i="24"/>
  <c r="G634" i="24"/>
  <c r="F634" i="24"/>
  <c r="P634" i="24"/>
  <c r="C634" i="24"/>
  <c r="B634" i="24"/>
  <c r="H634" i="24"/>
  <c r="A635" i="24"/>
  <c r="I634" i="24"/>
  <c r="D634" i="24"/>
  <c r="J634" i="24"/>
  <c r="E634" i="24"/>
  <c r="K634" i="24"/>
  <c r="N634" i="24"/>
  <c r="M634" i="24"/>
  <c r="O634" i="24"/>
  <c r="L634" i="24"/>
  <c r="W634" i="24"/>
  <c r="Q634" i="24"/>
  <c r="R634" i="24"/>
  <c r="S634" i="24"/>
  <c r="Y634" i="24"/>
  <c r="X634" i="24"/>
  <c r="T634" i="24"/>
  <c r="U634" i="24"/>
  <c r="V634" i="24"/>
  <c r="A887" i="24"/>
  <c r="J886" i="24"/>
  <c r="D886" i="24"/>
  <c r="G886" i="24"/>
  <c r="C886" i="24"/>
  <c r="F886" i="24"/>
  <c r="B886" i="24"/>
  <c r="I886" i="24"/>
  <c r="H886" i="24"/>
  <c r="E886" i="24"/>
  <c r="X886" i="24"/>
  <c r="T886" i="24"/>
  <c r="W886" i="24"/>
  <c r="N886" i="24"/>
  <c r="O886" i="24"/>
  <c r="K886" i="24"/>
  <c r="R886" i="24"/>
  <c r="Y886" i="24"/>
  <c r="U886" i="24"/>
  <c r="V886" i="24"/>
  <c r="M886" i="24"/>
  <c r="L886" i="24"/>
  <c r="Q886" i="24"/>
  <c r="P886" i="24"/>
  <c r="S886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A565" i="24" l="1"/>
  <c r="C564" i="24"/>
  <c r="G564" i="24"/>
  <c r="K564" i="24"/>
  <c r="O564" i="24"/>
  <c r="S564" i="24"/>
  <c r="W564" i="24"/>
  <c r="D564" i="24"/>
  <c r="H564" i="24"/>
  <c r="L564" i="24"/>
  <c r="P564" i="24"/>
  <c r="T564" i="24"/>
  <c r="X564" i="24"/>
  <c r="E564" i="24"/>
  <c r="I564" i="24"/>
  <c r="M564" i="24"/>
  <c r="Q564" i="24"/>
  <c r="U564" i="24"/>
  <c r="Y564" i="24"/>
  <c r="F564" i="24"/>
  <c r="J564" i="24"/>
  <c r="N564" i="24"/>
  <c r="R564" i="24"/>
  <c r="V564" i="24"/>
  <c r="B564" i="24"/>
  <c r="B528" i="24"/>
  <c r="F528" i="24"/>
  <c r="J528" i="24"/>
  <c r="N528" i="24"/>
  <c r="R528" i="24"/>
  <c r="V528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B677" i="21"/>
  <c r="F677" i="21"/>
  <c r="J677" i="21"/>
  <c r="N677" i="21"/>
  <c r="R677" i="21"/>
  <c r="V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P635" i="24"/>
  <c r="A636" i="24"/>
  <c r="H635" i="24"/>
  <c r="J635" i="24"/>
  <c r="I635" i="24"/>
  <c r="D635" i="24"/>
  <c r="F635" i="24"/>
  <c r="E635" i="24"/>
  <c r="G635" i="24"/>
  <c r="N635" i="24"/>
  <c r="K635" i="24"/>
  <c r="M635" i="24"/>
  <c r="O635" i="24"/>
  <c r="L635" i="24"/>
  <c r="B635" i="24"/>
  <c r="C635" i="24"/>
  <c r="Q635" i="24"/>
  <c r="V635" i="24"/>
  <c r="S635" i="24"/>
  <c r="X635" i="24"/>
  <c r="Y635" i="24"/>
  <c r="W635" i="24"/>
  <c r="T635" i="24"/>
  <c r="R635" i="24"/>
  <c r="U635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3" i="24"/>
  <c r="F563" i="24"/>
  <c r="G563" i="24"/>
  <c r="D563" i="24"/>
  <c r="X563" i="24"/>
  <c r="Y563" i="24"/>
  <c r="J563" i="24"/>
  <c r="K563" i="24"/>
  <c r="H563" i="24"/>
  <c r="E563" i="24"/>
  <c r="R563" i="24"/>
  <c r="O563" i="24"/>
  <c r="P563" i="24"/>
  <c r="I563" i="24"/>
  <c r="B563" i="24"/>
  <c r="C563" i="24"/>
  <c r="S563" i="24"/>
  <c r="T563" i="24"/>
  <c r="N563" i="24"/>
  <c r="M563" i="24"/>
  <c r="L563" i="24"/>
  <c r="W563" i="24"/>
  <c r="U563" i="24"/>
  <c r="V563" i="24"/>
  <c r="Q887" i="24"/>
  <c r="S887" i="24"/>
  <c r="R887" i="24"/>
  <c r="X887" i="24"/>
  <c r="O887" i="24"/>
  <c r="J887" i="24"/>
  <c r="T887" i="24"/>
  <c r="K887" i="24"/>
  <c r="Y887" i="24"/>
  <c r="P887" i="24"/>
  <c r="A888" i="24"/>
  <c r="M887" i="24"/>
  <c r="L887" i="24"/>
  <c r="N887" i="24"/>
  <c r="G887" i="24"/>
  <c r="C887" i="24"/>
  <c r="B887" i="24"/>
  <c r="D887" i="24"/>
  <c r="I887" i="24"/>
  <c r="E887" i="24"/>
  <c r="H887" i="24"/>
  <c r="F887" i="24"/>
  <c r="U887" i="24"/>
  <c r="V887" i="24"/>
  <c r="W887" i="24"/>
  <c r="G743" i="24"/>
  <c r="J743" i="24"/>
  <c r="Q743" i="24"/>
  <c r="T743" i="24"/>
  <c r="S743" i="24"/>
  <c r="C743" i="24"/>
  <c r="F743" i="24"/>
  <c r="I743" i="24"/>
  <c r="P743" i="24"/>
  <c r="O743" i="24"/>
  <c r="A744" i="24"/>
  <c r="B743" i="24"/>
  <c r="E743" i="24"/>
  <c r="H743" i="24"/>
  <c r="K743" i="24"/>
  <c r="R743" i="24"/>
  <c r="Y743" i="24"/>
  <c r="X743" i="24"/>
  <c r="D743" i="24"/>
  <c r="N743" i="24"/>
  <c r="M743" i="24"/>
  <c r="L743" i="24"/>
  <c r="V743" i="24"/>
  <c r="W743" i="24"/>
  <c r="U743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7" i="24"/>
  <c r="W707" i="24"/>
  <c r="G707" i="24"/>
  <c r="N707" i="24"/>
  <c r="Y707" i="24"/>
  <c r="P707" i="24"/>
  <c r="S707" i="24"/>
  <c r="C707" i="24"/>
  <c r="J707" i="24"/>
  <c r="Q707" i="24"/>
  <c r="H707" i="24"/>
  <c r="O707" i="24"/>
  <c r="A708" i="24"/>
  <c r="F707" i="24"/>
  <c r="I707" i="24"/>
  <c r="X707" i="24"/>
  <c r="D707" i="24"/>
  <c r="K707" i="24"/>
  <c r="R707" i="24"/>
  <c r="B707" i="24"/>
  <c r="E707" i="24"/>
  <c r="L707" i="24"/>
  <c r="M707" i="24"/>
  <c r="U707" i="24"/>
  <c r="V707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599" i="24"/>
  <c r="F599" i="24"/>
  <c r="K599" i="24"/>
  <c r="H599" i="24"/>
  <c r="A600" i="24"/>
  <c r="A601" i="24" s="1"/>
  <c r="I599" i="24"/>
  <c r="J599" i="24"/>
  <c r="O599" i="24"/>
  <c r="P599" i="24"/>
  <c r="Q599" i="24"/>
  <c r="R599" i="24"/>
  <c r="S599" i="24"/>
  <c r="T599" i="24"/>
  <c r="Y599" i="24"/>
  <c r="G599" i="24"/>
  <c r="D599" i="24"/>
  <c r="X599" i="24"/>
  <c r="N599" i="24"/>
  <c r="L599" i="24"/>
  <c r="M599" i="24"/>
  <c r="B599" i="24"/>
  <c r="C599" i="24"/>
  <c r="V599" i="24"/>
  <c r="U599" i="24"/>
  <c r="W599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79" i="24"/>
  <c r="B779" i="24"/>
  <c r="C779" i="24"/>
  <c r="Y779" i="24"/>
  <c r="A780" i="24"/>
  <c r="E779" i="24"/>
  <c r="S779" i="24"/>
  <c r="F779" i="24"/>
  <c r="D779" i="24"/>
  <c r="J779" i="24"/>
  <c r="L779" i="24"/>
  <c r="R779" i="24"/>
  <c r="Q779" i="24"/>
  <c r="I779" i="24"/>
  <c r="P779" i="24"/>
  <c r="O779" i="24"/>
  <c r="H779" i="24"/>
  <c r="N779" i="24"/>
  <c r="M779" i="24"/>
  <c r="K779" i="24"/>
  <c r="U779" i="24"/>
  <c r="V779" i="24"/>
  <c r="W779" i="24"/>
  <c r="X779" i="24"/>
  <c r="T779" i="24"/>
  <c r="G815" i="24"/>
  <c r="B815" i="24"/>
  <c r="H815" i="24"/>
  <c r="C815" i="24"/>
  <c r="Y815" i="24"/>
  <c r="D815" i="24"/>
  <c r="A816" i="24"/>
  <c r="E815" i="24"/>
  <c r="S815" i="24"/>
  <c r="F815" i="24"/>
  <c r="K815" i="24"/>
  <c r="Q815" i="24"/>
  <c r="L815" i="24"/>
  <c r="R815" i="24"/>
  <c r="N815" i="24"/>
  <c r="O815" i="24"/>
  <c r="I815" i="24"/>
  <c r="P815" i="24"/>
  <c r="M815" i="24"/>
  <c r="J815" i="24"/>
  <c r="U815" i="24"/>
  <c r="V815" i="24"/>
  <c r="W815" i="24"/>
  <c r="X815" i="24"/>
  <c r="T815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1" i="24"/>
  <c r="Y851" i="24"/>
  <c r="X851" i="24"/>
  <c r="D851" i="24"/>
  <c r="K851" i="24"/>
  <c r="J851" i="24"/>
  <c r="Q851" i="24"/>
  <c r="T851" i="24"/>
  <c r="W851" i="24"/>
  <c r="G851" i="24"/>
  <c r="A852" i="24"/>
  <c r="F851" i="24"/>
  <c r="I851" i="24"/>
  <c r="P851" i="24"/>
  <c r="S851" i="24"/>
  <c r="C851" i="24"/>
  <c r="R851" i="24"/>
  <c r="B851" i="24"/>
  <c r="E851" i="24"/>
  <c r="H851" i="24"/>
  <c r="O851" i="24"/>
  <c r="M851" i="24"/>
  <c r="L851" i="24"/>
  <c r="U851" i="24"/>
  <c r="V851" i="24"/>
  <c r="J671" i="24"/>
  <c r="E671" i="24"/>
  <c r="G671" i="24"/>
  <c r="F671" i="24"/>
  <c r="P671" i="24"/>
  <c r="C671" i="24"/>
  <c r="B671" i="24"/>
  <c r="H671" i="24"/>
  <c r="A672" i="24"/>
  <c r="I671" i="24"/>
  <c r="D671" i="24"/>
  <c r="O671" i="24"/>
  <c r="M671" i="24"/>
  <c r="L671" i="24"/>
  <c r="K671" i="24"/>
  <c r="N671" i="24"/>
  <c r="Q671" i="24"/>
  <c r="R671" i="24"/>
  <c r="Y671" i="24"/>
  <c r="X671" i="24"/>
  <c r="T671" i="24"/>
  <c r="W671" i="24"/>
  <c r="U671" i="24"/>
  <c r="S671" i="24"/>
  <c r="V671" i="24"/>
  <c r="C601" i="24" l="1"/>
  <c r="G601" i="24"/>
  <c r="K601" i="24"/>
  <c r="O601" i="24"/>
  <c r="S601" i="24"/>
  <c r="W601" i="24"/>
  <c r="D601" i="24"/>
  <c r="H601" i="24"/>
  <c r="L601" i="24"/>
  <c r="P601" i="24"/>
  <c r="T601" i="24"/>
  <c r="X601" i="24"/>
  <c r="A602" i="24"/>
  <c r="E601" i="24"/>
  <c r="I601" i="24"/>
  <c r="M601" i="24"/>
  <c r="Q601" i="24"/>
  <c r="U601" i="24"/>
  <c r="Y601" i="24"/>
  <c r="F601" i="24"/>
  <c r="J601" i="24"/>
  <c r="N601" i="24"/>
  <c r="R601" i="24"/>
  <c r="V601" i="24"/>
  <c r="B601" i="24"/>
  <c r="B565" i="24"/>
  <c r="F565" i="24"/>
  <c r="J565" i="24"/>
  <c r="N565" i="24"/>
  <c r="R565" i="24"/>
  <c r="V565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B714" i="21"/>
  <c r="F714" i="21"/>
  <c r="J714" i="21"/>
  <c r="N714" i="21"/>
  <c r="R714" i="21"/>
  <c r="V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E816" i="24"/>
  <c r="C816" i="24"/>
  <c r="D816" i="24"/>
  <c r="A817" i="24"/>
  <c r="S816" i="24"/>
  <c r="F816" i="24"/>
  <c r="Y816" i="24"/>
  <c r="G816" i="24"/>
  <c r="B816" i="24"/>
  <c r="J816" i="24"/>
  <c r="O816" i="24"/>
  <c r="R816" i="24"/>
  <c r="I816" i="24"/>
  <c r="N816" i="24"/>
  <c r="Q816" i="24"/>
  <c r="M816" i="24"/>
  <c r="H816" i="24"/>
  <c r="P816" i="24"/>
  <c r="L816" i="24"/>
  <c r="K816" i="24"/>
  <c r="V816" i="24"/>
  <c r="X816" i="24"/>
  <c r="U816" i="24"/>
  <c r="W816" i="24"/>
  <c r="T816" i="24"/>
  <c r="A853" i="24"/>
  <c r="E852" i="24"/>
  <c r="S852" i="24"/>
  <c r="F852" i="24"/>
  <c r="H852" i="24"/>
  <c r="G852" i="24"/>
  <c r="B852" i="24"/>
  <c r="D852" i="24"/>
  <c r="C852" i="24"/>
  <c r="Y852" i="24"/>
  <c r="I852" i="24"/>
  <c r="N852" i="24"/>
  <c r="J852" i="24"/>
  <c r="O852" i="24"/>
  <c r="Q852" i="24"/>
  <c r="M852" i="24"/>
  <c r="K852" i="24"/>
  <c r="P852" i="24"/>
  <c r="L852" i="24"/>
  <c r="R852" i="24"/>
  <c r="T852" i="24"/>
  <c r="U852" i="24"/>
  <c r="V852" i="24"/>
  <c r="X852" i="24"/>
  <c r="W852" i="24"/>
  <c r="E600" i="24"/>
  <c r="B600" i="24"/>
  <c r="C600" i="24"/>
  <c r="S600" i="24"/>
  <c r="P600" i="24"/>
  <c r="I600" i="24"/>
  <c r="F600" i="24"/>
  <c r="G600" i="24"/>
  <c r="T600" i="24"/>
  <c r="Q600" i="24"/>
  <c r="J600" i="24"/>
  <c r="K600" i="24"/>
  <c r="D600" i="24"/>
  <c r="X600" i="24"/>
  <c r="Y600" i="24"/>
  <c r="R600" i="24"/>
  <c r="O600" i="24"/>
  <c r="H600" i="24"/>
  <c r="M600" i="24"/>
  <c r="L600" i="24"/>
  <c r="N600" i="24"/>
  <c r="V600" i="24"/>
  <c r="U600" i="24"/>
  <c r="W600" i="24"/>
  <c r="R744" i="24"/>
  <c r="B744" i="24"/>
  <c r="E744" i="24"/>
  <c r="H744" i="24"/>
  <c r="O744" i="24"/>
  <c r="N744" i="24"/>
  <c r="Y744" i="24"/>
  <c r="X744" i="24"/>
  <c r="D744" i="24"/>
  <c r="K744" i="24"/>
  <c r="J744" i="24"/>
  <c r="Q744" i="24"/>
  <c r="T744" i="24"/>
  <c r="W744" i="24"/>
  <c r="G744" i="24"/>
  <c r="A745" i="24"/>
  <c r="F744" i="24"/>
  <c r="I744" i="24"/>
  <c r="P744" i="24"/>
  <c r="S744" i="24"/>
  <c r="C744" i="24"/>
  <c r="M744" i="24"/>
  <c r="L744" i="24"/>
  <c r="U744" i="24"/>
  <c r="V744" i="24"/>
  <c r="G672" i="24"/>
  <c r="I672" i="24"/>
  <c r="D672" i="24"/>
  <c r="A673" i="24"/>
  <c r="E672" i="24"/>
  <c r="J672" i="24"/>
  <c r="P672" i="24"/>
  <c r="F672" i="24"/>
  <c r="H672" i="24"/>
  <c r="N672" i="24"/>
  <c r="M672" i="24"/>
  <c r="L672" i="24"/>
  <c r="K672" i="24"/>
  <c r="O672" i="24"/>
  <c r="B672" i="24"/>
  <c r="C672" i="24"/>
  <c r="Y672" i="24"/>
  <c r="Q672" i="24"/>
  <c r="T672" i="24"/>
  <c r="X672" i="24"/>
  <c r="U672" i="24"/>
  <c r="W672" i="24"/>
  <c r="S672" i="24"/>
  <c r="V672" i="24"/>
  <c r="R672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8" i="24"/>
  <c r="S888" i="24"/>
  <c r="F888" i="24"/>
  <c r="K888" i="24"/>
  <c r="Y888" i="24"/>
  <c r="T888" i="24"/>
  <c r="C888" i="24"/>
  <c r="Q888" i="24"/>
  <c r="D888" i="24"/>
  <c r="N888" i="24"/>
  <c r="I888" i="24"/>
  <c r="G888" i="24"/>
  <c r="J888" i="24"/>
  <c r="W888" i="24"/>
  <c r="A889" i="24"/>
  <c r="B888" i="24"/>
  <c r="P888" i="24"/>
  <c r="O888" i="24"/>
  <c r="R888" i="24"/>
  <c r="E888" i="24"/>
  <c r="H888" i="24"/>
  <c r="L888" i="24"/>
  <c r="M888" i="24"/>
  <c r="V888" i="24"/>
  <c r="U888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6" i="24"/>
  <c r="O636" i="24"/>
  <c r="R636" i="24"/>
  <c r="Q636" i="24"/>
  <c r="H636" i="24"/>
  <c r="K636" i="24"/>
  <c r="J636" i="24"/>
  <c r="I636" i="24"/>
  <c r="X636" i="24"/>
  <c r="D636" i="24"/>
  <c r="G636" i="24"/>
  <c r="F636" i="24"/>
  <c r="E636" i="24"/>
  <c r="T636" i="24"/>
  <c r="S636" i="24"/>
  <c r="A637" i="24"/>
  <c r="A638" i="24" s="1"/>
  <c r="Y636" i="24"/>
  <c r="M636" i="24"/>
  <c r="N636" i="24"/>
  <c r="L636" i="24"/>
  <c r="B636" i="24"/>
  <c r="C636" i="24"/>
  <c r="U636" i="24"/>
  <c r="W636" i="24"/>
  <c r="V636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1" i="24"/>
  <c r="B780" i="24"/>
  <c r="E780" i="24"/>
  <c r="H780" i="24"/>
  <c r="K780" i="24"/>
  <c r="R780" i="24"/>
  <c r="Y780" i="24"/>
  <c r="X780" i="24"/>
  <c r="D780" i="24"/>
  <c r="G780" i="24"/>
  <c r="J780" i="24"/>
  <c r="Q780" i="24"/>
  <c r="T780" i="24"/>
  <c r="S780" i="24"/>
  <c r="C780" i="24"/>
  <c r="F780" i="24"/>
  <c r="I780" i="24"/>
  <c r="P780" i="24"/>
  <c r="O780" i="24"/>
  <c r="N780" i="24"/>
  <c r="M780" i="24"/>
  <c r="L780" i="24"/>
  <c r="U780" i="24"/>
  <c r="W780" i="24"/>
  <c r="V780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8" i="24"/>
  <c r="G708" i="24"/>
  <c r="F708" i="24"/>
  <c r="P708" i="24"/>
  <c r="C708" i="24"/>
  <c r="B708" i="24"/>
  <c r="H708" i="24"/>
  <c r="A709" i="24"/>
  <c r="I708" i="24"/>
  <c r="D708" i="24"/>
  <c r="J708" i="24"/>
  <c r="L708" i="24"/>
  <c r="O708" i="24"/>
  <c r="K708" i="24"/>
  <c r="N708" i="24"/>
  <c r="M708" i="24"/>
  <c r="Y708" i="24"/>
  <c r="U708" i="24"/>
  <c r="Q708" i="24"/>
  <c r="T708" i="24"/>
  <c r="W708" i="24"/>
  <c r="S708" i="24"/>
  <c r="X708" i="24"/>
  <c r="V708" i="24"/>
  <c r="R708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C638" i="24" l="1"/>
  <c r="G638" i="24"/>
  <c r="K638" i="24"/>
  <c r="O638" i="24"/>
  <c r="S638" i="24"/>
  <c r="W638" i="24"/>
  <c r="A639" i="24"/>
  <c r="D638" i="24"/>
  <c r="H638" i="24"/>
  <c r="L638" i="24"/>
  <c r="P638" i="24"/>
  <c r="T638" i="24"/>
  <c r="X638" i="24"/>
  <c r="E638" i="24"/>
  <c r="I638" i="24"/>
  <c r="M638" i="24"/>
  <c r="Q638" i="24"/>
  <c r="U638" i="24"/>
  <c r="Y638" i="24"/>
  <c r="F638" i="24"/>
  <c r="J638" i="24"/>
  <c r="N638" i="24"/>
  <c r="R638" i="24"/>
  <c r="V638" i="24"/>
  <c r="B638" i="24"/>
  <c r="B602" i="24"/>
  <c r="F602" i="24"/>
  <c r="J602" i="24"/>
  <c r="N602" i="24"/>
  <c r="R602" i="24"/>
  <c r="V602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E602" i="24"/>
  <c r="I602" i="24"/>
  <c r="M602" i="24"/>
  <c r="Q602" i="24"/>
  <c r="U602" i="24"/>
  <c r="Y602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B751" i="21"/>
  <c r="F751" i="21"/>
  <c r="J751" i="21"/>
  <c r="N751" i="21"/>
  <c r="R751" i="21"/>
  <c r="V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Y781" i="24"/>
  <c r="T781" i="24"/>
  <c r="H781" i="24"/>
  <c r="K781" i="24"/>
  <c r="R781" i="24"/>
  <c r="B781" i="24"/>
  <c r="Q781" i="24"/>
  <c r="D781" i="24"/>
  <c r="W781" i="24"/>
  <c r="G781" i="24"/>
  <c r="N781" i="24"/>
  <c r="I781" i="24"/>
  <c r="X781" i="24"/>
  <c r="S781" i="24"/>
  <c r="C781" i="24"/>
  <c r="J781" i="24"/>
  <c r="E781" i="24"/>
  <c r="P781" i="24"/>
  <c r="O781" i="24"/>
  <c r="A782" i="24"/>
  <c r="F781" i="24"/>
  <c r="M781" i="24"/>
  <c r="L781" i="24"/>
  <c r="V781" i="24"/>
  <c r="U781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3" i="24"/>
  <c r="X673" i="24"/>
  <c r="K673" i="24"/>
  <c r="E673" i="24"/>
  <c r="P673" i="24"/>
  <c r="A674" i="24"/>
  <c r="A675" i="24" s="1"/>
  <c r="H673" i="24"/>
  <c r="R673" i="24"/>
  <c r="G673" i="24"/>
  <c r="J673" i="24"/>
  <c r="Y673" i="24"/>
  <c r="F673" i="24"/>
  <c r="O673" i="24"/>
  <c r="S673" i="24"/>
  <c r="D673" i="24"/>
  <c r="I673" i="24"/>
  <c r="Q673" i="24"/>
  <c r="M673" i="24"/>
  <c r="L673" i="24"/>
  <c r="N673" i="24"/>
  <c r="B673" i="24"/>
  <c r="C673" i="24"/>
  <c r="W673" i="24"/>
  <c r="U673" i="24"/>
  <c r="V673" i="24"/>
  <c r="A818" i="24"/>
  <c r="B817" i="24"/>
  <c r="E817" i="24"/>
  <c r="H817" i="24"/>
  <c r="K817" i="24"/>
  <c r="R817" i="24"/>
  <c r="Q817" i="24"/>
  <c r="X817" i="24"/>
  <c r="D817" i="24"/>
  <c r="G817" i="24"/>
  <c r="J817" i="24"/>
  <c r="I817" i="24"/>
  <c r="T817" i="24"/>
  <c r="S817" i="24"/>
  <c r="C817" i="24"/>
  <c r="F817" i="24"/>
  <c r="Y817" i="24"/>
  <c r="P817" i="24"/>
  <c r="O817" i="24"/>
  <c r="L817" i="24"/>
  <c r="M817" i="24"/>
  <c r="N817" i="24"/>
  <c r="V817" i="24"/>
  <c r="W817" i="24"/>
  <c r="U817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5" i="24"/>
  <c r="A746" i="24"/>
  <c r="I745" i="24"/>
  <c r="H745" i="24"/>
  <c r="J745" i="24"/>
  <c r="E745" i="24"/>
  <c r="G745" i="24"/>
  <c r="F745" i="24"/>
  <c r="P745" i="24"/>
  <c r="C745" i="24"/>
  <c r="B745" i="24"/>
  <c r="K745" i="24"/>
  <c r="N745" i="24"/>
  <c r="M745" i="24"/>
  <c r="O745" i="24"/>
  <c r="L745" i="24"/>
  <c r="Y745" i="24"/>
  <c r="T745" i="24"/>
  <c r="W745" i="24"/>
  <c r="U745" i="24"/>
  <c r="V745" i="24"/>
  <c r="R745" i="24"/>
  <c r="S745" i="24"/>
  <c r="Q745" i="24"/>
  <c r="X745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89" i="24"/>
  <c r="S889" i="24"/>
  <c r="A890" i="24"/>
  <c r="G889" i="24"/>
  <c r="C889" i="24"/>
  <c r="E889" i="24"/>
  <c r="B889" i="24"/>
  <c r="Y889" i="24"/>
  <c r="F889" i="24"/>
  <c r="D889" i="24"/>
  <c r="L889" i="24"/>
  <c r="R889" i="24"/>
  <c r="M889" i="24"/>
  <c r="Q889" i="24"/>
  <c r="I889" i="24"/>
  <c r="K889" i="24"/>
  <c r="N889" i="24"/>
  <c r="O889" i="24"/>
  <c r="J889" i="24"/>
  <c r="P889" i="24"/>
  <c r="T889" i="24"/>
  <c r="W889" i="24"/>
  <c r="V889" i="24"/>
  <c r="X889" i="24"/>
  <c r="U889" i="24"/>
  <c r="S853" i="24"/>
  <c r="B853" i="24"/>
  <c r="C853" i="24"/>
  <c r="Y853" i="24"/>
  <c r="D853" i="24"/>
  <c r="A854" i="24"/>
  <c r="E853" i="24"/>
  <c r="G853" i="24"/>
  <c r="F853" i="24"/>
  <c r="I853" i="24"/>
  <c r="K853" i="24"/>
  <c r="P853" i="24"/>
  <c r="M853" i="24"/>
  <c r="H853" i="24"/>
  <c r="N853" i="24"/>
  <c r="J853" i="24"/>
  <c r="O853" i="24"/>
  <c r="Q853" i="24"/>
  <c r="R853" i="24"/>
  <c r="L853" i="24"/>
  <c r="U853" i="24"/>
  <c r="T853" i="24"/>
  <c r="V853" i="24"/>
  <c r="W853" i="24"/>
  <c r="X853" i="24"/>
  <c r="I709" i="24"/>
  <c r="D709" i="24"/>
  <c r="A710" i="24"/>
  <c r="E709" i="24"/>
  <c r="G709" i="24"/>
  <c r="J709" i="24"/>
  <c r="P709" i="24"/>
  <c r="F709" i="24"/>
  <c r="H709" i="24"/>
  <c r="N709" i="24"/>
  <c r="O709" i="24"/>
  <c r="M709" i="24"/>
  <c r="L709" i="24"/>
  <c r="K709" i="24"/>
  <c r="B709" i="24"/>
  <c r="C709" i="24"/>
  <c r="S709" i="24"/>
  <c r="X709" i="24"/>
  <c r="U709" i="24"/>
  <c r="R709" i="24"/>
  <c r="W709" i="24"/>
  <c r="V709" i="24"/>
  <c r="Q709" i="24"/>
  <c r="Y709" i="24"/>
  <c r="T709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7" i="24"/>
  <c r="R637" i="24"/>
  <c r="Q637" i="24"/>
  <c r="T637" i="24"/>
  <c r="S637" i="24"/>
  <c r="C637" i="24"/>
  <c r="J637" i="24"/>
  <c r="I637" i="24"/>
  <c r="P637" i="24"/>
  <c r="O637" i="24"/>
  <c r="B637" i="24"/>
  <c r="E637" i="24"/>
  <c r="H637" i="24"/>
  <c r="K637" i="24"/>
  <c r="F637" i="24"/>
  <c r="Y637" i="24"/>
  <c r="X637" i="24"/>
  <c r="D637" i="24"/>
  <c r="N637" i="24"/>
  <c r="L637" i="24"/>
  <c r="M637" i="24"/>
  <c r="V637" i="24"/>
  <c r="W637" i="24"/>
  <c r="U637" i="24"/>
  <c r="C675" i="24" l="1"/>
  <c r="G675" i="24"/>
  <c r="K675" i="24"/>
  <c r="O675" i="24"/>
  <c r="S675" i="24"/>
  <c r="W675" i="24"/>
  <c r="D675" i="24"/>
  <c r="H675" i="24"/>
  <c r="L675" i="24"/>
  <c r="P675" i="24"/>
  <c r="T675" i="24"/>
  <c r="X675" i="24"/>
  <c r="A676" i="24"/>
  <c r="E675" i="24"/>
  <c r="I675" i="24"/>
  <c r="M675" i="24"/>
  <c r="Q675" i="24"/>
  <c r="U675" i="24"/>
  <c r="Y675" i="24"/>
  <c r="F675" i="24"/>
  <c r="J675" i="24"/>
  <c r="N675" i="24"/>
  <c r="R675" i="24"/>
  <c r="V675" i="24"/>
  <c r="B675" i="24"/>
  <c r="B639" i="24"/>
  <c r="F639" i="24"/>
  <c r="J639" i="24"/>
  <c r="N639" i="24"/>
  <c r="R639" i="24"/>
  <c r="V639" i="24"/>
  <c r="C639" i="24"/>
  <c r="G639" i="24"/>
  <c r="K639" i="24"/>
  <c r="O639" i="24"/>
  <c r="S639" i="24"/>
  <c r="W639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B788" i="21"/>
  <c r="F788" i="21"/>
  <c r="J788" i="21"/>
  <c r="N788" i="21"/>
  <c r="R788" i="21"/>
  <c r="V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P854" i="24"/>
  <c r="G854" i="24"/>
  <c r="A855" i="24"/>
  <c r="Q854" i="24"/>
  <c r="B854" i="24"/>
  <c r="H854" i="24"/>
  <c r="S854" i="24"/>
  <c r="R854" i="24"/>
  <c r="I854" i="24"/>
  <c r="X854" i="24"/>
  <c r="D854" i="24"/>
  <c r="K854" i="24"/>
  <c r="F854" i="24"/>
  <c r="E854" i="24"/>
  <c r="T854" i="24"/>
  <c r="O854" i="24"/>
  <c r="C854" i="24"/>
  <c r="Y854" i="24"/>
  <c r="J854" i="24"/>
  <c r="L854" i="24"/>
  <c r="N854" i="24"/>
  <c r="M854" i="24"/>
  <c r="U854" i="24"/>
  <c r="W854" i="24"/>
  <c r="V854" i="24"/>
  <c r="N818" i="24"/>
  <c r="Y818" i="24"/>
  <c r="T818" i="24"/>
  <c r="S818" i="24"/>
  <c r="C818" i="24"/>
  <c r="J818" i="24"/>
  <c r="Q818" i="24"/>
  <c r="X818" i="24"/>
  <c r="O818" i="24"/>
  <c r="P818" i="24"/>
  <c r="A819" i="24"/>
  <c r="F818" i="24"/>
  <c r="I818" i="24"/>
  <c r="H818" i="24"/>
  <c r="K818" i="24"/>
  <c r="D818" i="24"/>
  <c r="R818" i="24"/>
  <c r="B818" i="24"/>
  <c r="E818" i="24"/>
  <c r="W818" i="24"/>
  <c r="G818" i="24"/>
  <c r="M818" i="24"/>
  <c r="L818" i="24"/>
  <c r="U818" i="24"/>
  <c r="V818" i="24"/>
  <c r="X674" i="24"/>
  <c r="D674" i="24"/>
  <c r="R674" i="24"/>
  <c r="F674" i="24"/>
  <c r="E674" i="24"/>
  <c r="T674" i="24"/>
  <c r="S674" i="24"/>
  <c r="B674" i="24"/>
  <c r="Y674" i="24"/>
  <c r="P674" i="24"/>
  <c r="K674" i="24"/>
  <c r="O674" i="24"/>
  <c r="Q674" i="24"/>
  <c r="J674" i="24"/>
  <c r="H674" i="24"/>
  <c r="C674" i="24"/>
  <c r="G674" i="24"/>
  <c r="I674" i="24"/>
  <c r="M674" i="24"/>
  <c r="L674" i="24"/>
  <c r="N674" i="24"/>
  <c r="W674" i="24"/>
  <c r="V674" i="24"/>
  <c r="U674" i="24"/>
  <c r="A783" i="24"/>
  <c r="P782" i="24"/>
  <c r="G782" i="24"/>
  <c r="J782" i="24"/>
  <c r="H782" i="24"/>
  <c r="C782" i="24"/>
  <c r="B782" i="24"/>
  <c r="D782" i="24"/>
  <c r="F782" i="24"/>
  <c r="I782" i="24"/>
  <c r="E782" i="24"/>
  <c r="N782" i="24"/>
  <c r="O782" i="24"/>
  <c r="K782" i="24"/>
  <c r="M782" i="24"/>
  <c r="L782" i="24"/>
  <c r="S782" i="24"/>
  <c r="R782" i="24"/>
  <c r="Y782" i="24"/>
  <c r="Q782" i="24"/>
  <c r="W782" i="24"/>
  <c r="T782" i="24"/>
  <c r="U782" i="24"/>
  <c r="X782" i="24"/>
  <c r="V782" i="24"/>
  <c r="A891" i="24"/>
  <c r="S890" i="24"/>
  <c r="Y890" i="24"/>
  <c r="E890" i="24"/>
  <c r="B890" i="24"/>
  <c r="F890" i="24"/>
  <c r="D890" i="24"/>
  <c r="G890" i="24"/>
  <c r="C890" i="24"/>
  <c r="P890" i="24"/>
  <c r="R890" i="24"/>
  <c r="M890" i="24"/>
  <c r="O890" i="24"/>
  <c r="K890" i="24"/>
  <c r="N890" i="24"/>
  <c r="Q890" i="24"/>
  <c r="I890" i="24"/>
  <c r="H890" i="24"/>
  <c r="L890" i="24"/>
  <c r="J890" i="24"/>
  <c r="X890" i="24"/>
  <c r="W890" i="24"/>
  <c r="U890" i="24"/>
  <c r="V890" i="24"/>
  <c r="T890" i="24"/>
  <c r="G746" i="24"/>
  <c r="J746" i="24"/>
  <c r="D746" i="24"/>
  <c r="F746" i="24"/>
  <c r="E746" i="24"/>
  <c r="I746" i="24"/>
  <c r="P746" i="24"/>
  <c r="A747" i="24"/>
  <c r="H746" i="24"/>
  <c r="K746" i="24"/>
  <c r="N746" i="24"/>
  <c r="O746" i="24"/>
  <c r="M746" i="24"/>
  <c r="L746" i="24"/>
  <c r="B746" i="24"/>
  <c r="C746" i="24"/>
  <c r="T746" i="24"/>
  <c r="V746" i="24"/>
  <c r="W746" i="24"/>
  <c r="S746" i="24"/>
  <c r="Y746" i="24"/>
  <c r="Q746" i="24"/>
  <c r="R746" i="24"/>
  <c r="X746" i="24"/>
  <c r="U746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1" i="24"/>
  <c r="A712" i="24" s="1"/>
  <c r="Y710" i="24"/>
  <c r="T710" i="24"/>
  <c r="K710" i="24"/>
  <c r="D710" i="24"/>
  <c r="R710" i="24"/>
  <c r="Q710" i="24"/>
  <c r="H710" i="24"/>
  <c r="G710" i="24"/>
  <c r="J710" i="24"/>
  <c r="E710" i="24"/>
  <c r="S710" i="24"/>
  <c r="X710" i="24"/>
  <c r="F710" i="24"/>
  <c r="I710" i="24"/>
  <c r="O710" i="24"/>
  <c r="P710" i="24"/>
  <c r="M710" i="24"/>
  <c r="N710" i="24"/>
  <c r="L710" i="24"/>
  <c r="B710" i="24"/>
  <c r="C710" i="24"/>
  <c r="W710" i="24"/>
  <c r="V710" i="24"/>
  <c r="U710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A713" i="24" l="1"/>
  <c r="C712" i="24"/>
  <c r="G712" i="24"/>
  <c r="K712" i="24"/>
  <c r="O712" i="24"/>
  <c r="S712" i="24"/>
  <c r="W712" i="24"/>
  <c r="D712" i="24"/>
  <c r="H712" i="24"/>
  <c r="L712" i="24"/>
  <c r="P712" i="24"/>
  <c r="T712" i="24"/>
  <c r="X712" i="24"/>
  <c r="E712" i="24"/>
  <c r="I712" i="24"/>
  <c r="M712" i="24"/>
  <c r="Q712" i="24"/>
  <c r="U712" i="24"/>
  <c r="Y712" i="24"/>
  <c r="F712" i="24"/>
  <c r="J712" i="24"/>
  <c r="N712" i="24"/>
  <c r="R712" i="24"/>
  <c r="V712" i="24"/>
  <c r="B712" i="24"/>
  <c r="B676" i="24"/>
  <c r="F676" i="24"/>
  <c r="J676" i="24"/>
  <c r="N676" i="24"/>
  <c r="R676" i="24"/>
  <c r="V676" i="24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E676" i="24"/>
  <c r="I676" i="24"/>
  <c r="M676" i="24"/>
  <c r="Q676" i="24"/>
  <c r="U676" i="24"/>
  <c r="Y676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R825" i="21"/>
  <c r="C825" i="21"/>
  <c r="G825" i="21"/>
  <c r="K825" i="21"/>
  <c r="O825" i="21"/>
  <c r="S825" i="21"/>
  <c r="W825" i="21"/>
  <c r="D825" i="21"/>
  <c r="H825" i="21"/>
  <c r="L825" i="21"/>
  <c r="P825" i="21"/>
  <c r="X825" i="21"/>
  <c r="T825" i="21"/>
  <c r="E825" i="21"/>
  <c r="I825" i="21"/>
  <c r="M825" i="21"/>
  <c r="Q825" i="21"/>
  <c r="U825" i="21"/>
  <c r="Y825" i="21"/>
  <c r="B825" i="21"/>
  <c r="F825" i="21"/>
  <c r="J825" i="21"/>
  <c r="N825" i="21"/>
  <c r="V825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5" i="24"/>
  <c r="P855" i="24"/>
  <c r="T855" i="24"/>
  <c r="W855" i="24"/>
  <c r="N855" i="24"/>
  <c r="I855" i="24"/>
  <c r="H855" i="24"/>
  <c r="D855" i="24"/>
  <c r="K855" i="24"/>
  <c r="J855" i="24"/>
  <c r="E855" i="24"/>
  <c r="O855" i="24"/>
  <c r="S855" i="24"/>
  <c r="A856" i="24"/>
  <c r="F855" i="24"/>
  <c r="Y855" i="24"/>
  <c r="X855" i="24"/>
  <c r="C855" i="24"/>
  <c r="G855" i="24"/>
  <c r="R855" i="24"/>
  <c r="B855" i="24"/>
  <c r="L855" i="24"/>
  <c r="M855" i="24"/>
  <c r="V855" i="24"/>
  <c r="U855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1" i="24"/>
  <c r="C711" i="24"/>
  <c r="I711" i="24"/>
  <c r="E711" i="24"/>
  <c r="P711" i="24"/>
  <c r="O711" i="24"/>
  <c r="R711" i="24"/>
  <c r="Y711" i="24"/>
  <c r="H711" i="24"/>
  <c r="K711" i="24"/>
  <c r="F711" i="24"/>
  <c r="J711" i="24"/>
  <c r="X711" i="24"/>
  <c r="D711" i="24"/>
  <c r="G711" i="24"/>
  <c r="Q711" i="24"/>
  <c r="B711" i="24"/>
  <c r="T711" i="24"/>
  <c r="N711" i="24"/>
  <c r="M711" i="24"/>
  <c r="L711" i="24"/>
  <c r="V711" i="24"/>
  <c r="U711" i="24"/>
  <c r="W711" i="24"/>
  <c r="F747" i="24"/>
  <c r="T747" i="24"/>
  <c r="H747" i="24"/>
  <c r="K747" i="24"/>
  <c r="A748" i="24"/>
  <c r="A749" i="24" s="1"/>
  <c r="Y747" i="24"/>
  <c r="D747" i="24"/>
  <c r="P747" i="24"/>
  <c r="G747" i="24"/>
  <c r="R747" i="24"/>
  <c r="Q747" i="24"/>
  <c r="E747" i="24"/>
  <c r="S747" i="24"/>
  <c r="J747" i="24"/>
  <c r="I747" i="24"/>
  <c r="X747" i="24"/>
  <c r="O747" i="24"/>
  <c r="N747" i="24"/>
  <c r="M747" i="24"/>
  <c r="L747" i="24"/>
  <c r="C747" i="24"/>
  <c r="B747" i="24"/>
  <c r="W747" i="24"/>
  <c r="U747" i="24"/>
  <c r="V747" i="24"/>
  <c r="O891" i="24"/>
  <c r="X891" i="24"/>
  <c r="A892" i="24"/>
  <c r="C891" i="24"/>
  <c r="R891" i="24"/>
  <c r="S891" i="24"/>
  <c r="H891" i="24"/>
  <c r="Q891" i="24"/>
  <c r="J891" i="24"/>
  <c r="Y891" i="24"/>
  <c r="F891" i="24"/>
  <c r="G891" i="24"/>
  <c r="T891" i="24"/>
  <c r="P891" i="24"/>
  <c r="I891" i="24"/>
  <c r="E891" i="24"/>
  <c r="K891" i="24"/>
  <c r="D891" i="24"/>
  <c r="B891" i="24"/>
  <c r="N891" i="24"/>
  <c r="L891" i="24"/>
  <c r="M891" i="24"/>
  <c r="W891" i="24"/>
  <c r="U891" i="24"/>
  <c r="V891" i="24"/>
  <c r="F783" i="24"/>
  <c r="E783" i="24"/>
  <c r="I783" i="24"/>
  <c r="H783" i="24"/>
  <c r="A784" i="24"/>
  <c r="P783" i="24"/>
  <c r="G783" i="24"/>
  <c r="J783" i="24"/>
  <c r="D783" i="24"/>
  <c r="M783" i="24"/>
  <c r="K783" i="24"/>
  <c r="N783" i="24"/>
  <c r="O783" i="24"/>
  <c r="L783" i="24"/>
  <c r="C783" i="24"/>
  <c r="B783" i="24"/>
  <c r="V783" i="24"/>
  <c r="Q783" i="24"/>
  <c r="X783" i="24"/>
  <c r="Y783" i="24"/>
  <c r="U783" i="24"/>
  <c r="T783" i="24"/>
  <c r="S783" i="24"/>
  <c r="R783" i="24"/>
  <c r="W783" i="24"/>
  <c r="G819" i="24"/>
  <c r="F819" i="24"/>
  <c r="P819" i="24"/>
  <c r="C819" i="24"/>
  <c r="E819" i="24"/>
  <c r="H819" i="24"/>
  <c r="A820" i="24"/>
  <c r="B819" i="24"/>
  <c r="D819" i="24"/>
  <c r="J819" i="24"/>
  <c r="I819" i="24"/>
  <c r="M819" i="24"/>
  <c r="O819" i="24"/>
  <c r="K819" i="24"/>
  <c r="N819" i="24"/>
  <c r="L819" i="24"/>
  <c r="R819" i="24"/>
  <c r="Q819" i="24"/>
  <c r="U819" i="24"/>
  <c r="S819" i="24"/>
  <c r="X819" i="24"/>
  <c r="T819" i="24"/>
  <c r="W819" i="24"/>
  <c r="Y819" i="24"/>
  <c r="V819" i="24"/>
  <c r="B897" i="21" l="1"/>
  <c r="A898" i="21"/>
  <c r="A750" i="24"/>
  <c r="C749" i="24"/>
  <c r="G749" i="24"/>
  <c r="K749" i="24"/>
  <c r="O749" i="24"/>
  <c r="S749" i="24"/>
  <c r="W749" i="24"/>
  <c r="D749" i="24"/>
  <c r="H749" i="24"/>
  <c r="L749" i="24"/>
  <c r="P749" i="24"/>
  <c r="T749" i="24"/>
  <c r="X749" i="24"/>
  <c r="E749" i="24"/>
  <c r="I749" i="24"/>
  <c r="M749" i="24"/>
  <c r="Q749" i="24"/>
  <c r="U749" i="24"/>
  <c r="Y749" i="24"/>
  <c r="F749" i="24"/>
  <c r="J749" i="24"/>
  <c r="N749" i="24"/>
  <c r="R749" i="24"/>
  <c r="V749" i="24"/>
  <c r="B749" i="24"/>
  <c r="B713" i="24"/>
  <c r="F713" i="24"/>
  <c r="J713" i="24"/>
  <c r="N713" i="24"/>
  <c r="R713" i="24"/>
  <c r="V713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C862" i="21"/>
  <c r="G862" i="21"/>
  <c r="K862" i="21"/>
  <c r="O862" i="21"/>
  <c r="S862" i="21"/>
  <c r="W862" i="21"/>
  <c r="D862" i="21"/>
  <c r="H862" i="21"/>
  <c r="L862" i="21"/>
  <c r="P862" i="21"/>
  <c r="T862" i="21"/>
  <c r="X862" i="21"/>
  <c r="E862" i="21"/>
  <c r="I862" i="21"/>
  <c r="M862" i="21"/>
  <c r="Q862" i="21"/>
  <c r="U862" i="21"/>
  <c r="Y862" i="21"/>
  <c r="B862" i="21"/>
  <c r="F862" i="21"/>
  <c r="J862" i="21"/>
  <c r="N862" i="21"/>
  <c r="R862" i="21"/>
  <c r="V862" i="21"/>
  <c r="P820" i="24"/>
  <c r="A821" i="24"/>
  <c r="F820" i="24"/>
  <c r="H820" i="24"/>
  <c r="J820" i="24"/>
  <c r="D820" i="24"/>
  <c r="I820" i="24"/>
  <c r="G820" i="24"/>
  <c r="E820" i="24"/>
  <c r="O820" i="24"/>
  <c r="M820" i="24"/>
  <c r="L820" i="24"/>
  <c r="K820" i="24"/>
  <c r="N820" i="24"/>
  <c r="C820" i="24"/>
  <c r="B820" i="24"/>
  <c r="Y820" i="24"/>
  <c r="Q820" i="24"/>
  <c r="X820" i="24"/>
  <c r="W820" i="24"/>
  <c r="V820" i="24"/>
  <c r="S820" i="24"/>
  <c r="T820" i="24"/>
  <c r="U820" i="24"/>
  <c r="R820" i="24"/>
  <c r="E784" i="24"/>
  <c r="G784" i="24"/>
  <c r="S784" i="24"/>
  <c r="F784" i="24"/>
  <c r="Y784" i="24"/>
  <c r="X784" i="24"/>
  <c r="T784" i="24"/>
  <c r="A785" i="24"/>
  <c r="A786" i="24" s="1"/>
  <c r="K784" i="24"/>
  <c r="Q784" i="24"/>
  <c r="P784" i="24"/>
  <c r="D784" i="24"/>
  <c r="R784" i="24"/>
  <c r="I784" i="24"/>
  <c r="H784" i="24"/>
  <c r="O784" i="24"/>
  <c r="J784" i="24"/>
  <c r="M784" i="24"/>
  <c r="L784" i="24"/>
  <c r="N784" i="24"/>
  <c r="C784" i="24"/>
  <c r="B784" i="24"/>
  <c r="U784" i="24"/>
  <c r="W784" i="24"/>
  <c r="V784" i="24"/>
  <c r="B856" i="24"/>
  <c r="P856" i="24"/>
  <c r="A857" i="24"/>
  <c r="I856" i="24"/>
  <c r="G856" i="24"/>
  <c r="J856" i="24"/>
  <c r="D856" i="24"/>
  <c r="C856" i="24"/>
  <c r="F856" i="24"/>
  <c r="E856" i="24"/>
  <c r="H856" i="24"/>
  <c r="N856" i="24"/>
  <c r="M856" i="24"/>
  <c r="K856" i="24"/>
  <c r="L856" i="24"/>
  <c r="O856" i="24"/>
  <c r="W856" i="24"/>
  <c r="T856" i="24"/>
  <c r="Y856" i="24"/>
  <c r="Q856" i="24"/>
  <c r="S856" i="24"/>
  <c r="X856" i="24"/>
  <c r="U856" i="24"/>
  <c r="V856" i="24"/>
  <c r="R856" i="24"/>
  <c r="Y748" i="24"/>
  <c r="T748" i="24"/>
  <c r="P748" i="24"/>
  <c r="B748" i="24"/>
  <c r="Q748" i="24"/>
  <c r="D748" i="24"/>
  <c r="H748" i="24"/>
  <c r="R748" i="24"/>
  <c r="O748" i="24"/>
  <c r="I748" i="24"/>
  <c r="K748" i="24"/>
  <c r="G748" i="24"/>
  <c r="J748" i="24"/>
  <c r="C748" i="24"/>
  <c r="E748" i="24"/>
  <c r="X748" i="24"/>
  <c r="S748" i="24"/>
  <c r="F748" i="24"/>
  <c r="N748" i="24"/>
  <c r="M748" i="24"/>
  <c r="L748" i="24"/>
  <c r="U748" i="24"/>
  <c r="W748" i="24"/>
  <c r="V748" i="24"/>
  <c r="K892" i="24"/>
  <c r="D892" i="24"/>
  <c r="R892" i="24"/>
  <c r="C892" i="24"/>
  <c r="O892" i="24"/>
  <c r="H892" i="24"/>
  <c r="E892" i="24"/>
  <c r="W892" i="24"/>
  <c r="Y892" i="24"/>
  <c r="F892" i="24"/>
  <c r="A893" i="24"/>
  <c r="Q892" i="24"/>
  <c r="G892" i="24"/>
  <c r="P892" i="24"/>
  <c r="J892" i="24"/>
  <c r="B892" i="24"/>
  <c r="T892" i="24"/>
  <c r="N892" i="24"/>
  <c r="S892" i="24"/>
  <c r="I892" i="24"/>
  <c r="X892" i="24"/>
  <c r="M892" i="24"/>
  <c r="L892" i="24"/>
  <c r="U892" i="24"/>
  <c r="V892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A899" i="21" l="1"/>
  <c r="E898" i="21"/>
  <c r="I898" i="21"/>
  <c r="M898" i="21"/>
  <c r="Q898" i="21"/>
  <c r="U898" i="21"/>
  <c r="Y898" i="21"/>
  <c r="F898" i="21"/>
  <c r="J898" i="21"/>
  <c r="N898" i="21"/>
  <c r="R898" i="21"/>
  <c r="V898" i="21"/>
  <c r="B898" i="21"/>
  <c r="C898" i="21"/>
  <c r="G898" i="21"/>
  <c r="K898" i="21"/>
  <c r="O898" i="21"/>
  <c r="S898" i="21"/>
  <c r="W898" i="21"/>
  <c r="D898" i="21"/>
  <c r="H898" i="21"/>
  <c r="L898" i="21"/>
  <c r="P898" i="21"/>
  <c r="T898" i="21"/>
  <c r="X898" i="21"/>
  <c r="C786" i="24"/>
  <c r="G786" i="24"/>
  <c r="K786" i="24"/>
  <c r="O786" i="24"/>
  <c r="S786" i="24"/>
  <c r="W786" i="24"/>
  <c r="D786" i="24"/>
  <c r="H786" i="24"/>
  <c r="L786" i="24"/>
  <c r="P786" i="24"/>
  <c r="T786" i="24"/>
  <c r="X786" i="24"/>
  <c r="A787" i="24"/>
  <c r="E786" i="24"/>
  <c r="I786" i="24"/>
  <c r="M786" i="24"/>
  <c r="Q786" i="24"/>
  <c r="U786" i="24"/>
  <c r="Y786" i="24"/>
  <c r="F786" i="24"/>
  <c r="J786" i="24"/>
  <c r="N786" i="24"/>
  <c r="R786" i="24"/>
  <c r="V786" i="24"/>
  <c r="B786" i="24"/>
  <c r="B750" i="24"/>
  <c r="F750" i="24"/>
  <c r="J750" i="24"/>
  <c r="N750" i="24"/>
  <c r="R750" i="24"/>
  <c r="V750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E893" i="24"/>
  <c r="J893" i="24"/>
  <c r="I893" i="24"/>
  <c r="A894" i="24"/>
  <c r="F893" i="24"/>
  <c r="P893" i="24"/>
  <c r="H893" i="24"/>
  <c r="D893" i="24"/>
  <c r="B893" i="24"/>
  <c r="G893" i="24"/>
  <c r="C893" i="24"/>
  <c r="K893" i="24"/>
  <c r="L893" i="24"/>
  <c r="O893" i="24"/>
  <c r="N893" i="24"/>
  <c r="M893" i="24"/>
  <c r="Y893" i="24"/>
  <c r="Q893" i="24"/>
  <c r="U893" i="24"/>
  <c r="S893" i="24"/>
  <c r="V893" i="24"/>
  <c r="W893" i="24"/>
  <c r="R893" i="24"/>
  <c r="T893" i="24"/>
  <c r="X893" i="24"/>
  <c r="I857" i="24"/>
  <c r="D857" i="24"/>
  <c r="F857" i="24"/>
  <c r="E857" i="24"/>
  <c r="G857" i="24"/>
  <c r="H857" i="24"/>
  <c r="A858" i="24"/>
  <c r="P857" i="24"/>
  <c r="J857" i="24"/>
  <c r="O857" i="24"/>
  <c r="L857" i="24"/>
  <c r="K857" i="24"/>
  <c r="N857" i="24"/>
  <c r="M857" i="24"/>
  <c r="B857" i="24"/>
  <c r="C857" i="24"/>
  <c r="V857" i="24"/>
  <c r="Q857" i="24"/>
  <c r="S857" i="24"/>
  <c r="X857" i="24"/>
  <c r="U857" i="24"/>
  <c r="T857" i="24"/>
  <c r="Y857" i="24"/>
  <c r="W857" i="24"/>
  <c r="R857" i="24"/>
  <c r="S821" i="24"/>
  <c r="Q821" i="24"/>
  <c r="K821" i="24"/>
  <c r="T821" i="24"/>
  <c r="R821" i="24"/>
  <c r="D821" i="24"/>
  <c r="I821" i="24"/>
  <c r="H821" i="24"/>
  <c r="A822" i="24"/>
  <c r="A823" i="24" s="1"/>
  <c r="J821" i="24"/>
  <c r="X821" i="24"/>
  <c r="O821" i="24"/>
  <c r="G821" i="24"/>
  <c r="F821" i="24"/>
  <c r="P821" i="24"/>
  <c r="Y821" i="24"/>
  <c r="E821" i="24"/>
  <c r="M821" i="24"/>
  <c r="L821" i="24"/>
  <c r="N821" i="24"/>
  <c r="B821" i="24"/>
  <c r="C821" i="24"/>
  <c r="W821" i="24"/>
  <c r="U821" i="24"/>
  <c r="V821" i="24"/>
  <c r="J785" i="24"/>
  <c r="E785" i="24"/>
  <c r="B785" i="24"/>
  <c r="T785" i="24"/>
  <c r="Q785" i="24"/>
  <c r="O785" i="24"/>
  <c r="R785" i="24"/>
  <c r="X785" i="24"/>
  <c r="G785" i="24"/>
  <c r="P785" i="24"/>
  <c r="I785" i="24"/>
  <c r="H785" i="24"/>
  <c r="F785" i="24"/>
  <c r="C785" i="24"/>
  <c r="Y785" i="24"/>
  <c r="K785" i="24"/>
  <c r="S785" i="24"/>
  <c r="D785" i="24"/>
  <c r="N785" i="24"/>
  <c r="L785" i="24"/>
  <c r="M785" i="24"/>
  <c r="W785" i="24"/>
  <c r="U785" i="24"/>
  <c r="V785" i="24"/>
  <c r="D899" i="21" l="1"/>
  <c r="H899" i="21"/>
  <c r="L899" i="21"/>
  <c r="P899" i="21"/>
  <c r="T899" i="21"/>
  <c r="X899" i="21"/>
  <c r="E899" i="21"/>
  <c r="I899" i="21"/>
  <c r="M899" i="21"/>
  <c r="Q899" i="21"/>
  <c r="U899" i="21"/>
  <c r="Y899" i="21"/>
  <c r="B899" i="21"/>
  <c r="F899" i="21"/>
  <c r="J899" i="21"/>
  <c r="N899" i="21"/>
  <c r="R899" i="21"/>
  <c r="V899" i="21"/>
  <c r="C899" i="21"/>
  <c r="G899" i="21"/>
  <c r="K899" i="21"/>
  <c r="O899" i="21"/>
  <c r="S899" i="21"/>
  <c r="W899" i="21"/>
  <c r="A824" i="24"/>
  <c r="G823" i="24"/>
  <c r="D823" i="24"/>
  <c r="H823" i="24"/>
  <c r="L823" i="24"/>
  <c r="P823" i="24"/>
  <c r="T823" i="24"/>
  <c r="X823" i="24"/>
  <c r="E823" i="24"/>
  <c r="I823" i="24"/>
  <c r="M823" i="24"/>
  <c r="Q823" i="24"/>
  <c r="U823" i="24"/>
  <c r="Y823" i="24"/>
  <c r="K823" i="24"/>
  <c r="W823" i="24"/>
  <c r="F823" i="24"/>
  <c r="J823" i="24"/>
  <c r="N823" i="24"/>
  <c r="R823" i="24"/>
  <c r="V823" i="24"/>
  <c r="B823" i="24"/>
  <c r="C823" i="24"/>
  <c r="O823" i="24"/>
  <c r="S823" i="24"/>
  <c r="B787" i="24"/>
  <c r="F787" i="24"/>
  <c r="J787" i="24"/>
  <c r="N787" i="24"/>
  <c r="R787" i="24"/>
  <c r="V787" i="24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E787" i="24"/>
  <c r="I787" i="24"/>
  <c r="M787" i="24"/>
  <c r="Q787" i="24"/>
  <c r="U787" i="24"/>
  <c r="Y787" i="24"/>
  <c r="I822" i="24"/>
  <c r="T822" i="24"/>
  <c r="Y822" i="24"/>
  <c r="X822" i="24"/>
  <c r="P822" i="24"/>
  <c r="G822" i="24"/>
  <c r="E822" i="24"/>
  <c r="D822" i="24"/>
  <c r="K822" i="24"/>
  <c r="R822" i="24"/>
  <c r="S822" i="24"/>
  <c r="H822" i="24"/>
  <c r="J822" i="24"/>
  <c r="F822" i="24"/>
  <c r="B822" i="24"/>
  <c r="C822" i="24"/>
  <c r="O822" i="24"/>
  <c r="Q822" i="24"/>
  <c r="M822" i="24"/>
  <c r="N822" i="24"/>
  <c r="L822" i="24"/>
  <c r="W822" i="24"/>
  <c r="U822" i="24"/>
  <c r="V822" i="24"/>
  <c r="E894" i="24"/>
  <c r="D894" i="24"/>
  <c r="F894" i="24"/>
  <c r="A895" i="24"/>
  <c r="H894" i="24"/>
  <c r="J894" i="24"/>
  <c r="I894" i="24"/>
  <c r="P894" i="24"/>
  <c r="G894" i="24"/>
  <c r="O894" i="24"/>
  <c r="K894" i="24"/>
  <c r="M894" i="24"/>
  <c r="L894" i="24"/>
  <c r="N894" i="24"/>
  <c r="B894" i="24"/>
  <c r="C894" i="24"/>
  <c r="X894" i="24"/>
  <c r="W894" i="24"/>
  <c r="S894" i="24"/>
  <c r="V894" i="24"/>
  <c r="Q894" i="24"/>
  <c r="U894" i="24"/>
  <c r="T894" i="24"/>
  <c r="R894" i="24"/>
  <c r="Y894" i="24"/>
  <c r="H858" i="24"/>
  <c r="G858" i="24"/>
  <c r="J858" i="24"/>
  <c r="E858" i="24"/>
  <c r="X858" i="24"/>
  <c r="D858" i="24"/>
  <c r="R858" i="24"/>
  <c r="Y858" i="24"/>
  <c r="F858" i="24"/>
  <c r="T858" i="24"/>
  <c r="S858" i="24"/>
  <c r="K858" i="24"/>
  <c r="Q858" i="24"/>
  <c r="P858" i="24"/>
  <c r="O858" i="24"/>
  <c r="A859" i="24"/>
  <c r="A860" i="24" s="1"/>
  <c r="I858" i="24"/>
  <c r="L858" i="24"/>
  <c r="M858" i="24"/>
  <c r="N858" i="24"/>
  <c r="B858" i="24"/>
  <c r="C858" i="24"/>
  <c r="W858" i="24"/>
  <c r="V858" i="24"/>
  <c r="U858" i="24"/>
  <c r="A861" i="24" l="1"/>
  <c r="C860" i="24"/>
  <c r="G860" i="24"/>
  <c r="K860" i="24"/>
  <c r="O860" i="24"/>
  <c r="S860" i="24"/>
  <c r="W860" i="24"/>
  <c r="H860" i="24"/>
  <c r="P860" i="24"/>
  <c r="T860" i="24"/>
  <c r="E860" i="24"/>
  <c r="I860" i="24"/>
  <c r="M860" i="24"/>
  <c r="Q860" i="24"/>
  <c r="U860" i="24"/>
  <c r="Y860" i="24"/>
  <c r="F860" i="24"/>
  <c r="J860" i="24"/>
  <c r="N860" i="24"/>
  <c r="R860" i="24"/>
  <c r="V860" i="24"/>
  <c r="B860" i="24"/>
  <c r="D860" i="24"/>
  <c r="L860" i="24"/>
  <c r="X860" i="24"/>
  <c r="B824" i="24"/>
  <c r="N824" i="24"/>
  <c r="R824" i="24"/>
  <c r="C824" i="24"/>
  <c r="G824" i="24"/>
  <c r="K824" i="24"/>
  <c r="O824" i="24"/>
  <c r="S824" i="24"/>
  <c r="W824" i="24"/>
  <c r="D824" i="24"/>
  <c r="H824" i="24"/>
  <c r="L824" i="24"/>
  <c r="P824" i="24"/>
  <c r="T824" i="24"/>
  <c r="X824" i="24"/>
  <c r="F824" i="24"/>
  <c r="V824" i="24"/>
  <c r="E824" i="24"/>
  <c r="I824" i="24"/>
  <c r="M824" i="24"/>
  <c r="Q824" i="24"/>
  <c r="U824" i="24"/>
  <c r="Y824" i="24"/>
  <c r="J824" i="24"/>
  <c r="Q859" i="24"/>
  <c r="X859" i="24"/>
  <c r="H859" i="24"/>
  <c r="E859" i="24"/>
  <c r="G859" i="24"/>
  <c r="S859" i="24"/>
  <c r="F859" i="24"/>
  <c r="P859" i="24"/>
  <c r="O859" i="24"/>
  <c r="K859" i="24"/>
  <c r="D859" i="24"/>
  <c r="C859" i="24"/>
  <c r="J859" i="24"/>
  <c r="I859" i="24"/>
  <c r="B859" i="24"/>
  <c r="T859" i="24"/>
  <c r="Y859" i="24"/>
  <c r="R859" i="24"/>
  <c r="M859" i="24"/>
  <c r="N859" i="24"/>
  <c r="L859" i="24"/>
  <c r="U859" i="24"/>
  <c r="V859" i="24"/>
  <c r="W859" i="24"/>
  <c r="G895" i="24"/>
  <c r="Y895" i="24"/>
  <c r="E895" i="24"/>
  <c r="A896" i="24"/>
  <c r="A897" i="24" s="1"/>
  <c r="T895" i="24"/>
  <c r="J895" i="24"/>
  <c r="I895" i="24"/>
  <c r="X895" i="24"/>
  <c r="Q895" i="24"/>
  <c r="D895" i="24"/>
  <c r="P895" i="24"/>
  <c r="K895" i="24"/>
  <c r="H895" i="24"/>
  <c r="R895" i="24"/>
  <c r="S895" i="24"/>
  <c r="F895" i="24"/>
  <c r="O895" i="24"/>
  <c r="N895" i="24"/>
  <c r="M895" i="24"/>
  <c r="L895" i="24"/>
  <c r="B895" i="24"/>
  <c r="C895" i="24"/>
  <c r="W895" i="24"/>
  <c r="U895" i="24"/>
  <c r="V895" i="24"/>
  <c r="C897" i="24" l="1"/>
  <c r="G897" i="24"/>
  <c r="K897" i="24"/>
  <c r="O897" i="24"/>
  <c r="S897" i="24"/>
  <c r="W897" i="24"/>
  <c r="D897" i="24"/>
  <c r="H897" i="24"/>
  <c r="L897" i="24"/>
  <c r="P897" i="24"/>
  <c r="T897" i="24"/>
  <c r="X897" i="24"/>
  <c r="A898" i="24"/>
  <c r="E897" i="24"/>
  <c r="I897" i="24"/>
  <c r="M897" i="24"/>
  <c r="Q897" i="24"/>
  <c r="U897" i="24"/>
  <c r="Y897" i="24"/>
  <c r="F897" i="24"/>
  <c r="J897" i="24"/>
  <c r="N897" i="24"/>
  <c r="R897" i="24"/>
  <c r="V897" i="24"/>
  <c r="B897" i="24"/>
  <c r="B861" i="24"/>
  <c r="F861" i="24"/>
  <c r="J861" i="24"/>
  <c r="N861" i="24"/>
  <c r="R861" i="24"/>
  <c r="V861" i="24"/>
  <c r="C861" i="24"/>
  <c r="O861" i="24"/>
  <c r="W861" i="24"/>
  <c r="D861" i="24"/>
  <c r="H861" i="24"/>
  <c r="L861" i="24"/>
  <c r="P861" i="24"/>
  <c r="T861" i="24"/>
  <c r="X861" i="24"/>
  <c r="E861" i="24"/>
  <c r="I861" i="24"/>
  <c r="M861" i="24"/>
  <c r="Q861" i="24"/>
  <c r="U861" i="24"/>
  <c r="Y861" i="24"/>
  <c r="G861" i="24"/>
  <c r="K861" i="24"/>
  <c r="S861" i="24"/>
  <c r="T896" i="24"/>
  <c r="R896" i="24"/>
  <c r="D896" i="24"/>
  <c r="P896" i="24"/>
  <c r="O896" i="24"/>
  <c r="X896" i="24"/>
  <c r="Y896" i="24"/>
  <c r="J896" i="24"/>
  <c r="C896" i="24"/>
  <c r="Q896" i="24"/>
  <c r="K896" i="24"/>
  <c r="B896" i="24"/>
  <c r="F896" i="24"/>
  <c r="E896" i="24"/>
  <c r="G896" i="24"/>
  <c r="S896" i="24"/>
  <c r="H896" i="24"/>
  <c r="I896" i="24"/>
  <c r="M896" i="24"/>
  <c r="N896" i="24"/>
  <c r="L896" i="24"/>
  <c r="U896" i="24"/>
  <c r="V896" i="24"/>
  <c r="W896" i="24"/>
  <c r="B898" i="24" l="1"/>
  <c r="F898" i="24"/>
  <c r="J898" i="24"/>
  <c r="N898" i="24"/>
  <c r="R898" i="24"/>
  <c r="V898" i="24"/>
  <c r="C898" i="24"/>
  <c r="G898" i="24"/>
  <c r="K898" i="24"/>
  <c r="O898" i="24"/>
  <c r="S898" i="24"/>
  <c r="W898" i="24"/>
  <c r="D898" i="24"/>
  <c r="H898" i="24"/>
  <c r="L898" i="24"/>
  <c r="P898" i="24"/>
  <c r="T898" i="24"/>
  <c r="X898" i="24"/>
  <c r="E898" i="24"/>
  <c r="I898" i="24"/>
  <c r="M898" i="24"/>
  <c r="Q898" i="24"/>
  <c r="U898" i="24"/>
  <c r="Y898" i="24"/>
</calcChain>
</file>

<file path=xl/sharedStrings.xml><?xml version="1.0" encoding="utf-8"?>
<sst xmlns="http://schemas.openxmlformats.org/spreadsheetml/2006/main" count="5423" uniqueCount="2256">
  <si>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</si>
  <si>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</si>
  <si>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</si>
  <si>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</si>
  <si>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</si>
  <si>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</si>
  <si>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</si>
  <si>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</si>
  <si>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</si>
  <si>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</si>
  <si>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</si>
  <si>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</si>
  <si>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</si>
  <si>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</si>
  <si>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</si>
  <si>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</si>
  <si>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</si>
  <si>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</si>
  <si>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</si>
  <si>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</si>
  <si>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</si>
  <si>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</si>
  <si>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</si>
  <si>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</si>
  <si>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</si>
  <si>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</si>
  <si>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</si>
  <si>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</si>
  <si>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</si>
  <si>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</si>
  <si>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</si>
  <si>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</si>
  <si>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</si>
  <si>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</si>
  <si>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</si>
  <si>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</si>
  <si>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</si>
  <si>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</si>
  <si>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</si>
  <si>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</si>
  <si>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</si>
  <si>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</si>
  <si>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</si>
  <si>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</si>
  <si>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</si>
  <si>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</si>
  <si>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</si>
  <si>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</si>
  <si>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</si>
  <si>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</si>
  <si>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</si>
  <si>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</si>
  <si>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</si>
  <si>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</si>
  <si>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</si>
  <si>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</si>
  <si>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</si>
  <si>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</si>
  <si>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</si>
  <si>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</si>
  <si>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</si>
  <si>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</si>
  <si>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</si>
  <si>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</si>
  <si>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</si>
  <si>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</si>
  <si>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</si>
  <si>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</si>
  <si>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</si>
  <si>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</si>
  <si>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</si>
  <si>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</si>
  <si>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</si>
  <si>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</si>
  <si>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</si>
  <si>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</si>
  <si>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</si>
  <si>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</si>
  <si>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</si>
  <si>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</si>
  <si>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</si>
  <si>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</si>
  <si>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</si>
  <si>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</si>
  <si>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</si>
  <si>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</si>
  <si>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</si>
  <si>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</si>
  <si>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</si>
  <si>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</si>
  <si>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</si>
  <si>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</si>
  <si>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</si>
  <si>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</si>
  <si>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</si>
  <si>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</si>
  <si>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</si>
  <si>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</si>
  <si>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</si>
  <si>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</si>
  <si>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</si>
  <si>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</si>
  <si>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</si>
  <si>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</si>
  <si>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</si>
  <si>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</si>
  <si>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</si>
  <si>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</si>
  <si>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</si>
  <si>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</si>
  <si>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</si>
  <si>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</si>
  <si>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</si>
  <si>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</si>
  <si>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</si>
  <si>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</si>
  <si>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</si>
  <si>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</si>
  <si>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</si>
  <si>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</si>
  <si>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</si>
  <si>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</si>
  <si>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</si>
  <si>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</si>
  <si>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</si>
  <si>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</si>
  <si>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</si>
  <si>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</si>
  <si>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</si>
  <si>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</si>
  <si>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</si>
  <si>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</si>
  <si>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</si>
  <si>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</si>
  <si>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</si>
  <si>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</si>
  <si>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</si>
  <si>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</si>
  <si>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</si>
  <si>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</si>
  <si>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</si>
  <si>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</si>
  <si>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</si>
  <si>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</si>
  <si>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</si>
  <si>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</si>
  <si>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</si>
  <si>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</si>
  <si>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</si>
  <si>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</si>
  <si>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</si>
  <si>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</si>
  <si>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</si>
  <si>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</si>
  <si>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</si>
  <si>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</si>
  <si>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</si>
  <si>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</si>
  <si>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</si>
  <si>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</si>
  <si>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</si>
  <si>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</si>
  <si>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</si>
  <si>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</si>
  <si>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</si>
  <si>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</si>
  <si>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</si>
  <si>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</si>
  <si>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</si>
  <si>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</si>
  <si>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</si>
  <si>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</si>
  <si>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</si>
  <si>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</si>
  <si>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</si>
  <si>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</si>
  <si>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</si>
  <si>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</si>
  <si>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</si>
  <si>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</si>
  <si>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</si>
  <si>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</si>
  <si>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</si>
  <si>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</si>
  <si>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</si>
  <si>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</si>
  <si>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</si>
  <si>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ПАО "Севкавказэнерго"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</si>
  <si>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ПАО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</si>
  <si>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ПАО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</si>
  <si>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ПАО "Севкавказэнерго" за период, предшествующий расчетному</t>
  </si>
  <si>
    <t>Объем поставки электрической энергии потребителям (покупателям) ПАО "Севкавказэнерго"  за расчетный период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</si>
  <si>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</si>
  <si>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0</t>
  </si>
  <si>
    <t>0,01</t>
  </si>
  <si>
    <t>Региональная служба по тарифам РСО - Алания, №1 от 26.01.2016</t>
  </si>
  <si>
    <t>Региональная служба по тарифам РСО - Алания, №2 от 29.01.2016</t>
  </si>
  <si>
    <t>631,61</t>
  </si>
  <si>
    <t>25,94</t>
  </si>
  <si>
    <t>546,78</t>
  </si>
  <si>
    <t>538,97</t>
  </si>
  <si>
    <t>568,22</t>
  </si>
  <si>
    <t>596,06</t>
  </si>
  <si>
    <t>636,28</t>
  </si>
  <si>
    <t>590,72</t>
  </si>
  <si>
    <t>0,07</t>
  </si>
  <si>
    <t>551,5</t>
  </si>
  <si>
    <t>648,42</t>
  </si>
  <si>
    <t>534,17</t>
  </si>
  <si>
    <t>548,66</t>
  </si>
  <si>
    <t>137,69</t>
  </si>
  <si>
    <t>563,66</t>
  </si>
  <si>
    <t>529,92</t>
  </si>
  <si>
    <t>666,79</t>
  </si>
  <si>
    <t>615,11</t>
  </si>
  <si>
    <t>628,81</t>
  </si>
  <si>
    <t>501,72</t>
  </si>
  <si>
    <t>553,74</t>
  </si>
  <si>
    <t>523,54</t>
  </si>
  <si>
    <t>11,2</t>
  </si>
  <si>
    <t>557,18</t>
  </si>
  <si>
    <t>528,45</t>
  </si>
  <si>
    <t>632,67</t>
  </si>
  <si>
    <t>535,76</t>
  </si>
  <si>
    <t>551,13</t>
  </si>
  <si>
    <t>563,84</t>
  </si>
  <si>
    <t>590,5</t>
  </si>
  <si>
    <t>580,32</t>
  </si>
  <si>
    <t>520,21</t>
  </si>
  <si>
    <t>586</t>
  </si>
  <si>
    <t>554,95</t>
  </si>
  <si>
    <t>536,14</t>
  </si>
  <si>
    <t>605,37</t>
  </si>
  <si>
    <t>539,43</t>
  </si>
  <si>
    <t>520,82</t>
  </si>
  <si>
    <t>595,46</t>
  </si>
  <si>
    <t>607,48</t>
  </si>
  <si>
    <t>643,6</t>
  </si>
  <si>
    <t>678,22</t>
  </si>
  <si>
    <t>572,8</t>
  </si>
  <si>
    <t>553,45</t>
  </si>
  <si>
    <t>551,98</t>
  </si>
  <si>
    <t>541,59</t>
  </si>
  <si>
    <t>613,3</t>
  </si>
  <si>
    <t>529,57</t>
  </si>
  <si>
    <t>583,09</t>
  </si>
  <si>
    <t>526,43</t>
  </si>
  <si>
    <t>657,22</t>
  </si>
  <si>
    <t>671,45</t>
  </si>
  <si>
    <t>553,52</t>
  </si>
  <si>
    <t>613,55</t>
  </si>
  <si>
    <t>640,21</t>
  </si>
  <si>
    <t>217,68</t>
  </si>
  <si>
    <t>580,66</t>
  </si>
  <si>
    <t>663,6</t>
  </si>
  <si>
    <t>629,01</t>
  </si>
  <si>
    <t>31,14</t>
  </si>
  <si>
    <t>656,54</t>
  </si>
  <si>
    <t>648,2</t>
  </si>
  <si>
    <t>88,34</t>
  </si>
  <si>
    <t>0,17</t>
  </si>
  <si>
    <t>609,94</t>
  </si>
  <si>
    <t>642,73</t>
  </si>
  <si>
    <t>528</t>
  </si>
  <si>
    <t>19,95</t>
  </si>
  <si>
    <t>0,7</t>
  </si>
  <si>
    <t>612,82</t>
  </si>
  <si>
    <t>588,44</t>
  </si>
  <si>
    <t>42,91</t>
  </si>
  <si>
    <t>558,84</t>
  </si>
  <si>
    <t>604,95</t>
  </si>
  <si>
    <t>664,55</t>
  </si>
  <si>
    <t>72,7</t>
  </si>
  <si>
    <t>528,89</t>
  </si>
  <si>
    <t>66,14</t>
  </si>
  <si>
    <t>56,37</t>
  </si>
  <si>
    <t>538,18</t>
  </si>
  <si>
    <t>734,98</t>
  </si>
  <si>
    <t>584,36</t>
  </si>
  <si>
    <t>564,27</t>
  </si>
  <si>
    <t>65,15</t>
  </si>
  <si>
    <t>43,46</t>
  </si>
  <si>
    <t>576,16</t>
  </si>
  <si>
    <t>602,82</t>
  </si>
  <si>
    <t>676,37</t>
  </si>
  <si>
    <t>674,82</t>
  </si>
  <si>
    <t>682,72</t>
  </si>
  <si>
    <t>648,1</t>
  </si>
  <si>
    <t>510,55</t>
  </si>
  <si>
    <t>657,24</t>
  </si>
  <si>
    <t>576,8</t>
  </si>
  <si>
    <t>539,86</t>
  </si>
  <si>
    <t>499,89</t>
  </si>
  <si>
    <t>652,99</t>
  </si>
  <si>
    <t>519,26</t>
  </si>
  <si>
    <t>504,19</t>
  </si>
  <si>
    <t>307,72</t>
  </si>
  <si>
    <t>523,56</t>
  </si>
  <si>
    <t>527,29</t>
  </si>
  <si>
    <t>174,21</t>
  </si>
  <si>
    <t>546,66</t>
  </si>
  <si>
    <t>552,41</t>
  </si>
  <si>
    <t>1,71</t>
  </si>
  <si>
    <t>571,78</t>
  </si>
  <si>
    <t>572,62</t>
  </si>
  <si>
    <t>591,99</t>
  </si>
  <si>
    <t>579,52</t>
  </si>
  <si>
    <t>190,44</t>
  </si>
  <si>
    <t>598,89</t>
  </si>
  <si>
    <t>521,4</t>
  </si>
  <si>
    <t>260,02</t>
  </si>
  <si>
    <t>540,77</t>
  </si>
  <si>
    <t>760,97</t>
  </si>
  <si>
    <t>46,04</t>
  </si>
  <si>
    <t>780,34</t>
  </si>
  <si>
    <t>663,35</t>
  </si>
  <si>
    <t>11,61</t>
  </si>
  <si>
    <t>572,72</t>
  </si>
  <si>
    <t>44,06</t>
  </si>
  <si>
    <t>592,09</t>
  </si>
  <si>
    <t>547,23</t>
  </si>
  <si>
    <t>212,47</t>
  </si>
  <si>
    <t>566,6</t>
  </si>
  <si>
    <t>559,76</t>
  </si>
  <si>
    <t>275,62</t>
  </si>
  <si>
    <t>579,13</t>
  </si>
  <si>
    <t>586,28</t>
  </si>
  <si>
    <t>234,61</t>
  </si>
  <si>
    <t>605,65</t>
  </si>
  <si>
    <t>600,29</t>
  </si>
  <si>
    <t>200,87</t>
  </si>
  <si>
    <t>619,66</t>
  </si>
  <si>
    <t>586,05</t>
  </si>
  <si>
    <t>176,16</t>
  </si>
  <si>
    <t>605,42</t>
  </si>
  <si>
    <t>600,15</t>
  </si>
  <si>
    <t>307,34</t>
  </si>
  <si>
    <t>619,52</t>
  </si>
  <si>
    <t>319,28</t>
  </si>
  <si>
    <t>624,32</t>
  </si>
  <si>
    <t>539,49</t>
  </si>
  <si>
    <t>261,66</t>
  </si>
  <si>
    <t>558,86</t>
  </si>
  <si>
    <t>529,85</t>
  </si>
  <si>
    <t>435,48</t>
  </si>
  <si>
    <t>549,22</t>
  </si>
  <si>
    <t>520,69</t>
  </si>
  <si>
    <t>290,01</t>
  </si>
  <si>
    <t>540,06</t>
  </si>
  <si>
    <t>553,88</t>
  </si>
  <si>
    <t>488,32</t>
  </si>
  <si>
    <t>573,25</t>
  </si>
  <si>
    <t>524,08</t>
  </si>
  <si>
    <t>406,37</t>
  </si>
  <si>
    <t>543,45</t>
  </si>
  <si>
    <t>539,41</t>
  </si>
  <si>
    <t>309,16</t>
  </si>
  <si>
    <t>558,78</t>
  </si>
  <si>
    <t>567,61</t>
  </si>
  <si>
    <t>371,48</t>
  </si>
  <si>
    <t>586,98</t>
  </si>
  <si>
    <t>502,38</t>
  </si>
  <si>
    <t>401,06</t>
  </si>
  <si>
    <t>521,75</t>
  </si>
  <si>
    <t>504,21</t>
  </si>
  <si>
    <t>667,91</t>
  </si>
  <si>
    <t>523,58</t>
  </si>
  <si>
    <t>533,41</t>
  </si>
  <si>
    <t>546,43</t>
  </si>
  <si>
    <t>552,78</t>
  </si>
  <si>
    <t>42,58</t>
  </si>
  <si>
    <t>572,53</t>
  </si>
  <si>
    <t>330,84</t>
  </si>
  <si>
    <t>591,9</t>
  </si>
  <si>
    <t>579,6</t>
  </si>
  <si>
    <t>193,64</t>
  </si>
  <si>
    <t>598,97</t>
  </si>
  <si>
    <t>527,41</t>
  </si>
  <si>
    <t>200,32</t>
  </si>
  <si>
    <t>752,18</t>
  </si>
  <si>
    <t>106,85</t>
  </si>
  <si>
    <t>771,55</t>
  </si>
  <si>
    <t>646,66</t>
  </si>
  <si>
    <t>60,52</t>
  </si>
  <si>
    <t>666,03</t>
  </si>
  <si>
    <t>559,73</t>
  </si>
  <si>
    <t>31,02</t>
  </si>
  <si>
    <t>579,1</t>
  </si>
  <si>
    <t>512,4</t>
  </si>
  <si>
    <t>94,81</t>
  </si>
  <si>
    <t>531,77</t>
  </si>
  <si>
    <t>112,71</t>
  </si>
  <si>
    <t>542,91</t>
  </si>
  <si>
    <t>559,54</t>
  </si>
  <si>
    <t>92,1</t>
  </si>
  <si>
    <t>578,91</t>
  </si>
  <si>
    <t>103,57</t>
  </si>
  <si>
    <t>143,08</t>
  </si>
  <si>
    <t>614,95</t>
  </si>
  <si>
    <t>133,98</t>
  </si>
  <si>
    <t>634,32</t>
  </si>
  <si>
    <t>604,94</t>
  </si>
  <si>
    <t>138,89</t>
  </si>
  <si>
    <t>624,31</t>
  </si>
  <si>
    <t>593,32</t>
  </si>
  <si>
    <t>183,24</t>
  </si>
  <si>
    <t>612,69</t>
  </si>
  <si>
    <t>593,45</t>
  </si>
  <si>
    <t>232,47</t>
  </si>
  <si>
    <t>213,67</t>
  </si>
  <si>
    <t>540,19</t>
  </si>
  <si>
    <t>555,54</t>
  </si>
  <si>
    <t>72,24</t>
  </si>
  <si>
    <t>574,91</t>
  </si>
  <si>
    <t>544,47</t>
  </si>
  <si>
    <t>136,37</t>
  </si>
  <si>
    <t>539,45</t>
  </si>
  <si>
    <t>296,1</t>
  </si>
  <si>
    <t>558,82</t>
  </si>
  <si>
    <t>567,45</t>
  </si>
  <si>
    <t>143,49</t>
  </si>
  <si>
    <t>586,82</t>
  </si>
  <si>
    <t>507,45</t>
  </si>
  <si>
    <t>434,98</t>
  </si>
  <si>
    <t>526,82</t>
  </si>
  <si>
    <t>514,44</t>
  </si>
  <si>
    <t>671,99</t>
  </si>
  <si>
    <t>533,81</t>
  </si>
  <si>
    <t>538,34</t>
  </si>
  <si>
    <t>199,78</t>
  </si>
  <si>
    <t>557,71</t>
  </si>
  <si>
    <t>571,41</t>
  </si>
  <si>
    <t>570,5</t>
  </si>
  <si>
    <t>571,22</t>
  </si>
  <si>
    <t>527,33</t>
  </si>
  <si>
    <t>590,59</t>
  </si>
  <si>
    <t>592,52</t>
  </si>
  <si>
    <t>635,47</t>
  </si>
  <si>
    <t>611,89</t>
  </si>
  <si>
    <t>526,14</t>
  </si>
  <si>
    <t>6,21</t>
  </si>
  <si>
    <t>545,51</t>
  </si>
  <si>
    <t>759,16</t>
  </si>
  <si>
    <t>77,64</t>
  </si>
  <si>
    <t>778,53</t>
  </si>
  <si>
    <t>628,83</t>
  </si>
  <si>
    <t>51,12</t>
  </si>
  <si>
    <t>551,99</t>
  </si>
  <si>
    <t>41,21</t>
  </si>
  <si>
    <t>571,36</t>
  </si>
  <si>
    <t>159,65</t>
  </si>
  <si>
    <t>571,35</t>
  </si>
  <si>
    <t>551,91</t>
  </si>
  <si>
    <t>247,45</t>
  </si>
  <si>
    <t>571,28</t>
  </si>
  <si>
    <t>584,6</t>
  </si>
  <si>
    <t>73,74</t>
  </si>
  <si>
    <t>603,97</t>
  </si>
  <si>
    <t>598,69</t>
  </si>
  <si>
    <t>60,49</t>
  </si>
  <si>
    <t>618,06</t>
  </si>
  <si>
    <t>598,72</t>
  </si>
  <si>
    <t>99,3</t>
  </si>
  <si>
    <t>618,09</t>
  </si>
  <si>
    <t>620,97</t>
  </si>
  <si>
    <t>107,64</t>
  </si>
  <si>
    <t>640,34</t>
  </si>
  <si>
    <t>615,87</t>
  </si>
  <si>
    <t>314,11</t>
  </si>
  <si>
    <t>635,24</t>
  </si>
  <si>
    <t>603,91</t>
  </si>
  <si>
    <t>284,21</t>
  </si>
  <si>
    <t>623,28</t>
  </si>
  <si>
    <t>553,98</t>
  </si>
  <si>
    <t>288,52</t>
  </si>
  <si>
    <t>573,35</t>
  </si>
  <si>
    <t>523,64</t>
  </si>
  <si>
    <t>226,91</t>
  </si>
  <si>
    <t>543,01</t>
  </si>
  <si>
    <t>570,86</t>
  </si>
  <si>
    <t>135,31</t>
  </si>
  <si>
    <t>590,23</t>
  </si>
  <si>
    <t>540,66</t>
  </si>
  <si>
    <t>206,96</t>
  </si>
  <si>
    <t>560,03</t>
  </si>
  <si>
    <t>538,49</t>
  </si>
  <si>
    <t>489</t>
  </si>
  <si>
    <t>557,86</t>
  </si>
  <si>
    <t>593,61</t>
  </si>
  <si>
    <t>691,13</t>
  </si>
  <si>
    <t>612,98</t>
  </si>
  <si>
    <t>508,24</t>
  </si>
  <si>
    <t>431,39</t>
  </si>
  <si>
    <t>527,61</t>
  </si>
  <si>
    <t>496,83</t>
  </si>
  <si>
    <t>791,79</t>
  </si>
  <si>
    <t>516,2</t>
  </si>
  <si>
    <t>507,77</t>
  </si>
  <si>
    <t>786,28</t>
  </si>
  <si>
    <t>527,14</t>
  </si>
  <si>
    <t>527,63</t>
  </si>
  <si>
    <t>674,04</t>
  </si>
  <si>
    <t>547</t>
  </si>
  <si>
    <t>548,84</t>
  </si>
  <si>
    <t>669,73</t>
  </si>
  <si>
    <t>568,21</t>
  </si>
  <si>
    <t>596,04</t>
  </si>
  <si>
    <t>643,92</t>
  </si>
  <si>
    <t>615,41</t>
  </si>
  <si>
    <t>548,83</t>
  </si>
  <si>
    <t>563,5</t>
  </si>
  <si>
    <t>568,2</t>
  </si>
  <si>
    <t>498,66</t>
  </si>
  <si>
    <t>44,16</t>
  </si>
  <si>
    <t>518,03</t>
  </si>
  <si>
    <t>253,48</t>
  </si>
  <si>
    <t>557,55</t>
  </si>
  <si>
    <t>647,11</t>
  </si>
  <si>
    <t>18,4</t>
  </si>
  <si>
    <t>666,48</t>
  </si>
  <si>
    <t>615,43</t>
  </si>
  <si>
    <t>104,78</t>
  </si>
  <si>
    <t>64,59</t>
  </si>
  <si>
    <t>631,76</t>
  </si>
  <si>
    <t>60,92</t>
  </si>
  <si>
    <t>651,13</t>
  </si>
  <si>
    <t>631,77</t>
  </si>
  <si>
    <t>38,07</t>
  </si>
  <si>
    <t>651,14</t>
  </si>
  <si>
    <t>602,88</t>
  </si>
  <si>
    <t>45,97</t>
  </si>
  <si>
    <t>622,25</t>
  </si>
  <si>
    <t>616,89</t>
  </si>
  <si>
    <t>28,47</t>
  </si>
  <si>
    <t>636,26</t>
  </si>
  <si>
    <t>34,32</t>
  </si>
  <si>
    <t>595,53</t>
  </si>
  <si>
    <t>534,37</t>
  </si>
  <si>
    <t>15,82</t>
  </si>
  <si>
    <t>533,96</t>
  </si>
  <si>
    <t>31,37</t>
  </si>
  <si>
    <t>553,33</t>
  </si>
  <si>
    <t>608,15</t>
  </si>
  <si>
    <t>70,33</t>
  </si>
  <si>
    <t>627,52</t>
  </si>
  <si>
    <t>562,12</t>
  </si>
  <si>
    <t>47,32</t>
  </si>
  <si>
    <t>581,49</t>
  </si>
  <si>
    <t>518,3</t>
  </si>
  <si>
    <t>178,26</t>
  </si>
  <si>
    <t>537,67</t>
  </si>
  <si>
    <t>639,38</t>
  </si>
  <si>
    <t>469,57</t>
  </si>
  <si>
    <t>658,75</t>
  </si>
  <si>
    <t>506,77</t>
  </si>
  <si>
    <t>638,76</t>
  </si>
  <si>
    <t>496,43</t>
  </si>
  <si>
    <t>582,67</t>
  </si>
  <si>
    <t>515,8</t>
  </si>
  <si>
    <t>527,45</t>
  </si>
  <si>
    <t>366,84</t>
  </si>
  <si>
    <t>546,82</t>
  </si>
  <si>
    <t>534,29</t>
  </si>
  <si>
    <t>528,09</t>
  </si>
  <si>
    <t>553,66</t>
  </si>
  <si>
    <t>563,61</t>
  </si>
  <si>
    <t>403,68</t>
  </si>
  <si>
    <t>582,98</t>
  </si>
  <si>
    <t>563,56</t>
  </si>
  <si>
    <t>178,42</t>
  </si>
  <si>
    <t>582,93</t>
  </si>
  <si>
    <t>507,63</t>
  </si>
  <si>
    <t>179,45</t>
  </si>
  <si>
    <t>527</t>
  </si>
  <si>
    <t>497,57</t>
  </si>
  <si>
    <t>170,79</t>
  </si>
  <si>
    <t>516,94</t>
  </si>
  <si>
    <t>510,25</t>
  </si>
  <si>
    <t>105,93</t>
  </si>
  <si>
    <t>529,62</t>
  </si>
  <si>
    <t>715,74</t>
  </si>
  <si>
    <t>9,53</t>
  </si>
  <si>
    <t>735,11</t>
  </si>
  <si>
    <t>647,12</t>
  </si>
  <si>
    <t>25,2</t>
  </si>
  <si>
    <t>666,49</t>
  </si>
  <si>
    <t>647,28</t>
  </si>
  <si>
    <t>60,02</t>
  </si>
  <si>
    <t>666,65</t>
  </si>
  <si>
    <t>647,51</t>
  </si>
  <si>
    <t>425,22</t>
  </si>
  <si>
    <t>666,88</t>
  </si>
  <si>
    <t>671,46</t>
  </si>
  <si>
    <t>554,56</t>
  </si>
  <si>
    <t>690,83</t>
  </si>
  <si>
    <t>387,51</t>
  </si>
  <si>
    <t>690,82</t>
  </si>
  <si>
    <t>631,75</t>
  </si>
  <si>
    <t>338,83</t>
  </si>
  <si>
    <t>651,12</t>
  </si>
  <si>
    <t>617,04</t>
  </si>
  <si>
    <t>227,12</t>
  </si>
  <si>
    <t>636,41</t>
  </si>
  <si>
    <t>576,2</t>
  </si>
  <si>
    <t>387,05</t>
  </si>
  <si>
    <t>595,57</t>
  </si>
  <si>
    <t>534,53</t>
  </si>
  <si>
    <t>842,96</t>
  </si>
  <si>
    <t>553,9</t>
  </si>
  <si>
    <t>523,82</t>
  </si>
  <si>
    <t>157,85</t>
  </si>
  <si>
    <t>543,19</t>
  </si>
  <si>
    <t>586,24</t>
  </si>
  <si>
    <t>84,24</t>
  </si>
  <si>
    <t>605,61</t>
  </si>
  <si>
    <t>559,61</t>
  </si>
  <si>
    <t>8,21</t>
  </si>
  <si>
    <t>578,98</t>
  </si>
  <si>
    <t>518,27</t>
  </si>
  <si>
    <t>107,66</t>
  </si>
  <si>
    <t>537,64</t>
  </si>
  <si>
    <t>639,06</t>
  </si>
  <si>
    <t>336,04</t>
  </si>
  <si>
    <t>658,43</t>
  </si>
  <si>
    <t>504,2</t>
  </si>
  <si>
    <t>82,47</t>
  </si>
  <si>
    <t>523,57</t>
  </si>
  <si>
    <t>514,19</t>
  </si>
  <si>
    <t>2,27</t>
  </si>
  <si>
    <t>533,56</t>
  </si>
  <si>
    <t>537,8</t>
  </si>
  <si>
    <t>865,47</t>
  </si>
  <si>
    <t>557,17</t>
  </si>
  <si>
    <t>563,77</t>
  </si>
  <si>
    <t>760,1</t>
  </si>
  <si>
    <t>583,14</t>
  </si>
  <si>
    <t>577,68</t>
  </si>
  <si>
    <t>670,29</t>
  </si>
  <si>
    <t>597,05</t>
  </si>
  <si>
    <t>622,92</t>
  </si>
  <si>
    <t>451,33</t>
  </si>
  <si>
    <t>642,29</t>
  </si>
  <si>
    <t>557,47</t>
  </si>
  <si>
    <t>83,16</t>
  </si>
  <si>
    <t>576,84</t>
  </si>
  <si>
    <t>807,24</t>
  </si>
  <si>
    <t>173,89</t>
  </si>
  <si>
    <t>826,61</t>
  </si>
  <si>
    <t>717,2</t>
  </si>
  <si>
    <t>546,75</t>
  </si>
  <si>
    <t>736,57</t>
  </si>
  <si>
    <t>613,73</t>
  </si>
  <si>
    <t>280,09</t>
  </si>
  <si>
    <t>633,1</t>
  </si>
  <si>
    <t>571,33</t>
  </si>
  <si>
    <t>59,23</t>
  </si>
  <si>
    <t>590,7</t>
  </si>
  <si>
    <t>17,27</t>
  </si>
  <si>
    <t>584,84</t>
  </si>
  <si>
    <t>148,5</t>
  </si>
  <si>
    <t>604,21</t>
  </si>
  <si>
    <t>598,78</t>
  </si>
  <si>
    <t>107,51</t>
  </si>
  <si>
    <t>618,15</t>
  </si>
  <si>
    <t>102,81</t>
  </si>
  <si>
    <t>571,14</t>
  </si>
  <si>
    <t>77,25</t>
  </si>
  <si>
    <t>590,51</t>
  </si>
  <si>
    <t>580,5</t>
  </si>
  <si>
    <t>93,03</t>
  </si>
  <si>
    <t>599,87</t>
  </si>
  <si>
    <t>592,08</t>
  </si>
  <si>
    <t>50,77</t>
  </si>
  <si>
    <t>611,45</t>
  </si>
  <si>
    <t>92,26</t>
  </si>
  <si>
    <t>573,27</t>
  </si>
  <si>
    <t>509,07</t>
  </si>
  <si>
    <t>192,46</t>
  </si>
  <si>
    <t>528,44</t>
  </si>
  <si>
    <t>560,28</t>
  </si>
  <si>
    <t>180,86</t>
  </si>
  <si>
    <t>579,65</t>
  </si>
  <si>
    <t>535,75</t>
  </si>
  <si>
    <t>20,57</t>
  </si>
  <si>
    <t>555,12</t>
  </si>
  <si>
    <t>538,65</t>
  </si>
  <si>
    <t>58,38</t>
  </si>
  <si>
    <t>558,02</t>
  </si>
  <si>
    <t>569,92</t>
  </si>
  <si>
    <t>115,57</t>
  </si>
  <si>
    <t>589,29</t>
  </si>
  <si>
    <t>507,84</t>
  </si>
  <si>
    <t>527,21</t>
  </si>
  <si>
    <t>514,04</t>
  </si>
  <si>
    <t>10,13</t>
  </si>
  <si>
    <t>537,82</t>
  </si>
  <si>
    <t>18,78</t>
  </si>
  <si>
    <t>557,19</t>
  </si>
  <si>
    <t>550,5</t>
  </si>
  <si>
    <t>30,83</t>
  </si>
  <si>
    <t>569,87</t>
  </si>
  <si>
    <t>577,38</t>
  </si>
  <si>
    <t>7,15</t>
  </si>
  <si>
    <t>596,75</t>
  </si>
  <si>
    <t>607,02</t>
  </si>
  <si>
    <t>57,77</t>
  </si>
  <si>
    <t>626,39</t>
  </si>
  <si>
    <t>557,36</t>
  </si>
  <si>
    <t>110,28</t>
  </si>
  <si>
    <t>576,73</t>
  </si>
  <si>
    <t>807,23</t>
  </si>
  <si>
    <t>112,51</t>
  </si>
  <si>
    <t>826,6</t>
  </si>
  <si>
    <t>717,4</t>
  </si>
  <si>
    <t>128,41</t>
  </si>
  <si>
    <t>736,77</t>
  </si>
  <si>
    <t>599,13</t>
  </si>
  <si>
    <t>99,92</t>
  </si>
  <si>
    <t>618,5</t>
  </si>
  <si>
    <t>571,48</t>
  </si>
  <si>
    <t>37,74</t>
  </si>
  <si>
    <t>590,85</t>
  </si>
  <si>
    <t>571,5</t>
  </si>
  <si>
    <t>17,62</t>
  </si>
  <si>
    <t>590,87</t>
  </si>
  <si>
    <t>584,55</t>
  </si>
  <si>
    <t>34,54</t>
  </si>
  <si>
    <t>603,92</t>
  </si>
  <si>
    <t>12,18</t>
  </si>
  <si>
    <t>558,34</t>
  </si>
  <si>
    <t>5,46</t>
  </si>
  <si>
    <t>577,71</t>
  </si>
  <si>
    <t>558,41</t>
  </si>
  <si>
    <t>8,02</t>
  </si>
  <si>
    <t>577,78</t>
  </si>
  <si>
    <t>580,65</t>
  </si>
  <si>
    <t>5,27</t>
  </si>
  <si>
    <t>600,02</t>
  </si>
  <si>
    <t>592,24</t>
  </si>
  <si>
    <t>24,04</t>
  </si>
  <si>
    <t>611,61</t>
  </si>
  <si>
    <t>559,15</t>
  </si>
  <si>
    <t>923,81</t>
  </si>
  <si>
    <t>578,52</t>
  </si>
  <si>
    <t>506,33</t>
  </si>
  <si>
    <t>35,37</t>
  </si>
  <si>
    <t>525,7</t>
  </si>
  <si>
    <t>574,25</t>
  </si>
  <si>
    <t>48,23</t>
  </si>
  <si>
    <t>593,62</t>
  </si>
  <si>
    <t>543,07</t>
  </si>
  <si>
    <t>198,28</t>
  </si>
  <si>
    <t>562,44</t>
  </si>
  <si>
    <t>528,88</t>
  </si>
  <si>
    <t>467,52</t>
  </si>
  <si>
    <t>548,25</t>
  </si>
  <si>
    <t>614,1</t>
  </si>
  <si>
    <t>399,31</t>
  </si>
  <si>
    <t>633,47</t>
  </si>
  <si>
    <t>510,2</t>
  </si>
  <si>
    <t>128,92</t>
  </si>
  <si>
    <t>513,93</t>
  </si>
  <si>
    <t>107,45</t>
  </si>
  <si>
    <t>533,3</t>
  </si>
  <si>
    <t>537,74</t>
  </si>
  <si>
    <t>557,11</t>
  </si>
  <si>
    <t>550,25</t>
  </si>
  <si>
    <t>138,93</t>
  </si>
  <si>
    <t>569,62</t>
  </si>
  <si>
    <t>577,36</t>
  </si>
  <si>
    <t>75,58</t>
  </si>
  <si>
    <t>596,73</t>
  </si>
  <si>
    <t>606,96</t>
  </si>
  <si>
    <t>28,2</t>
  </si>
  <si>
    <t>626,33</t>
  </si>
  <si>
    <t>56,09</t>
  </si>
  <si>
    <t>576,92</t>
  </si>
  <si>
    <t>807,11</t>
  </si>
  <si>
    <t>74,82</t>
  </si>
  <si>
    <t>826,48</t>
  </si>
  <si>
    <t>717,57</t>
  </si>
  <si>
    <t>90,87</t>
  </si>
  <si>
    <t>736,94</t>
  </si>
  <si>
    <t>598,95</t>
  </si>
  <si>
    <t>18,26</t>
  </si>
  <si>
    <t>618,32</t>
  </si>
  <si>
    <t>571,46</t>
  </si>
  <si>
    <t>21,09</t>
  </si>
  <si>
    <t>590,83</t>
  </si>
  <si>
    <t>52,09</t>
  </si>
  <si>
    <t>584,8</t>
  </si>
  <si>
    <t>97,16</t>
  </si>
  <si>
    <t>604,17</t>
  </si>
  <si>
    <t>598,94</t>
  </si>
  <si>
    <t>92,66</t>
  </si>
  <si>
    <t>618,31</t>
  </si>
  <si>
    <t>558,33</t>
  </si>
  <si>
    <t>73,68</t>
  </si>
  <si>
    <t>577,7</t>
  </si>
  <si>
    <t>86,01</t>
  </si>
  <si>
    <t>580,63</t>
  </si>
  <si>
    <t>95,75</t>
  </si>
  <si>
    <t>600</t>
  </si>
  <si>
    <t>591,98</t>
  </si>
  <si>
    <t>63,12</t>
  </si>
  <si>
    <t>611,35</t>
  </si>
  <si>
    <t>260,33</t>
  </si>
  <si>
    <t>578,21</t>
  </si>
  <si>
    <t>506,55</t>
  </si>
  <si>
    <t>251,84</t>
  </si>
  <si>
    <t>525,92</t>
  </si>
  <si>
    <t>576,4</t>
  </si>
  <si>
    <t>218,12</t>
  </si>
  <si>
    <t>595,77</t>
  </si>
  <si>
    <t>543,34</t>
  </si>
  <si>
    <t>437,74</t>
  </si>
  <si>
    <t>562,71</t>
  </si>
  <si>
    <t>528,9</t>
  </si>
  <si>
    <t>529,16</t>
  </si>
  <si>
    <t>548,27</t>
  </si>
  <si>
    <t>617,07</t>
  </si>
  <si>
    <t>358,07</t>
  </si>
  <si>
    <t>636,44</t>
  </si>
  <si>
    <t>509,52</t>
  </si>
  <si>
    <t>6,58</t>
  </si>
  <si>
    <t>513,7</t>
  </si>
  <si>
    <t>26,37</t>
  </si>
  <si>
    <t>533,07</t>
  </si>
  <si>
    <t>550,27</t>
  </si>
  <si>
    <t>569,64</t>
  </si>
  <si>
    <t>563,39</t>
  </si>
  <si>
    <t>7,96</t>
  </si>
  <si>
    <t>582,76</t>
  </si>
  <si>
    <t>606,77</t>
  </si>
  <si>
    <t>52,26</t>
  </si>
  <si>
    <t>626,14</t>
  </si>
  <si>
    <t>622,77</t>
  </si>
  <si>
    <t>92,62</t>
  </si>
  <si>
    <t>642,14</t>
  </si>
  <si>
    <t>246,68</t>
  </si>
  <si>
    <t>583,64</t>
  </si>
  <si>
    <t>828,14</t>
  </si>
  <si>
    <t>165,64</t>
  </si>
  <si>
    <t>847,51</t>
  </si>
  <si>
    <t>707,88</t>
  </si>
  <si>
    <t>112,35</t>
  </si>
  <si>
    <t>727,25</t>
  </si>
  <si>
    <t>599,23</t>
  </si>
  <si>
    <t>41,04</t>
  </si>
  <si>
    <t>618,6</t>
  </si>
  <si>
    <t>558,67</t>
  </si>
  <si>
    <t>29,87</t>
  </si>
  <si>
    <t>578,04</t>
  </si>
  <si>
    <t>552,32</t>
  </si>
  <si>
    <t>34,23</t>
  </si>
  <si>
    <t>571,69</t>
  </si>
  <si>
    <t>571,55</t>
  </si>
  <si>
    <t>36,1</t>
  </si>
  <si>
    <t>590,92</t>
  </si>
  <si>
    <t>599,16</t>
  </si>
  <si>
    <t>24,1</t>
  </si>
  <si>
    <t>618,53</t>
  </si>
  <si>
    <t>637,17</t>
  </si>
  <si>
    <t>24,58</t>
  </si>
  <si>
    <t>637,13</t>
  </si>
  <si>
    <t>24,12</t>
  </si>
  <si>
    <t>656,5</t>
  </si>
  <si>
    <t>616,24</t>
  </si>
  <si>
    <t>31,28</t>
  </si>
  <si>
    <t>635,61</t>
  </si>
  <si>
    <t>616,13</t>
  </si>
  <si>
    <t>43,53</t>
  </si>
  <si>
    <t>635,5</t>
  </si>
  <si>
    <t>592,2</t>
  </si>
  <si>
    <t>38,08</t>
  </si>
  <si>
    <t>611,57</t>
  </si>
  <si>
    <t>520,15</t>
  </si>
  <si>
    <t>88,67</t>
  </si>
  <si>
    <t>539,52</t>
  </si>
  <si>
    <t>558,9</t>
  </si>
  <si>
    <t>42,11</t>
  </si>
  <si>
    <t>578,27</t>
  </si>
  <si>
    <t>525,16</t>
  </si>
  <si>
    <t>12,71</t>
  </si>
  <si>
    <t>544,53</t>
  </si>
  <si>
    <t>514,88</t>
  </si>
  <si>
    <t>38,96</t>
  </si>
  <si>
    <t>534,25</t>
  </si>
  <si>
    <t>620,1</t>
  </si>
  <si>
    <t>227,26</t>
  </si>
  <si>
    <t>639,47</t>
  </si>
  <si>
    <t>523,24</t>
  </si>
  <si>
    <t>336,85</t>
  </si>
  <si>
    <t>542,61</t>
  </si>
  <si>
    <t>514</t>
  </si>
  <si>
    <t>158,02</t>
  </si>
  <si>
    <t>533,37</t>
  </si>
  <si>
    <t>543,99</t>
  </si>
  <si>
    <t>71,74</t>
  </si>
  <si>
    <t>563,36</t>
  </si>
  <si>
    <t>563,72</t>
  </si>
  <si>
    <t>48,73</t>
  </si>
  <si>
    <t>591,92</t>
  </si>
  <si>
    <t>9,77</t>
  </si>
  <si>
    <t>611,29</t>
  </si>
  <si>
    <t>607,29</t>
  </si>
  <si>
    <t>86,2</t>
  </si>
  <si>
    <t>626,66</t>
  </si>
  <si>
    <t>550,91</t>
  </si>
  <si>
    <t>43,86</t>
  </si>
  <si>
    <t>570,28</t>
  </si>
  <si>
    <t>807,31</t>
  </si>
  <si>
    <t>99,62</t>
  </si>
  <si>
    <t>826,68</t>
  </si>
  <si>
    <t>661,63</t>
  </si>
  <si>
    <t>20,82</t>
  </si>
  <si>
    <t>681</t>
  </si>
  <si>
    <t>534,09</t>
  </si>
  <si>
    <t>21,05</t>
  </si>
  <si>
    <t>553,46</t>
  </si>
  <si>
    <t>500,78</t>
  </si>
  <si>
    <t>28,65</t>
  </si>
  <si>
    <t>505,6</t>
  </si>
  <si>
    <t>32,91</t>
  </si>
  <si>
    <t>524,97</t>
  </si>
  <si>
    <t>511,25</t>
  </si>
  <si>
    <t>43,23</t>
  </si>
  <si>
    <t>530,62</t>
  </si>
  <si>
    <t>528,02</t>
  </si>
  <si>
    <t>547,39</t>
  </si>
  <si>
    <t>533,87</t>
  </si>
  <si>
    <t>65,87</t>
  </si>
  <si>
    <t>553,24</t>
  </si>
  <si>
    <t>64,56</t>
  </si>
  <si>
    <t>103,48</t>
  </si>
  <si>
    <t>568,03</t>
  </si>
  <si>
    <t>548,57</t>
  </si>
  <si>
    <t>79,44</t>
  </si>
  <si>
    <t>567,94</t>
  </si>
  <si>
    <t>114,08</t>
  </si>
  <si>
    <t>506,4</t>
  </si>
  <si>
    <t>80,73</t>
  </si>
  <si>
    <t>525,77</t>
  </si>
  <si>
    <t>588,27</t>
  </si>
  <si>
    <t>178,71</t>
  </si>
  <si>
    <t>607,64</t>
  </si>
  <si>
    <t>553,54</t>
  </si>
  <si>
    <t>229,54</t>
  </si>
  <si>
    <t>572,91</t>
  </si>
  <si>
    <t>514,8</t>
  </si>
  <si>
    <t>201,64</t>
  </si>
  <si>
    <t>647,59</t>
  </si>
  <si>
    <t>271,73</t>
  </si>
  <si>
    <t>666,96</t>
  </si>
  <si>
    <t>559,47</t>
  </si>
  <si>
    <t>200,89</t>
  </si>
  <si>
    <t>578,84</t>
  </si>
  <si>
    <t>513,15</t>
  </si>
  <si>
    <t>176,11</t>
  </si>
  <si>
    <t>532,52</t>
  </si>
  <si>
    <t>497,83</t>
  </si>
  <si>
    <t>158,28</t>
  </si>
  <si>
    <t>517,2</t>
  </si>
  <si>
    <t>520,57</t>
  </si>
  <si>
    <t>114,63</t>
  </si>
  <si>
    <t>539,94</t>
  </si>
  <si>
    <t>548,34</t>
  </si>
  <si>
    <t>63,89</t>
  </si>
  <si>
    <t>567,71</t>
  </si>
  <si>
    <t>563,43</t>
  </si>
  <si>
    <t>23,75</t>
  </si>
  <si>
    <t>582,8</t>
  </si>
  <si>
    <t>507,75</t>
  </si>
  <si>
    <t>5,38</t>
  </si>
  <si>
    <t>527,12</t>
  </si>
  <si>
    <t>83,35</t>
  </si>
  <si>
    <t>647,42</t>
  </si>
  <si>
    <t>53,71</t>
  </si>
  <si>
    <t>576,45</t>
  </si>
  <si>
    <t>10,7</t>
  </si>
  <si>
    <t>595,82</t>
  </si>
  <si>
    <t>534,62</t>
  </si>
  <si>
    <t>1,99</t>
  </si>
  <si>
    <t>553,99</t>
  </si>
  <si>
    <t>15,93</t>
  </si>
  <si>
    <t>540,12</t>
  </si>
  <si>
    <t>23,84</t>
  </si>
  <si>
    <t>559,49</t>
  </si>
  <si>
    <t>534,44</t>
  </si>
  <si>
    <t>29,64</t>
  </si>
  <si>
    <t>553,81</t>
  </si>
  <si>
    <t>49</t>
  </si>
  <si>
    <t>557,63</t>
  </si>
  <si>
    <t>54,91</t>
  </si>
  <si>
    <t>577</t>
  </si>
  <si>
    <t>557,73</t>
  </si>
  <si>
    <t>45,46</t>
  </si>
  <si>
    <t>577,1</t>
  </si>
  <si>
    <t>518,25</t>
  </si>
  <si>
    <t>58,27</t>
  </si>
  <si>
    <t>537,62</t>
  </si>
  <si>
    <t>497,88</t>
  </si>
  <si>
    <t>54,58</t>
  </si>
  <si>
    <t>517,25</t>
  </si>
  <si>
    <t>561,14</t>
  </si>
  <si>
    <t>66,15</t>
  </si>
  <si>
    <t>580,51</t>
  </si>
  <si>
    <t>639,46</t>
  </si>
  <si>
    <t>58,64</t>
  </si>
  <si>
    <t>658,83</t>
  </si>
  <si>
    <t>13,62</t>
  </si>
  <si>
    <t>630,98</t>
  </si>
  <si>
    <t>515,58</t>
  </si>
  <si>
    <t>115,19</t>
  </si>
  <si>
    <t>534,95</t>
  </si>
  <si>
    <t>595,75</t>
  </si>
  <si>
    <t>200,29</t>
  </si>
  <si>
    <t>615,12</t>
  </si>
  <si>
    <t>564,62</t>
  </si>
  <si>
    <t>165,96</t>
  </si>
  <si>
    <t>583,99</t>
  </si>
  <si>
    <t>534,08</t>
  </si>
  <si>
    <t>82,23</t>
  </si>
  <si>
    <t>507,03</t>
  </si>
  <si>
    <t>146,82</t>
  </si>
  <si>
    <t>526,4</t>
  </si>
  <si>
    <t>507,56</t>
  </si>
  <si>
    <t>88,61</t>
  </si>
  <si>
    <t>526,93</t>
  </si>
  <si>
    <t>520,49</t>
  </si>
  <si>
    <t>85,02</t>
  </si>
  <si>
    <t>548,59</t>
  </si>
  <si>
    <t>24,96</t>
  </si>
  <si>
    <t>567,96</t>
  </si>
  <si>
    <t>514,11</t>
  </si>
  <si>
    <t>9,07</t>
  </si>
  <si>
    <t>533,48</t>
  </si>
  <si>
    <t>515,05</t>
  </si>
  <si>
    <t>51,02</t>
  </si>
  <si>
    <t>534,42</t>
  </si>
  <si>
    <t>585,58</t>
  </si>
  <si>
    <t>71,75</t>
  </si>
  <si>
    <t>631,5</t>
  </si>
  <si>
    <t>13,78</t>
  </si>
  <si>
    <t>650,87</t>
  </si>
  <si>
    <t>602,76</t>
  </si>
  <si>
    <t>32,07</t>
  </si>
  <si>
    <t>622,13</t>
  </si>
  <si>
    <t>589,26</t>
  </si>
  <si>
    <t>34,85</t>
  </si>
  <si>
    <t>608,63</t>
  </si>
  <si>
    <t>602,78</t>
  </si>
  <si>
    <t>622,15</t>
  </si>
  <si>
    <t>42,29</t>
  </si>
  <si>
    <t>622,19</t>
  </si>
  <si>
    <t>616,91</t>
  </si>
  <si>
    <t>61,7</t>
  </si>
  <si>
    <t>624,23</t>
  </si>
  <si>
    <t>57,78</t>
  </si>
  <si>
    <t>69,39</t>
  </si>
  <si>
    <t>617,06</t>
  </si>
  <si>
    <t>79,75</t>
  </si>
  <si>
    <t>636,43</t>
  </si>
  <si>
    <t>589,38</t>
  </si>
  <si>
    <t>93,18</t>
  </si>
  <si>
    <t>608,75</t>
  </si>
  <si>
    <t>508,1</t>
  </si>
  <si>
    <t>87,94</t>
  </si>
  <si>
    <t>527,47</t>
  </si>
  <si>
    <t>588,11</t>
  </si>
  <si>
    <t>208,24</t>
  </si>
  <si>
    <t>563,89</t>
  </si>
  <si>
    <t>304,6</t>
  </si>
  <si>
    <t>583,26</t>
  </si>
  <si>
    <t>507,92</t>
  </si>
  <si>
    <t>72,96</t>
  </si>
  <si>
    <t>631,32</t>
  </si>
  <si>
    <t>299,34</t>
  </si>
  <si>
    <t>650,69</t>
  </si>
  <si>
    <t>190,88</t>
  </si>
  <si>
    <t>516,29</t>
  </si>
  <si>
    <t>119,55</t>
  </si>
  <si>
    <t>535,66</t>
  </si>
  <si>
    <t>507,61</t>
  </si>
  <si>
    <t>25,4</t>
  </si>
  <si>
    <t>526,98</t>
  </si>
  <si>
    <t>61,83</t>
  </si>
  <si>
    <t>72,41</t>
  </si>
  <si>
    <t>563,53</t>
  </si>
  <si>
    <t>582,9</t>
  </si>
  <si>
    <t>527,44</t>
  </si>
  <si>
    <t>120,67</t>
  </si>
  <si>
    <t>546,81</t>
  </si>
  <si>
    <t>497,48</t>
  </si>
  <si>
    <t>40,18</t>
  </si>
  <si>
    <t>516,85</t>
  </si>
  <si>
    <t>582,43</t>
  </si>
  <si>
    <t>1,26</t>
  </si>
  <si>
    <t>601,8</t>
  </si>
  <si>
    <t>679,57</t>
  </si>
  <si>
    <t>89,3</t>
  </si>
  <si>
    <t>698,94</t>
  </si>
  <si>
    <t>671,13</t>
  </si>
  <si>
    <t>44,72</t>
  </si>
  <si>
    <t>690,5</t>
  </si>
  <si>
    <t>671,22</t>
  </si>
  <si>
    <t>55,82</t>
  </si>
  <si>
    <t>690,59</t>
  </si>
  <si>
    <t>715,55</t>
  </si>
  <si>
    <t>48,6</t>
  </si>
  <si>
    <t>734,92</t>
  </si>
  <si>
    <t>715,58</t>
  </si>
  <si>
    <t>50,53</t>
  </si>
  <si>
    <t>734,95</t>
  </si>
  <si>
    <t>715,61</t>
  </si>
  <si>
    <t>108,09</t>
  </si>
  <si>
    <t>715,59</t>
  </si>
  <si>
    <t>105,55</t>
  </si>
  <si>
    <t>734,96</t>
  </si>
  <si>
    <t>715,62</t>
  </si>
  <si>
    <t>105,28</t>
  </si>
  <si>
    <t>734,99</t>
  </si>
  <si>
    <t>679,74</t>
  </si>
  <si>
    <t>98,91</t>
  </si>
  <si>
    <t>699,11</t>
  </si>
  <si>
    <t>662,95</t>
  </si>
  <si>
    <t>682,32</t>
  </si>
  <si>
    <t>552,06</t>
  </si>
  <si>
    <t>69,93</t>
  </si>
  <si>
    <t>571,43</t>
  </si>
  <si>
    <t>586,96</t>
  </si>
  <si>
    <t>87,11</t>
  </si>
  <si>
    <t>606,33</t>
  </si>
  <si>
    <t>569,07</t>
  </si>
  <si>
    <t>11,1</t>
  </si>
  <si>
    <t>518,4</t>
  </si>
  <si>
    <t>105,41</t>
  </si>
  <si>
    <t>537,77</t>
  </si>
  <si>
    <t>646,96</t>
  </si>
  <si>
    <t>56,65</t>
  </si>
  <si>
    <t>666,33</t>
  </si>
  <si>
    <t>514,33</t>
  </si>
  <si>
    <t>255,64</t>
  </si>
  <si>
    <t>533,7</t>
  </si>
  <si>
    <t>526,02</t>
  </si>
  <si>
    <t>173,63</t>
  </si>
  <si>
    <t>545,39</t>
  </si>
  <si>
    <t>557,43</t>
  </si>
  <si>
    <t>176,67</t>
  </si>
  <si>
    <t>564,14</t>
  </si>
  <si>
    <t>127,17</t>
  </si>
  <si>
    <t>583,51</t>
  </si>
  <si>
    <t>592,36</t>
  </si>
  <si>
    <t>79,56</t>
  </si>
  <si>
    <t>611,73</t>
  </si>
  <si>
    <t>607,42</t>
  </si>
  <si>
    <t>34,14</t>
  </si>
  <si>
    <t>626,79</t>
  </si>
  <si>
    <t>93,92</t>
  </si>
  <si>
    <t>827,8</t>
  </si>
  <si>
    <t>82,8</t>
  </si>
  <si>
    <t>847,17</t>
  </si>
  <si>
    <t>782,05</t>
  </si>
  <si>
    <t>26,15</t>
  </si>
  <si>
    <t>801,42</t>
  </si>
  <si>
    <t>621,33</t>
  </si>
  <si>
    <t>86,34</t>
  </si>
  <si>
    <t>640,7</t>
  </si>
  <si>
    <t>571,37</t>
  </si>
  <si>
    <t>148,71</t>
  </si>
  <si>
    <t>590,74</t>
  </si>
  <si>
    <t>584,88</t>
  </si>
  <si>
    <t>164,74</t>
  </si>
  <si>
    <t>604,25</t>
  </si>
  <si>
    <t>598,96</t>
  </si>
  <si>
    <t>132,7</t>
  </si>
  <si>
    <t>618,33</t>
  </si>
  <si>
    <t>613,64</t>
  </si>
  <si>
    <t>161,12</t>
  </si>
  <si>
    <t>633,01</t>
  </si>
  <si>
    <t>173,81</t>
  </si>
  <si>
    <t>632,92</t>
  </si>
  <si>
    <t>621,17</t>
  </si>
  <si>
    <t>174,58</t>
  </si>
  <si>
    <t>640,54</t>
  </si>
  <si>
    <t>628,67</t>
  </si>
  <si>
    <t>137,61</t>
  </si>
  <si>
    <t>648,04</t>
  </si>
  <si>
    <t>628,7</t>
  </si>
  <si>
    <t>137,73</t>
  </si>
  <si>
    <t>648,07</t>
  </si>
  <si>
    <t>641,88</t>
  </si>
  <si>
    <t>133,01</t>
  </si>
  <si>
    <t>661,25</t>
  </si>
  <si>
    <t>569,95</t>
  </si>
  <si>
    <t>70,85</t>
  </si>
  <si>
    <t>589,32</t>
  </si>
  <si>
    <t>560,5</t>
  </si>
  <si>
    <t>243,01</t>
  </si>
  <si>
    <t>579,87</t>
  </si>
  <si>
    <t>528,77</t>
  </si>
  <si>
    <t>336,54</t>
  </si>
  <si>
    <t>548,14</t>
  </si>
  <si>
    <t>519,63</t>
  </si>
  <si>
    <t>263,38</t>
  </si>
  <si>
    <t>539</t>
  </si>
  <si>
    <t>620,95</t>
  </si>
  <si>
    <t>233,43</t>
  </si>
  <si>
    <t>640,32</t>
  </si>
  <si>
    <t>509,08</t>
  </si>
  <si>
    <t>154,02</t>
  </si>
  <si>
    <t>962,36</t>
  </si>
  <si>
    <t>119,51</t>
  </si>
  <si>
    <t>576,55</t>
  </si>
  <si>
    <t>135,63</t>
  </si>
  <si>
    <t>591,96</t>
  </si>
  <si>
    <t>138,14</t>
  </si>
  <si>
    <t>611,33</t>
  </si>
  <si>
    <t>607,27</t>
  </si>
  <si>
    <t>10,09</t>
  </si>
  <si>
    <t>0,08</t>
  </si>
  <si>
    <t>626,64</t>
  </si>
  <si>
    <t>557,41</t>
  </si>
  <si>
    <t>576,78</t>
  </si>
  <si>
    <t>827,82</t>
  </si>
  <si>
    <t>38,56</t>
  </si>
  <si>
    <t>847,19</t>
  </si>
  <si>
    <t>782,17</t>
  </si>
  <si>
    <t>11,88</t>
  </si>
  <si>
    <t>0,06</t>
  </si>
  <si>
    <t>801,54</t>
  </si>
  <si>
    <t>621,37</t>
  </si>
  <si>
    <t>129,44</t>
  </si>
  <si>
    <t>640,74</t>
  </si>
  <si>
    <t>571,49</t>
  </si>
  <si>
    <t>151,4</t>
  </si>
  <si>
    <t>590,86</t>
  </si>
  <si>
    <t>584,97</t>
  </si>
  <si>
    <t>166,82</t>
  </si>
  <si>
    <t>604,34</t>
  </si>
  <si>
    <t>142,19</t>
  </si>
  <si>
    <t>613,63</t>
  </si>
  <si>
    <t>141,35</t>
  </si>
  <si>
    <t>633</t>
  </si>
  <si>
    <t>613,61</t>
  </si>
  <si>
    <t>163,49</t>
  </si>
  <si>
    <t>632,98</t>
  </si>
  <si>
    <t>621,13</t>
  </si>
  <si>
    <t>159,96</t>
  </si>
  <si>
    <t>640,5</t>
  </si>
  <si>
    <t>628,74</t>
  </si>
  <si>
    <t>156,26</t>
  </si>
  <si>
    <t>648,11</t>
  </si>
  <si>
    <t>628,79</t>
  </si>
  <si>
    <t>43,07</t>
  </si>
  <si>
    <t>648,16</t>
  </si>
  <si>
    <t>88,16</t>
  </si>
  <si>
    <t>34,63</t>
  </si>
  <si>
    <t>589,24</t>
  </si>
  <si>
    <t>562,57</t>
  </si>
  <si>
    <t>12,83</t>
  </si>
  <si>
    <t>581,94</t>
  </si>
  <si>
    <t>527,82</t>
  </si>
  <si>
    <t>112,02</t>
  </si>
  <si>
    <t>547,19</t>
  </si>
  <si>
    <t>519,6</t>
  </si>
  <si>
    <t>73,86</t>
  </si>
  <si>
    <t>602,91</t>
  </si>
  <si>
    <t>49,45</t>
  </si>
  <si>
    <t>622,28</t>
  </si>
  <si>
    <t>507,96</t>
  </si>
  <si>
    <t>113,05</t>
  </si>
  <si>
    <t>538,22</t>
  </si>
  <si>
    <t>132,59</t>
  </si>
  <si>
    <t>557,59</t>
  </si>
  <si>
    <t>577,79</t>
  </si>
  <si>
    <t>132,81</t>
  </si>
  <si>
    <t>597,16</t>
  </si>
  <si>
    <t>577,95</t>
  </si>
  <si>
    <t>252,35</t>
  </si>
  <si>
    <t>597,32</t>
  </si>
  <si>
    <t>657,02</t>
  </si>
  <si>
    <t>42,67</t>
  </si>
  <si>
    <t>676,39</t>
  </si>
  <si>
    <t>35,21</t>
  </si>
  <si>
    <t>592,39</t>
  </si>
  <si>
    <t>46,82</t>
  </si>
  <si>
    <t>611,76</t>
  </si>
  <si>
    <t>896,8</t>
  </si>
  <si>
    <t>179,29</t>
  </si>
  <si>
    <t>916,17</t>
  </si>
  <si>
    <t>781,98</t>
  </si>
  <si>
    <t>77,19</t>
  </si>
  <si>
    <t>801,35</t>
  </si>
  <si>
    <t>628,95</t>
  </si>
  <si>
    <t>27,58</t>
  </si>
  <si>
    <t>648,32</t>
  </si>
  <si>
    <t>598,9</t>
  </si>
  <si>
    <t>38,57</t>
  </si>
  <si>
    <t>618,27</t>
  </si>
  <si>
    <t>584,73</t>
  </si>
  <si>
    <t>40,97</t>
  </si>
  <si>
    <t>604,1</t>
  </si>
  <si>
    <t>598,73</t>
  </si>
  <si>
    <t>51,66</t>
  </si>
  <si>
    <t>618,1</t>
  </si>
  <si>
    <t>613,4</t>
  </si>
  <si>
    <t>55,39</t>
  </si>
  <si>
    <t>632,77</t>
  </si>
  <si>
    <t>628,71</t>
  </si>
  <si>
    <t>42,56</t>
  </si>
  <si>
    <t>648,08</t>
  </si>
  <si>
    <t>644,87</t>
  </si>
  <si>
    <t>60,88</t>
  </si>
  <si>
    <t>664,24</t>
  </si>
  <si>
    <t>44,82</t>
  </si>
  <si>
    <t>655,68</t>
  </si>
  <si>
    <t>35,25</t>
  </si>
  <si>
    <t>675,05</t>
  </si>
  <si>
    <t>684,9</t>
  </si>
  <si>
    <t>12,11</t>
  </si>
  <si>
    <t>704,27</t>
  </si>
  <si>
    <t>643,06</t>
  </si>
  <si>
    <t>40</t>
  </si>
  <si>
    <t>662,43</t>
  </si>
  <si>
    <t>501,44</t>
  </si>
  <si>
    <t>62,57</t>
  </si>
  <si>
    <t>520,81</t>
  </si>
  <si>
    <t>516,44</t>
  </si>
  <si>
    <t>63,84</t>
  </si>
  <si>
    <t>535,81</t>
  </si>
  <si>
    <t>548,18</t>
  </si>
  <si>
    <t>2,3</t>
  </si>
  <si>
    <t>567,55</t>
  </si>
  <si>
    <t>595,74</t>
  </si>
  <si>
    <t>497,33</t>
  </si>
  <si>
    <t>225,4</t>
  </si>
  <si>
    <t>516,7</t>
  </si>
  <si>
    <t>550,67</t>
  </si>
  <si>
    <t>299,84</t>
  </si>
  <si>
    <t>570,04</t>
  </si>
  <si>
    <t>592,03</t>
  </si>
  <si>
    <t>163,73</t>
  </si>
  <si>
    <t>611,4</t>
  </si>
  <si>
    <t>623,24</t>
  </si>
  <si>
    <t>136,83</t>
  </si>
  <si>
    <t>642,61</t>
  </si>
  <si>
    <t>657</t>
  </si>
  <si>
    <t>112,72</t>
  </si>
  <si>
    <t>657,06</t>
  </si>
  <si>
    <t>29,8</t>
  </si>
  <si>
    <t>676,43</t>
  </si>
  <si>
    <t>623,36</t>
  </si>
  <si>
    <t>90,18</t>
  </si>
  <si>
    <t>896,77</t>
  </si>
  <si>
    <t>11,3</t>
  </si>
  <si>
    <t>916,14</t>
  </si>
  <si>
    <t>759,25</t>
  </si>
  <si>
    <t>43,18</t>
  </si>
  <si>
    <t>778,62</t>
  </si>
  <si>
    <t>628,92</t>
  </si>
  <si>
    <t>8,58</t>
  </si>
  <si>
    <t>648,29</t>
  </si>
  <si>
    <t>584,77</t>
  </si>
  <si>
    <t>38,64</t>
  </si>
  <si>
    <t>604,14</t>
  </si>
  <si>
    <t>571,19</t>
  </si>
  <si>
    <t>55,31</t>
  </si>
  <si>
    <t>590,56</t>
  </si>
  <si>
    <t>16,47</t>
  </si>
  <si>
    <t>584,45</t>
  </si>
  <si>
    <t>41,33</t>
  </si>
  <si>
    <t>603,82</t>
  </si>
  <si>
    <t>598,55</t>
  </si>
  <si>
    <t>88,43</t>
  </si>
  <si>
    <t>617,92</t>
  </si>
  <si>
    <t>620,91</t>
  </si>
  <si>
    <t>89,1</t>
  </si>
  <si>
    <t>640,28</t>
  </si>
  <si>
    <t>609,64</t>
  </si>
  <si>
    <t>34,78</t>
  </si>
  <si>
    <t>628,68</t>
  </si>
  <si>
    <t>41,12</t>
  </si>
  <si>
    <t>648,05</t>
  </si>
  <si>
    <t>641,67</t>
  </si>
  <si>
    <t>56,03</t>
  </si>
  <si>
    <t>661,04</t>
  </si>
  <si>
    <t>45,93</t>
  </si>
  <si>
    <t>600,03</t>
  </si>
  <si>
    <t>530,03</t>
  </si>
  <si>
    <t>74,54</t>
  </si>
  <si>
    <t>549,4</t>
  </si>
  <si>
    <t>497,41</t>
  </si>
  <si>
    <t>39,02</t>
  </si>
  <si>
    <t>516,78</t>
  </si>
  <si>
    <t>586,2</t>
  </si>
  <si>
    <t>40,68</t>
  </si>
  <si>
    <t>605,57</t>
  </si>
  <si>
    <t>573,33</t>
  </si>
  <si>
    <t>220,62</t>
  </si>
  <si>
    <t>592,7</t>
  </si>
  <si>
    <t>524,9</t>
  </si>
  <si>
    <t>544,27</t>
  </si>
  <si>
    <t>520,7</t>
  </si>
  <si>
    <t>157,28</t>
  </si>
  <si>
    <t>540,07</t>
  </si>
  <si>
    <t>114,65</t>
  </si>
  <si>
    <t>583,03</t>
  </si>
  <si>
    <t>596,02</t>
  </si>
  <si>
    <t>76,01</t>
  </si>
  <si>
    <t>615,39</t>
  </si>
  <si>
    <t>595,96</t>
  </si>
  <si>
    <t>18,25</t>
  </si>
  <si>
    <t>615,33</t>
  </si>
  <si>
    <t>631,69</t>
  </si>
  <si>
    <t>22,89</t>
  </si>
  <si>
    <t>651,06</t>
  </si>
  <si>
    <t>580,55</t>
  </si>
  <si>
    <t>8,45</t>
  </si>
  <si>
    <t>599,92</t>
  </si>
  <si>
    <t>507,32</t>
  </si>
  <si>
    <t>24,22</t>
  </si>
  <si>
    <t>526,69</t>
  </si>
  <si>
    <t>585,99</t>
  </si>
  <si>
    <t>37,18</t>
  </si>
  <si>
    <t>605,36</t>
  </si>
  <si>
    <t>52,57</t>
  </si>
  <si>
    <t>682,97</t>
  </si>
  <si>
    <t>603,21</t>
  </si>
  <si>
    <t>42,65</t>
  </si>
  <si>
    <t>622,58</t>
  </si>
  <si>
    <t>617,16</t>
  </si>
  <si>
    <t>61,14</t>
  </si>
  <si>
    <t>636,53</t>
  </si>
  <si>
    <t>617,17</t>
  </si>
  <si>
    <t>0,2</t>
  </si>
  <si>
    <t>636,54</t>
  </si>
  <si>
    <t>639,21</t>
  </si>
  <si>
    <t>4,01</t>
  </si>
  <si>
    <t>658,58</t>
  </si>
  <si>
    <t>662,89</t>
  </si>
  <si>
    <t>87,89</t>
  </si>
  <si>
    <t>682,26</t>
  </si>
  <si>
    <t>697,35</t>
  </si>
  <si>
    <t>94,59</t>
  </si>
  <si>
    <t>716,72</t>
  </si>
  <si>
    <t>697,53</t>
  </si>
  <si>
    <t>116,01</t>
  </si>
  <si>
    <t>716,9</t>
  </si>
  <si>
    <t>631,62</t>
  </si>
  <si>
    <t>96,3</t>
  </si>
  <si>
    <t>650,99</t>
  </si>
  <si>
    <t>638,82</t>
  </si>
  <si>
    <t>145,3</t>
  </si>
  <si>
    <t>658,19</t>
  </si>
  <si>
    <t>576,69</t>
  </si>
  <si>
    <t>169,02</t>
  </si>
  <si>
    <t>531,76</t>
  </si>
  <si>
    <t>119,19</t>
  </si>
  <si>
    <t>533,13</t>
  </si>
  <si>
    <t>34,19</t>
  </si>
  <si>
    <t>552,5</t>
  </si>
  <si>
    <t>534,22</t>
  </si>
  <si>
    <t>93,69</t>
  </si>
  <si>
    <t>553,59</t>
  </si>
  <si>
    <t>646,32</t>
  </si>
  <si>
    <t>98,77</t>
  </si>
  <si>
    <t>665,69</t>
  </si>
  <si>
    <t>525,35</t>
  </si>
  <si>
    <t>35,49</t>
  </si>
  <si>
    <t>544,72</t>
  </si>
  <si>
    <t>520,73</t>
  </si>
  <si>
    <t>8,51</t>
  </si>
  <si>
    <t>0,12</t>
  </si>
  <si>
    <t>540,1</t>
  </si>
  <si>
    <t>118,08</t>
  </si>
  <si>
    <t>595,59</t>
  </si>
  <si>
    <t>25,85</t>
  </si>
  <si>
    <t>614,96</t>
  </si>
  <si>
    <t>595,51</t>
  </si>
  <si>
    <t>39,18</t>
  </si>
  <si>
    <t>614,88</t>
  </si>
  <si>
    <t>631,25</t>
  </si>
  <si>
    <t>86,5</t>
  </si>
  <si>
    <t>650,62</t>
  </si>
  <si>
    <t>579,43</t>
  </si>
  <si>
    <t>244,45</t>
  </si>
  <si>
    <t>598,8</t>
  </si>
  <si>
    <t>548,85</t>
  </si>
  <si>
    <t>104,93</t>
  </si>
  <si>
    <t>557,98</t>
  </si>
  <si>
    <t>56,36</t>
  </si>
  <si>
    <t>577,35</t>
  </si>
  <si>
    <t>697,13</t>
  </si>
  <si>
    <t>716,5</t>
  </si>
  <si>
    <t>631,58</t>
  </si>
  <si>
    <t>21,39</t>
  </si>
  <si>
    <t>650,95</t>
  </si>
  <si>
    <t>631,6</t>
  </si>
  <si>
    <t>650,97</t>
  </si>
  <si>
    <t>38,03</t>
  </si>
  <si>
    <t>650,98</t>
  </si>
  <si>
    <t>662,96</t>
  </si>
  <si>
    <t>5,97</t>
  </si>
  <si>
    <t>682,33</t>
  </si>
  <si>
    <t>679,66</t>
  </si>
  <si>
    <t>6,4</t>
  </si>
  <si>
    <t>699,03</t>
  </si>
  <si>
    <t>679,71</t>
  </si>
  <si>
    <t>52,33</t>
  </si>
  <si>
    <t>699,08</t>
  </si>
  <si>
    <t>671,31</t>
  </si>
  <si>
    <t>156,96</t>
  </si>
  <si>
    <t>690,68</t>
  </si>
  <si>
    <t>654,96</t>
  </si>
  <si>
    <t>50,19</t>
  </si>
  <si>
    <t>674,33</t>
  </si>
  <si>
    <t>671,26</t>
  </si>
  <si>
    <t>56,04</t>
  </si>
  <si>
    <t>690,63</t>
  </si>
  <si>
    <t>71,39</t>
  </si>
  <si>
    <t>629,31</t>
  </si>
  <si>
    <t>529,33</t>
  </si>
  <si>
    <t>142,06</t>
  </si>
  <si>
    <t>548,7</t>
  </si>
  <si>
    <t>530,7</t>
  </si>
  <si>
    <t>550,07</t>
  </si>
  <si>
    <t>534,51</t>
  </si>
  <si>
    <t>486,47</t>
  </si>
  <si>
    <t>646,75</t>
  </si>
  <si>
    <t>393,61</t>
  </si>
  <si>
    <t>666,12</t>
  </si>
  <si>
    <t>508,63</t>
  </si>
  <si>
    <t>155,02</t>
  </si>
  <si>
    <t>550,85</t>
  </si>
  <si>
    <t>179,43</t>
  </si>
  <si>
    <t>570,22</t>
  </si>
  <si>
    <t>174,49</t>
  </si>
  <si>
    <t>623,43</t>
  </si>
  <si>
    <t>110,08</t>
  </si>
  <si>
    <t>642,8</t>
  </si>
  <si>
    <t>18,12</t>
  </si>
  <si>
    <t>89,25</t>
  </si>
  <si>
    <t>676,61</t>
  </si>
  <si>
    <t>623,48</t>
  </si>
  <si>
    <t>116,95</t>
  </si>
  <si>
    <t>642,85</t>
  </si>
  <si>
    <t>897,01</t>
  </si>
  <si>
    <t>916,38</t>
  </si>
  <si>
    <t>759,22</t>
  </si>
  <si>
    <t>74,5</t>
  </si>
  <si>
    <t>778,59</t>
  </si>
  <si>
    <t>90,05</t>
  </si>
  <si>
    <t>86,07</t>
  </si>
  <si>
    <t>72,53</t>
  </si>
  <si>
    <t>590,65</t>
  </si>
  <si>
    <t>584,72</t>
  </si>
  <si>
    <t>390,29</t>
  </si>
  <si>
    <t>604,09</t>
  </si>
  <si>
    <t>571,21</t>
  </si>
  <si>
    <t>459,49</t>
  </si>
  <si>
    <t>590,58</t>
  </si>
  <si>
    <t>571,13</t>
  </si>
  <si>
    <t>440,65</t>
  </si>
  <si>
    <t>621,03</t>
  </si>
  <si>
    <t>432,07</t>
  </si>
  <si>
    <t>640,4</t>
  </si>
  <si>
    <t>609,77</t>
  </si>
  <si>
    <t>114,56</t>
  </si>
  <si>
    <t>629,14</t>
  </si>
  <si>
    <t>628,66</t>
  </si>
  <si>
    <t>73,26</t>
  </si>
  <si>
    <t>648,03</t>
  </si>
  <si>
    <t>641,94</t>
  </si>
  <si>
    <t>58,59</t>
  </si>
  <si>
    <t>661,31</t>
  </si>
  <si>
    <t>592,02</t>
  </si>
  <si>
    <t>224,25</t>
  </si>
  <si>
    <t>611,39</t>
  </si>
  <si>
    <t>515,82</t>
  </si>
  <si>
    <t>237,47</t>
  </si>
  <si>
    <t>535,19</t>
  </si>
  <si>
    <t>516,08</t>
  </si>
  <si>
    <t>161,51</t>
  </si>
  <si>
    <t>535,45</t>
  </si>
  <si>
    <t>278,05</t>
  </si>
  <si>
    <t>572,89</t>
  </si>
  <si>
    <t>585,2</t>
  </si>
  <si>
    <t>54,66</t>
  </si>
  <si>
    <t>604,57</t>
  </si>
  <si>
    <t>503,96</t>
  </si>
  <si>
    <t>86,26</t>
  </si>
  <si>
    <t>523,33</t>
  </si>
  <si>
    <t>538,17</t>
  </si>
  <si>
    <t>111,86</t>
  </si>
  <si>
    <t>557,54</t>
  </si>
  <si>
    <t>577,96</t>
  </si>
  <si>
    <t>69,48</t>
  </si>
  <si>
    <t>597,33</t>
  </si>
  <si>
    <t>607,5</t>
  </si>
  <si>
    <t>122,5</t>
  </si>
  <si>
    <t>626,87</t>
  </si>
  <si>
    <t>630,72</t>
  </si>
  <si>
    <t>73,06</t>
  </si>
  <si>
    <t>650,09</t>
  </si>
  <si>
    <t>674,69</t>
  </si>
  <si>
    <t>694,06</t>
  </si>
  <si>
    <t>656,88</t>
  </si>
  <si>
    <t>35,28</t>
  </si>
  <si>
    <t>676,25</t>
  </si>
  <si>
    <t>1037,4</t>
  </si>
  <si>
    <t>97,9</t>
  </si>
  <si>
    <t>1056,77</t>
  </si>
  <si>
    <t>781,28</t>
  </si>
  <si>
    <t>127,5</t>
  </si>
  <si>
    <t>800,65</t>
  </si>
  <si>
    <t>661,53</t>
  </si>
  <si>
    <t>202,95</t>
  </si>
  <si>
    <t>680,9</t>
  </si>
  <si>
    <t>644,82</t>
  </si>
  <si>
    <t>113,49</t>
  </si>
  <si>
    <t>664,19</t>
  </si>
  <si>
    <t>628,63</t>
  </si>
  <si>
    <t>79,25</t>
  </si>
  <si>
    <t>648</t>
  </si>
  <si>
    <t>222,99</t>
  </si>
  <si>
    <t>613,38</t>
  </si>
  <si>
    <t>240,29</t>
  </si>
  <si>
    <t>632,75</t>
  </si>
  <si>
    <t>613,39</t>
  </si>
  <si>
    <t>360,75</t>
  </si>
  <si>
    <t>632,76</t>
  </si>
  <si>
    <t>620,84</t>
  </si>
  <si>
    <t>304,91</t>
  </si>
  <si>
    <t>628,47</t>
  </si>
  <si>
    <t>104,54</t>
  </si>
  <si>
    <t>647,84</t>
  </si>
  <si>
    <t>641,58</t>
  </si>
  <si>
    <t>660,95</t>
  </si>
  <si>
    <t>641,49</t>
  </si>
  <si>
    <t>11,09</t>
  </si>
  <si>
    <t>660,86</t>
  </si>
  <si>
    <t>628,34</t>
  </si>
  <si>
    <t>79,67</t>
  </si>
  <si>
    <t>647,71</t>
  </si>
  <si>
    <t>380,47</t>
  </si>
  <si>
    <t>521,09</t>
  </si>
  <si>
    <t>524,21</t>
  </si>
  <si>
    <t>169,15</t>
  </si>
  <si>
    <t>543,58</t>
  </si>
  <si>
    <t>553,43</t>
  </si>
  <si>
    <t>43,52</t>
  </si>
  <si>
    <t>594,18</t>
  </si>
  <si>
    <t>0,25</t>
  </si>
  <si>
    <t>0,47</t>
  </si>
  <si>
    <t>505,41</t>
  </si>
  <si>
    <t>158,44</t>
  </si>
  <si>
    <t>524,78</t>
  </si>
  <si>
    <t>538,24</t>
  </si>
  <si>
    <t>156,32</t>
  </si>
  <si>
    <t>557,61</t>
  </si>
  <si>
    <t>578,13</t>
  </si>
  <si>
    <t>164,62</t>
  </si>
  <si>
    <t>597,5</t>
  </si>
  <si>
    <t>631,68</t>
  </si>
  <si>
    <t>100</t>
  </si>
  <si>
    <t>651,05</t>
  </si>
  <si>
    <t>657,32</t>
  </si>
  <si>
    <t>3,55</t>
  </si>
  <si>
    <t>676,69</t>
  </si>
  <si>
    <t>37,03</t>
  </si>
  <si>
    <t>676,59</t>
  </si>
  <si>
    <t>631,27</t>
  </si>
  <si>
    <t>123,35</t>
  </si>
  <si>
    <t>650,64</t>
  </si>
  <si>
    <t>948,38</t>
  </si>
  <si>
    <t>62,49</t>
  </si>
  <si>
    <t>967,75</t>
  </si>
  <si>
    <t>737,47</t>
  </si>
  <si>
    <t>629,04</t>
  </si>
  <si>
    <t>756,84</t>
  </si>
  <si>
    <t>750,67</t>
  </si>
  <si>
    <t>558,4</t>
  </si>
  <si>
    <t>19,36</t>
  </si>
  <si>
    <t>577,77</t>
  </si>
  <si>
    <t>558,37</t>
  </si>
  <si>
    <t>810,38</t>
  </si>
  <si>
    <t>577,74</t>
  </si>
  <si>
    <t>558,36</t>
  </si>
  <si>
    <t>208,19</t>
  </si>
  <si>
    <t>577,73</t>
  </si>
  <si>
    <t>210,1</t>
  </si>
  <si>
    <t>645,37</t>
  </si>
  <si>
    <t>273,3</t>
  </si>
  <si>
    <t>664,74</t>
  </si>
  <si>
    <t>645,18</t>
  </si>
  <si>
    <t>116,89</t>
  </si>
  <si>
    <t>597,97</t>
  </si>
  <si>
    <t>97,82</t>
  </si>
  <si>
    <t>617,34</t>
  </si>
  <si>
    <t>628,85</t>
  </si>
  <si>
    <t>184,41</t>
  </si>
  <si>
    <t>648,22</t>
  </si>
  <si>
    <t>676,99</t>
  </si>
  <si>
    <t>21,07</t>
  </si>
  <si>
    <t>696,36</t>
  </si>
  <si>
    <t>641,62</t>
  </si>
  <si>
    <t>502,07</t>
  </si>
  <si>
    <t>155,8</t>
  </si>
  <si>
    <t>521,44</t>
  </si>
  <si>
    <t>517,89</t>
  </si>
  <si>
    <t>98,46</t>
  </si>
  <si>
    <t>537,26</t>
  </si>
  <si>
    <t>543,54</t>
  </si>
  <si>
    <t>50,21</t>
  </si>
  <si>
    <t>562,91</t>
  </si>
  <si>
    <t>633,52</t>
  </si>
  <si>
    <t>161,85</t>
  </si>
  <si>
    <t>652,89</t>
  </si>
  <si>
    <t>510,65</t>
  </si>
  <si>
    <t>37,2</t>
  </si>
  <si>
    <t>530,02</t>
  </si>
  <si>
    <t>538,13</t>
  </si>
  <si>
    <t>11,58</t>
  </si>
  <si>
    <t>557,5</t>
  </si>
  <si>
    <t>578,03</t>
  </si>
  <si>
    <t>17,17</t>
  </si>
  <si>
    <t>597,4</t>
  </si>
  <si>
    <t>607,58</t>
  </si>
  <si>
    <t>8,42</t>
  </si>
  <si>
    <t>626,95</t>
  </si>
  <si>
    <t>657,14</t>
  </si>
  <si>
    <t>676,51</t>
  </si>
  <si>
    <t>657,26</t>
  </si>
  <si>
    <t>42,18</t>
  </si>
  <si>
    <t>676,63</t>
  </si>
  <si>
    <t>592,19</t>
  </si>
  <si>
    <t>190,26</t>
  </si>
  <si>
    <t>611,56</t>
  </si>
  <si>
    <t>860,58</t>
  </si>
  <si>
    <t>122,61</t>
  </si>
  <si>
    <t>879,95</t>
  </si>
  <si>
    <t>697,73</t>
  </si>
  <si>
    <t>91,68</t>
  </si>
  <si>
    <t>717,1</t>
  </si>
  <si>
    <t>558,19</t>
  </si>
  <si>
    <t>36,72</t>
  </si>
  <si>
    <t>577,56</t>
  </si>
  <si>
    <t>522,03</t>
  </si>
  <si>
    <t>80,07</t>
  </si>
  <si>
    <t>541,4</t>
  </si>
  <si>
    <t>510,93</t>
  </si>
  <si>
    <t>71,94</t>
  </si>
  <si>
    <t>530,3</t>
  </si>
  <si>
    <t>510,86</t>
  </si>
  <si>
    <t>107,94</t>
  </si>
  <si>
    <t>530,23</t>
  </si>
  <si>
    <t>510,79</t>
  </si>
  <si>
    <t>92,84</t>
  </si>
  <si>
    <t>530,16</t>
  </si>
  <si>
    <t>522,12</t>
  </si>
  <si>
    <t>153,2</t>
  </si>
  <si>
    <t>541,49</t>
  </si>
  <si>
    <t>533,59</t>
  </si>
  <si>
    <t>92,51</t>
  </si>
  <si>
    <t>552,96</t>
  </si>
  <si>
    <t>538,28</t>
  </si>
  <si>
    <t>36,89</t>
  </si>
  <si>
    <t>557,65</t>
  </si>
  <si>
    <t>569,23</t>
  </si>
  <si>
    <t>26,56</t>
  </si>
  <si>
    <t>588,6</t>
  </si>
  <si>
    <t>591,82</t>
  </si>
  <si>
    <t>48,63</t>
  </si>
  <si>
    <t>611,19</t>
  </si>
  <si>
    <t>591,86</t>
  </si>
  <si>
    <t>27,26</t>
  </si>
  <si>
    <t>611,23</t>
  </si>
  <si>
    <t>532,13</t>
  </si>
  <si>
    <t>219,97</t>
  </si>
  <si>
    <t>560,95</t>
  </si>
  <si>
    <t>277,44</t>
  </si>
  <si>
    <t>519,54</t>
  </si>
  <si>
    <t>543,89</t>
  </si>
  <si>
    <t>538,91</t>
  </si>
  <si>
    <t>637,27</t>
  </si>
  <si>
    <t>390,01</t>
  </si>
  <si>
    <t>656,64</t>
  </si>
  <si>
    <t>203,58</t>
  </si>
  <si>
    <t>514,27</t>
  </si>
  <si>
    <t>197,47</t>
  </si>
  <si>
    <t>533,64</t>
  </si>
  <si>
    <t>173,48</t>
  </si>
  <si>
    <t>592,65</t>
  </si>
  <si>
    <t>187,77</t>
  </si>
  <si>
    <t>612,02</t>
  </si>
  <si>
    <t>607,54</t>
  </si>
  <si>
    <t>156,72</t>
  </si>
  <si>
    <t>626,91</t>
  </si>
  <si>
    <t>639,9</t>
  </si>
  <si>
    <t>952,01</t>
  </si>
  <si>
    <t>659,27</t>
  </si>
  <si>
    <t>592,26</t>
  </si>
  <si>
    <t>329,43</t>
  </si>
  <si>
    <t>611,63</t>
  </si>
  <si>
    <t>849,34</t>
  </si>
  <si>
    <t>57,19</t>
  </si>
  <si>
    <t>868,71</t>
  </si>
  <si>
    <t>697,78</t>
  </si>
  <si>
    <t>32,43</t>
  </si>
  <si>
    <t>717,15</t>
  </si>
  <si>
    <t>558,21</t>
  </si>
  <si>
    <t>80,3</t>
  </si>
  <si>
    <t>577,58</t>
  </si>
  <si>
    <t>522,22</t>
  </si>
  <si>
    <t>30,01</t>
  </si>
  <si>
    <t>511,14</t>
  </si>
  <si>
    <t>9,03</t>
  </si>
  <si>
    <t>530,51</t>
  </si>
  <si>
    <t>511,13</t>
  </si>
  <si>
    <t>9,28</t>
  </si>
  <si>
    <t>530,5</t>
  </si>
  <si>
    <t>511,09</t>
  </si>
  <si>
    <t>4,19</t>
  </si>
  <si>
    <t>0,05</t>
  </si>
  <si>
    <t>530,46</t>
  </si>
  <si>
    <t>522,19</t>
  </si>
  <si>
    <t>4,92</t>
  </si>
  <si>
    <t>541,56</t>
  </si>
  <si>
    <t>533,68</t>
  </si>
  <si>
    <t>21,65</t>
  </si>
  <si>
    <t>553,05</t>
  </si>
  <si>
    <t>538,37</t>
  </si>
  <si>
    <t>55,47</t>
  </si>
  <si>
    <t>557,74</t>
  </si>
  <si>
    <t>569,31</t>
  </si>
  <si>
    <t>51,55</t>
  </si>
  <si>
    <t>588,68</t>
  </si>
  <si>
    <t>97,3</t>
  </si>
  <si>
    <t>611,27</t>
  </si>
  <si>
    <t>569,47</t>
  </si>
  <si>
    <t>92,25</t>
  </si>
  <si>
    <t>588,84</t>
  </si>
  <si>
    <t>547,26</t>
  </si>
  <si>
    <t>320,74</t>
  </si>
  <si>
    <t>566,63</t>
  </si>
  <si>
    <t>582,66</t>
  </si>
  <si>
    <t>360,28</t>
  </si>
  <si>
    <t>602,03</t>
  </si>
  <si>
    <t>506,09</t>
  </si>
  <si>
    <t>346,91</t>
  </si>
  <si>
    <t>525,46</t>
  </si>
  <si>
    <t>666,56</t>
  </si>
  <si>
    <t>378,7</t>
  </si>
  <si>
    <t>685,93</t>
  </si>
  <si>
    <t>545,28</t>
  </si>
  <si>
    <t>1085,88</t>
  </si>
  <si>
    <t>564,65</t>
  </si>
  <si>
    <t>506,9</t>
  </si>
  <si>
    <t>987,69</t>
  </si>
  <si>
    <t>526,27</t>
  </si>
  <si>
    <t>498,85</t>
  </si>
  <si>
    <t>987,31</t>
  </si>
  <si>
    <t>518,22</t>
  </si>
  <si>
    <t>545,83</t>
  </si>
  <si>
    <t>992,35</t>
  </si>
  <si>
    <t>565,2</t>
  </si>
  <si>
    <t>576,09</t>
  </si>
  <si>
    <t>109,81</t>
  </si>
  <si>
    <t>609,49</t>
  </si>
  <si>
    <t>42,14</t>
  </si>
  <si>
    <t>628,86</t>
  </si>
  <si>
    <t>559,97</t>
  </si>
  <si>
    <t>15,77</t>
  </si>
  <si>
    <t>579,34</t>
  </si>
  <si>
    <t>500,6</t>
  </si>
  <si>
    <t>71,77</t>
  </si>
  <si>
    <t>519,97</t>
  </si>
  <si>
    <t>616,68</t>
  </si>
  <si>
    <t>4,67</t>
  </si>
  <si>
    <t>0,95</t>
  </si>
  <si>
    <t>636,05</t>
  </si>
  <si>
    <t>613,89</t>
  </si>
  <si>
    <t>48,18</t>
  </si>
  <si>
    <t>633,26</t>
  </si>
  <si>
    <t>573,7</t>
  </si>
  <si>
    <t>199,82</t>
  </si>
  <si>
    <t>593,07</t>
  </si>
  <si>
    <t>561,31</t>
  </si>
  <si>
    <t>177,92</t>
  </si>
  <si>
    <t>580,68</t>
  </si>
  <si>
    <t>233,6</t>
  </si>
  <si>
    <t>561,35</t>
  </si>
  <si>
    <t>376,21</t>
  </si>
  <si>
    <t>580,72</t>
  </si>
  <si>
    <t>573,67</t>
  </si>
  <si>
    <t>269,17</t>
  </si>
  <si>
    <t>593,04</t>
  </si>
  <si>
    <t>314,49</t>
  </si>
  <si>
    <t>600,16</t>
  </si>
  <si>
    <t>619,53</t>
  </si>
  <si>
    <t>614,11</t>
  </si>
  <si>
    <t>128,16</t>
  </si>
  <si>
    <t>633,48</t>
  </si>
  <si>
    <t>586,42</t>
  </si>
  <si>
    <t>113,27</t>
  </si>
  <si>
    <t>605,79</t>
  </si>
  <si>
    <t>628,73</t>
  </si>
  <si>
    <t>33,72</t>
  </si>
  <si>
    <t>557,38</t>
  </si>
  <si>
    <t>61,77</t>
  </si>
  <si>
    <t>576,75</t>
  </si>
  <si>
    <t>216,09</t>
  </si>
  <si>
    <t>616,69</t>
  </si>
  <si>
    <t>505,86</t>
  </si>
  <si>
    <t>544,86</t>
  </si>
  <si>
    <t>525,23</t>
  </si>
  <si>
    <t>613,44</t>
  </si>
  <si>
    <t>842,25</t>
  </si>
  <si>
    <t>632,81</t>
  </si>
  <si>
    <t>553,68</t>
  </si>
  <si>
    <t>524,71</t>
  </si>
  <si>
    <t>573,05</t>
  </si>
  <si>
    <t>509,75</t>
  </si>
  <si>
    <t>1100,81</t>
  </si>
  <si>
    <t>529,12</t>
  </si>
  <si>
    <t>410,2</t>
  </si>
  <si>
    <t>531,54</t>
  </si>
  <si>
    <t>988,42</t>
  </si>
  <si>
    <t>560,56</t>
  </si>
  <si>
    <t>992,7</t>
  </si>
  <si>
    <t>579,93</t>
  </si>
  <si>
    <t>609,44</t>
  </si>
  <si>
    <t>767,26</t>
  </si>
  <si>
    <t>560,44</t>
  </si>
  <si>
    <t>702,41</t>
  </si>
  <si>
    <t>579,81</t>
  </si>
  <si>
    <t>499</t>
  </si>
  <si>
    <t>738,76</t>
  </si>
  <si>
    <t>518,37</t>
  </si>
  <si>
    <t>544,24</t>
  </si>
  <si>
    <t>133,92</t>
  </si>
  <si>
    <t>614</t>
  </si>
  <si>
    <t>115,75</t>
  </si>
  <si>
    <t>633,37</t>
  </si>
  <si>
    <t>573,6</t>
  </si>
  <si>
    <t>91,48</t>
  </si>
  <si>
    <t>592,97</t>
  </si>
  <si>
    <t>561,33</t>
  </si>
  <si>
    <t>243,61</t>
  </si>
  <si>
    <t>580,7</t>
  </si>
  <si>
    <t>561,3</t>
  </si>
  <si>
    <t>211,77</t>
  </si>
  <si>
    <t>580,67</t>
  </si>
  <si>
    <t>561,29</t>
  </si>
  <si>
    <t>219,27</t>
  </si>
  <si>
    <t>573,65</t>
  </si>
  <si>
    <t>255,34</t>
  </si>
  <si>
    <t>593,02</t>
  </si>
  <si>
    <t>561,18</t>
  </si>
  <si>
    <t>203,78</t>
  </si>
  <si>
    <t>613,96</t>
  </si>
  <si>
    <t>633,33</t>
  </si>
  <si>
    <t>614,05</t>
  </si>
  <si>
    <t>121,36</t>
  </si>
  <si>
    <t>633,42</t>
  </si>
  <si>
    <t>586,74</t>
  </si>
  <si>
    <t>93,35</t>
  </si>
  <si>
    <t>606,11</t>
  </si>
  <si>
    <t>629,19</t>
  </si>
  <si>
    <t>74,42</t>
  </si>
  <si>
    <t>648,56</t>
  </si>
  <si>
    <t>136,39</t>
  </si>
  <si>
    <t>558,8</t>
  </si>
  <si>
    <t>575,55</t>
  </si>
  <si>
    <t>131,18</t>
  </si>
  <si>
    <t>594,92</t>
  </si>
  <si>
    <t>505,94</t>
  </si>
  <si>
    <t>195,32</t>
  </si>
  <si>
    <t>525,31</t>
  </si>
  <si>
    <t>613,81</t>
  </si>
  <si>
    <t>633,18</t>
  </si>
  <si>
    <t>526,8</t>
  </si>
  <si>
    <t>437,95</t>
  </si>
  <si>
    <t>546,17</t>
  </si>
  <si>
    <t>500,57</t>
  </si>
  <si>
    <t>444,61</t>
  </si>
  <si>
    <t>519,94</t>
  </si>
  <si>
    <t>529,44</t>
  </si>
  <si>
    <t>338,13</t>
  </si>
  <si>
    <t>548,81</t>
  </si>
  <si>
    <t>561,39</t>
  </si>
  <si>
    <t>331,61</t>
  </si>
  <si>
    <t>580,76</t>
  </si>
  <si>
    <t>589,39</t>
  </si>
  <si>
    <t>959,56</t>
  </si>
  <si>
    <t>608,76</t>
  </si>
  <si>
    <t>619,94</t>
  </si>
  <si>
    <t>987,34</t>
  </si>
  <si>
    <t>639,31</t>
  </si>
  <si>
    <t>535,58</t>
  </si>
  <si>
    <t>445,94</t>
  </si>
  <si>
    <t>802,76</t>
  </si>
  <si>
    <t>171,23</t>
  </si>
  <si>
    <t>822,13</t>
  </si>
  <si>
    <t>658,33</t>
  </si>
  <si>
    <t>235,12</t>
  </si>
  <si>
    <t>677,7</t>
  </si>
  <si>
    <t>520,13</t>
  </si>
  <si>
    <t>258,18</t>
  </si>
  <si>
    <t>539,5</t>
  </si>
  <si>
    <t>47,8</t>
  </si>
  <si>
    <t>546,58</t>
  </si>
  <si>
    <t>560,47</t>
  </si>
  <si>
    <t>78,49</t>
  </si>
  <si>
    <t>579,84</t>
  </si>
  <si>
    <t>544,25</t>
  </si>
  <si>
    <t>113,54</t>
  </si>
  <si>
    <t>563,62</t>
  </si>
  <si>
    <t>511,7</t>
  </si>
  <si>
    <t>494,45</t>
  </si>
  <si>
    <t>531,07</t>
  </si>
  <si>
    <t>544,96</t>
  </si>
  <si>
    <t>56,88</t>
  </si>
  <si>
    <t>564,33</t>
  </si>
  <si>
    <t>527,99</t>
  </si>
  <si>
    <t>63,94</t>
  </si>
  <si>
    <t>547,36</t>
  </si>
  <si>
    <t>517,59</t>
  </si>
  <si>
    <t>43,15</t>
  </si>
  <si>
    <t>536,96</t>
  </si>
  <si>
    <t>536,54</t>
  </si>
  <si>
    <t>51,25</t>
  </si>
  <si>
    <t>555,91</t>
  </si>
  <si>
    <t>546,41</t>
  </si>
  <si>
    <t>6,71</t>
  </si>
  <si>
    <t>565,78</t>
  </si>
  <si>
    <t>556,94</t>
  </si>
  <si>
    <t>30,92</t>
  </si>
  <si>
    <t>576,31</t>
  </si>
  <si>
    <t>548,97</t>
  </si>
  <si>
    <t>8</t>
  </si>
  <si>
    <t>568,34</t>
  </si>
  <si>
    <t>583,44</t>
  </si>
  <si>
    <t>27,36</t>
  </si>
  <si>
    <t>602,81</t>
  </si>
  <si>
    <t>504,32</t>
  </si>
  <si>
    <t>200,82</t>
  </si>
  <si>
    <t>523,69</t>
  </si>
  <si>
    <t>655,45</t>
  </si>
  <si>
    <t>320,64</t>
  </si>
  <si>
    <t>532,12</t>
  </si>
  <si>
    <t>123,76</t>
  </si>
  <si>
    <t>551,49</t>
  </si>
  <si>
    <t>147,25</t>
  </si>
  <si>
    <t>529,39</t>
  </si>
  <si>
    <t>241,82</t>
  </si>
  <si>
    <t>548,76</t>
  </si>
  <si>
    <t>561,21</t>
  </si>
  <si>
    <t>171,04</t>
  </si>
  <si>
    <t>580,58</t>
  </si>
  <si>
    <t>589,23</t>
  </si>
  <si>
    <t>8,36</t>
  </si>
  <si>
    <t>608,6</t>
  </si>
  <si>
    <t>619,89</t>
  </si>
  <si>
    <t>26,55</t>
  </si>
  <si>
    <t>639,26</t>
  </si>
  <si>
    <t>11,83</t>
  </si>
  <si>
    <t>555,13</t>
  </si>
  <si>
    <t>802,89</t>
  </si>
  <si>
    <t>52,56</t>
  </si>
  <si>
    <t>822,26</t>
  </si>
  <si>
    <t>658,25</t>
  </si>
  <si>
    <t>67,1</t>
  </si>
  <si>
    <t>677,62</t>
  </si>
  <si>
    <t>520,1</t>
  </si>
  <si>
    <t>99,85</t>
  </si>
  <si>
    <t>539,47</t>
  </si>
  <si>
    <t>205,1</t>
  </si>
  <si>
    <t>546,84</t>
  </si>
  <si>
    <t>560,14</t>
  </si>
  <si>
    <t>236,77</t>
  </si>
  <si>
    <t>579,51</t>
  </si>
  <si>
    <t>544,28</t>
  </si>
  <si>
    <t>75,31</t>
  </si>
  <si>
    <t>563,65</t>
  </si>
  <si>
    <t>544,43</t>
  </si>
  <si>
    <t>71,21</t>
  </si>
  <si>
    <t>563,8</t>
  </si>
  <si>
    <t>544,69</t>
  </si>
  <si>
    <t>155,07</t>
  </si>
  <si>
    <t>564,06</t>
  </si>
  <si>
    <t>527,87</t>
  </si>
  <si>
    <t>154,78</t>
  </si>
  <si>
    <t>547,24</t>
  </si>
  <si>
    <t>517,67</t>
  </si>
  <si>
    <t>232,82</t>
  </si>
  <si>
    <t>537,04</t>
  </si>
  <si>
    <t>536,57</t>
  </si>
  <si>
    <t>220,51</t>
  </si>
  <si>
    <t>555,94</t>
  </si>
  <si>
    <t>546,48</t>
  </si>
  <si>
    <t>163,57</t>
  </si>
  <si>
    <t>565,85</t>
  </si>
  <si>
    <t>556,93</t>
  </si>
  <si>
    <t>139,83</t>
  </si>
  <si>
    <t>576,3</t>
  </si>
  <si>
    <t>549,97</t>
  </si>
  <si>
    <t>120,64</t>
  </si>
  <si>
    <t>569,34</t>
  </si>
  <si>
    <t>177,4</t>
  </si>
  <si>
    <t>603,73</t>
  </si>
  <si>
    <t>504,43</t>
  </si>
  <si>
    <t>508,28</t>
  </si>
  <si>
    <t>523,8</t>
  </si>
  <si>
    <t>647,89</t>
  </si>
  <si>
    <t>435,77</t>
  </si>
  <si>
    <t>667,26</t>
  </si>
  <si>
    <t>537,38</t>
  </si>
  <si>
    <t>247,85</t>
  </si>
  <si>
    <t>556,75</t>
  </si>
  <si>
    <t>518,31</t>
  </si>
  <si>
    <t>146,14</t>
  </si>
  <si>
    <t>537,68</t>
  </si>
  <si>
    <t>548,95</t>
  </si>
  <si>
    <t>61,19</t>
  </si>
  <si>
    <t>568,32</t>
  </si>
  <si>
    <t>568,98</t>
  </si>
  <si>
    <t>27,72</t>
  </si>
  <si>
    <t>588,35</t>
  </si>
  <si>
    <t>645,97</t>
  </si>
  <si>
    <t>16,13</t>
  </si>
  <si>
    <t>665,34</t>
  </si>
  <si>
    <t>645,86</t>
  </si>
  <si>
    <t>34,62</t>
  </si>
  <si>
    <t>665,23</t>
  </si>
  <si>
    <t>569,03</t>
  </si>
  <si>
    <t>35,97</t>
  </si>
  <si>
    <t>588,4</t>
  </si>
  <si>
    <t>814,14</t>
  </si>
  <si>
    <t>622,07</t>
  </si>
  <si>
    <t>833,51</t>
  </si>
  <si>
    <t>667,63</t>
  </si>
  <si>
    <t>120,76</t>
  </si>
  <si>
    <t>687</t>
  </si>
  <si>
    <t>515,08</t>
  </si>
  <si>
    <t>482,1</t>
  </si>
  <si>
    <t>534,45</t>
  </si>
  <si>
    <t>530,35</t>
  </si>
  <si>
    <t>50,89</t>
  </si>
  <si>
    <t>549,72</t>
  </si>
  <si>
    <t>565,95</t>
  </si>
  <si>
    <t>508,57</t>
  </si>
  <si>
    <t>617,27</t>
  </si>
  <si>
    <t>527,94</t>
  </si>
  <si>
    <t>508,91</t>
  </si>
  <si>
    <t>672,17</t>
  </si>
  <si>
    <t>528,28</t>
  </si>
  <si>
    <t>499,68</t>
  </si>
  <si>
    <t>519,05</t>
  </si>
  <si>
    <t>509,67</t>
  </si>
  <si>
    <t>91,42</t>
  </si>
  <si>
    <t>529,04</t>
  </si>
  <si>
    <t>513,63</t>
  </si>
  <si>
    <t>139,05</t>
  </si>
  <si>
    <t>533</t>
  </si>
  <si>
    <t>532,26</t>
  </si>
  <si>
    <t>90,62</t>
  </si>
  <si>
    <t>551,63</t>
  </si>
  <si>
    <t>552,12</t>
  </si>
  <si>
    <t>132,54</t>
  </si>
  <si>
    <t>552,33</t>
  </si>
  <si>
    <t>22,22</t>
  </si>
  <si>
    <t>571,7</t>
  </si>
  <si>
    <t>552,01</t>
  </si>
  <si>
    <t>106,28</t>
  </si>
  <si>
    <t>571,38</t>
  </si>
  <si>
    <t>565,14</t>
  </si>
  <si>
    <t>133,78</t>
  </si>
  <si>
    <t>584,51</t>
  </si>
  <si>
    <t>500,4</t>
  </si>
  <si>
    <t>312,33</t>
  </si>
  <si>
    <t>519,77</t>
  </si>
  <si>
    <t>603,88</t>
  </si>
  <si>
    <t>114,67</t>
  </si>
  <si>
    <t>623,25</t>
  </si>
  <si>
    <t>536,3</t>
  </si>
  <si>
    <t>178,39</t>
  </si>
  <si>
    <t>555,67</t>
  </si>
  <si>
    <t>175,6</t>
  </si>
  <si>
    <t>539,58</t>
  </si>
  <si>
    <t>550,95</t>
  </si>
  <si>
    <t>995,79</t>
  </si>
  <si>
    <t>570,32</t>
  </si>
  <si>
    <t>571,06</t>
  </si>
  <si>
    <t>889,61</t>
  </si>
  <si>
    <t>590,43</t>
  </si>
  <si>
    <t>69,65</t>
  </si>
  <si>
    <t>667,93</t>
  </si>
  <si>
    <t>87,8</t>
  </si>
  <si>
    <t>667,79</t>
  </si>
  <si>
    <t>571,11</t>
  </si>
  <si>
    <t>35</t>
  </si>
  <si>
    <t>590,48</t>
  </si>
  <si>
    <t>817,37</t>
  </si>
  <si>
    <t>43,11</t>
  </si>
  <si>
    <t>836,74</t>
  </si>
  <si>
    <t>670,38</t>
  </si>
  <si>
    <t>38,19</t>
  </si>
  <si>
    <t>689,75</t>
  </si>
  <si>
    <t>516,77</t>
  </si>
  <si>
    <t>50,54</t>
  </si>
  <si>
    <t>531,97</t>
  </si>
  <si>
    <t>39,24</t>
  </si>
  <si>
    <t>551,34</t>
  </si>
  <si>
    <t>548,45</t>
  </si>
  <si>
    <t>45,9</t>
  </si>
  <si>
    <t>567,82</t>
  </si>
  <si>
    <t>506,98</t>
  </si>
  <si>
    <t>480,59</t>
  </si>
  <si>
    <t>526,35</t>
  </si>
  <si>
    <t>506,94</t>
  </si>
  <si>
    <t>432,42</t>
  </si>
  <si>
    <t>526,31</t>
  </si>
  <si>
    <t>507,06</t>
  </si>
  <si>
    <t>155</t>
  </si>
  <si>
    <t>507</t>
  </si>
  <si>
    <t>166,41</t>
  </si>
  <si>
    <t>526,37</t>
  </si>
  <si>
    <t>514,95</t>
  </si>
  <si>
    <t>196,81</t>
  </si>
  <si>
    <t>534,32</t>
  </si>
  <si>
    <t>533,74</t>
  </si>
  <si>
    <t>192,63</t>
  </si>
  <si>
    <t>553,11</t>
  </si>
  <si>
    <t>553,64</t>
  </si>
  <si>
    <t>237,07</t>
  </si>
  <si>
    <t>573,01</t>
  </si>
  <si>
    <t>218,72</t>
  </si>
  <si>
    <t>551,05</t>
  </si>
  <si>
    <t>239,57</t>
  </si>
  <si>
    <t>570,42</t>
  </si>
  <si>
    <t>565,22</t>
  </si>
  <si>
    <t>329,59</t>
  </si>
  <si>
    <t>584,59</t>
  </si>
  <si>
    <t>501,87</t>
  </si>
  <si>
    <t>462,35</t>
  </si>
  <si>
    <t>521,24</t>
  </si>
  <si>
    <t>648,06</t>
  </si>
  <si>
    <t>1340,56</t>
  </si>
  <si>
    <t>667,43</t>
  </si>
  <si>
    <t>Предельные уровни нерегулируемых цен на электрическую энергию (мощность), поставляемую потребителям (покупателям) ПАО"Севкавказэнерго" в июне 2016 г.</t>
  </si>
  <si>
    <t>Предельные уровни нерегулируемых цен на электрическую энергию (мощность) , поставляемую потребителям (покупателям) ПАО"Севкавказэнерго" в июне 2016 г.</t>
  </si>
  <si>
    <t>Июнь 2016 г.</t>
  </si>
  <si>
    <t>Отчетный период: июнь 2016 г.</t>
  </si>
  <si>
    <t>июнь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</si>
</sst>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6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18" fillId="8" borderId="10" xfId="0" applyNumberFormat="1" applyFont="1" applyFill="1" applyBorder="1" applyAlignment="1">
      <alignment horizontal="center" vertical="center" wrapText="1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0" fontId="21" fillId="12" borderId="0" xfId="8" applyFill="1"/>
    <xf numFmtId="14" fontId="38" fillId="0" borderId="14" xfId="8" applyNumberFormat="1" applyFont="1" applyFill="1" applyBorder="1" applyAlignment="1">
      <alignment horizontal="center" vertical="center"/>
    </xf>
    <xf numFmtId="43" fontId="38" fillId="0" borderId="14" xfId="25" applyFont="1" applyFill="1" applyBorder="1" applyAlignment="1">
      <alignment horizontal="right" vertical="center" wrapText="1"/>
    </xf>
    <xf numFmtId="0" fontId="38" fillId="0" borderId="16" xfId="8" applyFont="1" applyFill="1" applyBorder="1" applyAlignment="1">
      <alignment vertical="center"/>
    </xf>
    <xf numFmtId="43" fontId="38" fillId="0" borderId="0" xfId="8" applyNumberFormat="1" applyFont="1" applyFill="1"/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tabSelected="1" view="pageBreakPreview" zoomScaleNormal="100" zoomScaleSheetLayoutView="100" workbookViewId="0">
      <selection activeCell="B19" sqref="B19:D19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6" s="3" customFormat="1" ht="83.25" customHeight="1" x14ac:dyDescent="0.25">
      <c r="A1" s="159" t="s">
        <v>186</v>
      </c>
      <c r="B1" s="159"/>
      <c r="C1" s="159"/>
      <c r="D1" s="159"/>
      <c r="E1" s="159"/>
      <c r="F1" s="159"/>
    </row>
    <row r="2" spans="1:6" s="3" customFormat="1" ht="43.5" customHeight="1" x14ac:dyDescent="0.25">
      <c r="A2" s="160" t="s">
        <v>2251</v>
      </c>
      <c r="B2" s="160"/>
      <c r="C2" s="160"/>
      <c r="D2" s="160"/>
      <c r="E2" s="160"/>
      <c r="F2" s="160"/>
    </row>
    <row r="3" spans="1:6" s="3" customFormat="1" ht="21.75" customHeight="1" x14ac:dyDescent="0.25">
      <c r="A3" s="161" t="s">
        <v>93</v>
      </c>
      <c r="B3" s="161"/>
      <c r="C3" s="161"/>
      <c r="D3" s="161"/>
      <c r="E3" s="161"/>
      <c r="F3" s="161"/>
    </row>
    <row r="4" spans="1:6" ht="18" customHeight="1" x14ac:dyDescent="0.25">
      <c r="A4" s="152" t="s">
        <v>94</v>
      </c>
      <c r="B4" s="152"/>
      <c r="C4" s="152"/>
      <c r="D4" s="152"/>
      <c r="E4" s="152"/>
      <c r="F4" s="152"/>
    </row>
    <row r="5" spans="1:6" ht="34.5" customHeight="1" x14ac:dyDescent="0.25">
      <c r="A5" s="162" t="s">
        <v>91</v>
      </c>
      <c r="B5" s="162"/>
      <c r="C5" s="162"/>
      <c r="D5" s="162"/>
      <c r="E5" s="162"/>
      <c r="F5" s="162"/>
    </row>
    <row r="6" spans="1:6" x14ac:dyDescent="0.25">
      <c r="A6" s="153" t="s">
        <v>111</v>
      </c>
      <c r="B6" s="153"/>
      <c r="C6" s="154" t="s">
        <v>92</v>
      </c>
      <c r="D6" s="155"/>
      <c r="E6" s="155"/>
      <c r="F6" s="156"/>
    </row>
    <row r="7" spans="1:6" x14ac:dyDescent="0.25">
      <c r="A7" s="153"/>
      <c r="B7" s="153"/>
      <c r="C7" s="18" t="s">
        <v>0</v>
      </c>
      <c r="D7" s="18" t="s">
        <v>1</v>
      </c>
      <c r="E7" s="18" t="s">
        <v>2</v>
      </c>
      <c r="F7" s="18" t="s">
        <v>3</v>
      </c>
    </row>
    <row r="8" spans="1:6" s="2" customFormat="1" x14ac:dyDescent="0.25">
      <c r="A8" s="163" t="s">
        <v>95</v>
      </c>
      <c r="B8" s="164"/>
      <c r="C8" s="56">
        <f>$F$16+'РСТ РСО-А'!K6+'Расчет сбытовых надбавок'!$D$8+'Иные услуги '!$C$5</f>
        <v>2685.82</v>
      </c>
      <c r="D8" s="56">
        <f>$F$16+'РСТ РСО-А'!L6+'Расчет сбытовых надбавок'!$D$8+'Иные услуги '!$C$5</f>
        <v>3191.25</v>
      </c>
      <c r="E8" s="56">
        <f>$F$16+'РСТ РСО-А'!M6+'Расчет сбытовых надбавок'!$D$8+'Иные услуги '!$C$5</f>
        <v>3469.9100000000003</v>
      </c>
      <c r="F8" s="56">
        <f>$F$16+'РСТ РСО-А'!N6+'Расчет сбытовых надбавок'!$D$8+'Иные услуги '!$C$5</f>
        <v>3883.22</v>
      </c>
    </row>
    <row r="9" spans="1:6" s="2" customFormat="1" ht="14.25" customHeight="1" x14ac:dyDescent="0.25">
      <c r="A9" s="163" t="s">
        <v>96</v>
      </c>
      <c r="B9" s="164"/>
      <c r="C9" s="56">
        <f>$F$16+'РСТ РСО-А'!K6+'Расчет сбытовых надбавок'!$E$8+'Иные услуги '!$C$5</f>
        <v>2674.57</v>
      </c>
      <c r="D9" s="56">
        <f>$F$16+'РСТ РСО-А'!L6+'Расчет сбытовых надбавок'!$E$8+'Иные услуги '!$C$5</f>
        <v>3180</v>
      </c>
      <c r="E9" s="56">
        <f>$F$16+'РСТ РСО-А'!M6+'Расчет сбытовых надбавок'!$E$8+'Иные услуги '!$C$5</f>
        <v>3458.6600000000003</v>
      </c>
      <c r="F9" s="56">
        <f>$F$16+'РСТ РСО-А'!N6+'Расчет сбытовых надбавок'!$E$8+'Иные услуги '!$C$5</f>
        <v>3871.97</v>
      </c>
    </row>
    <row r="10" spans="1:6" s="2" customFormat="1" x14ac:dyDescent="0.25">
      <c r="A10" s="163" t="s">
        <v>97</v>
      </c>
      <c r="B10" s="164"/>
      <c r="C10" s="56">
        <f>$F$16+'РСТ РСО-А'!K6+'Расчет сбытовых надбавок'!$F$8+'Иные услуги '!$C$5</f>
        <v>2633.9300000000003</v>
      </c>
      <c r="D10" s="56">
        <f>$F$16+'РСТ РСО-А'!L6+'Расчет сбытовых надбавок'!$F$8+'Иные услуги '!$C$5</f>
        <v>3139.36</v>
      </c>
      <c r="E10" s="56">
        <f>$F$16+'РСТ РСО-А'!M6+'Расчет сбытовых надбавок'!$F$8+'Иные услуги '!$C$5</f>
        <v>3418.0200000000004</v>
      </c>
      <c r="F10" s="56">
        <f>$F$16+'РСТ РСО-А'!N6+'Расчет сбытовых надбавок'!$F$8+'Иные услуги '!$C$5</f>
        <v>3831.33</v>
      </c>
    </row>
    <row r="11" spans="1:6" s="2" customFormat="1" x14ac:dyDescent="0.25">
      <c r="A11" s="163" t="s">
        <v>98</v>
      </c>
      <c r="B11" s="164"/>
      <c r="C11" s="56">
        <f>$F$16+'РСТ РСО-А'!K6+'Расчет сбытовых надбавок'!$G$8+'Иные услуги '!$C$5</f>
        <v>2597.9900000000002</v>
      </c>
      <c r="D11" s="56">
        <f>$F$16+'РСТ РСО-А'!L6+'Расчет сбытовых надбавок'!$G$8+'Иные услуги '!$C$5</f>
        <v>3103.42</v>
      </c>
      <c r="E11" s="56">
        <f>$F$16+'РСТ РСО-А'!M6+'Расчет сбытовых надбавок'!$G$8+'Иные услуги '!$C$5</f>
        <v>3382.0800000000004</v>
      </c>
      <c r="F11" s="56">
        <f>$F$16+'РСТ РСО-А'!N6+'Расчет сбытовых надбавок'!$G$8+'Иные услуги '!$C$5</f>
        <v>3795.39</v>
      </c>
    </row>
    <row r="12" spans="1:6" x14ac:dyDescent="0.25">
      <c r="F12" s="116"/>
    </row>
    <row r="13" spans="1:6" ht="45.75" customHeight="1" x14ac:dyDescent="0.25">
      <c r="A13" s="157" t="s">
        <v>117</v>
      </c>
      <c r="B13" s="157"/>
      <c r="C13" s="157"/>
      <c r="D13" s="157"/>
      <c r="E13" s="157"/>
      <c r="F13" s="157"/>
    </row>
    <row r="14" spans="1:6" x14ac:dyDescent="0.25">
      <c r="B14" s="54"/>
      <c r="C14" s="54"/>
      <c r="D14" s="54"/>
      <c r="E14" s="54"/>
      <c r="F14" s="54"/>
    </row>
    <row r="15" spans="1:6" ht="31.5" x14ac:dyDescent="0.25">
      <c r="A15" s="12"/>
      <c r="B15" s="158" t="s">
        <v>12</v>
      </c>
      <c r="C15" s="158"/>
      <c r="D15" s="158"/>
      <c r="E15" s="10" t="s">
        <v>4</v>
      </c>
      <c r="F15" s="57" t="s">
        <v>56</v>
      </c>
    </row>
    <row r="16" spans="1:6" ht="31.5" x14ac:dyDescent="0.25">
      <c r="A16" s="55">
        <v>1</v>
      </c>
      <c r="B16" s="150" t="s">
        <v>72</v>
      </c>
      <c r="C16" s="150"/>
      <c r="D16" s="150"/>
      <c r="E16" s="58" t="s">
        <v>73</v>
      </c>
      <c r="F16" s="62">
        <f>ROUND(F17+F18*F19,2)+F28</f>
        <v>1073.97</v>
      </c>
    </row>
    <row r="17" spans="1:6" ht="31.5" x14ac:dyDescent="0.25">
      <c r="A17" s="55">
        <v>2</v>
      </c>
      <c r="B17" s="150" t="s">
        <v>74</v>
      </c>
      <c r="C17" s="150"/>
      <c r="D17" s="150"/>
      <c r="E17" s="58" t="s">
        <v>73</v>
      </c>
      <c r="F17" s="63">
        <f>АТС!B25</f>
        <v>598.20000000000005</v>
      </c>
    </row>
    <row r="18" spans="1:6" ht="36" customHeight="1" x14ac:dyDescent="0.25">
      <c r="A18" s="55">
        <v>3</v>
      </c>
      <c r="B18" s="150" t="s">
        <v>75</v>
      </c>
      <c r="C18" s="150"/>
      <c r="D18" s="150"/>
      <c r="E18" s="58" t="s">
        <v>76</v>
      </c>
      <c r="F18" s="63">
        <f>АТС!B24</f>
        <v>276605.19</v>
      </c>
    </row>
    <row r="19" spans="1:6" ht="30.75" customHeight="1" x14ac:dyDescent="0.25">
      <c r="A19" s="55">
        <v>4</v>
      </c>
      <c r="B19" s="150" t="s">
        <v>78</v>
      </c>
      <c r="C19" s="150" t="s">
        <v>77</v>
      </c>
      <c r="D19" s="150" t="s">
        <v>77</v>
      </c>
      <c r="E19" s="59" t="s">
        <v>77</v>
      </c>
      <c r="F19" s="65">
        <f>IF((F24+F25)-(F26+F27)&lt;=0,0,MAX(0,(F20+F21)-(F22+F23))/((F24+F25)-(F26+F27)))</f>
        <v>1.7200399626035642E-3</v>
      </c>
    </row>
    <row r="20" spans="1:6" ht="36" customHeight="1" x14ac:dyDescent="0.25">
      <c r="A20" s="55">
        <v>5</v>
      </c>
      <c r="B20" s="150" t="s">
        <v>79</v>
      </c>
      <c r="C20" s="150" t="s">
        <v>80</v>
      </c>
      <c r="D20" s="150" t="s">
        <v>46</v>
      </c>
      <c r="E20" s="60" t="s">
        <v>46</v>
      </c>
      <c r="F20" s="134">
        <v>182.631</v>
      </c>
    </row>
    <row r="21" spans="1:6" ht="33.75" customHeight="1" x14ac:dyDescent="0.25">
      <c r="A21" s="55">
        <v>6</v>
      </c>
      <c r="B21" s="150" t="s">
        <v>81</v>
      </c>
      <c r="C21" s="150" t="s">
        <v>80</v>
      </c>
      <c r="D21" s="150" t="s">
        <v>46</v>
      </c>
      <c r="E21" s="60" t="s">
        <v>46</v>
      </c>
      <c r="F21" s="77">
        <v>4.47</v>
      </c>
    </row>
    <row r="22" spans="1:6" ht="33" customHeight="1" x14ac:dyDescent="0.25">
      <c r="A22" s="55">
        <v>7</v>
      </c>
      <c r="B22" s="150" t="s">
        <v>82</v>
      </c>
      <c r="C22" s="150" t="s">
        <v>80</v>
      </c>
      <c r="D22" s="150" t="s">
        <v>46</v>
      </c>
      <c r="E22" s="60" t="s">
        <v>46</v>
      </c>
      <c r="F22" s="77">
        <v>21.408999999999999</v>
      </c>
    </row>
    <row r="23" spans="1:6" ht="23.25" customHeight="1" x14ac:dyDescent="0.25">
      <c r="A23" s="55">
        <v>8</v>
      </c>
      <c r="B23" s="150" t="s">
        <v>83</v>
      </c>
      <c r="C23" s="150" t="s">
        <v>80</v>
      </c>
      <c r="D23" s="150" t="s">
        <v>46</v>
      </c>
      <c r="E23" s="60" t="s">
        <v>46</v>
      </c>
      <c r="F23" s="77">
        <v>59.7348</v>
      </c>
    </row>
    <row r="24" spans="1:6" ht="30" customHeight="1" x14ac:dyDescent="0.25">
      <c r="A24" s="55">
        <v>9</v>
      </c>
      <c r="B24" s="150" t="s">
        <v>84</v>
      </c>
      <c r="C24" s="150" t="s">
        <v>85</v>
      </c>
      <c r="D24" s="150" t="s">
        <v>86</v>
      </c>
      <c r="E24" s="60" t="s">
        <v>86</v>
      </c>
      <c r="F24" s="117">
        <v>103298.423</v>
      </c>
    </row>
    <row r="25" spans="1:6" ht="35.25" customHeight="1" x14ac:dyDescent="0.25">
      <c r="A25" s="55">
        <v>10</v>
      </c>
      <c r="B25" s="150" t="s">
        <v>87</v>
      </c>
      <c r="C25" s="150" t="s">
        <v>85</v>
      </c>
      <c r="D25" s="150" t="s">
        <v>86</v>
      </c>
      <c r="E25" s="60" t="s">
        <v>86</v>
      </c>
      <c r="F25" s="117">
        <v>3062.893</v>
      </c>
    </row>
    <row r="26" spans="1:6" ht="34.5" customHeight="1" x14ac:dyDescent="0.25">
      <c r="A26" s="55">
        <v>11</v>
      </c>
      <c r="B26" s="150" t="s">
        <v>88</v>
      </c>
      <c r="C26" s="150" t="s">
        <v>85</v>
      </c>
      <c r="D26" s="150" t="s">
        <v>86</v>
      </c>
      <c r="E26" s="60" t="s">
        <v>86</v>
      </c>
      <c r="F26" s="117">
        <v>14866.224</v>
      </c>
    </row>
    <row r="27" spans="1:6" ht="34.5" customHeight="1" x14ac:dyDescent="0.25">
      <c r="A27" s="55">
        <v>12</v>
      </c>
      <c r="B27" s="150" t="s">
        <v>89</v>
      </c>
      <c r="C27" s="150" t="s">
        <v>85</v>
      </c>
      <c r="D27" s="150" t="s">
        <v>86</v>
      </c>
      <c r="E27" s="60" t="s">
        <v>86</v>
      </c>
      <c r="F27" s="117">
        <v>29893.5</v>
      </c>
    </row>
    <row r="28" spans="1:6" ht="42" customHeight="1" x14ac:dyDescent="0.25">
      <c r="A28" s="55">
        <v>13</v>
      </c>
      <c r="B28" s="150" t="s">
        <v>90</v>
      </c>
      <c r="C28" s="150"/>
      <c r="D28" s="150" t="s">
        <v>73</v>
      </c>
      <c r="E28" s="61" t="s">
        <v>73</v>
      </c>
      <c r="F28" s="64">
        <v>0</v>
      </c>
    </row>
    <row r="30" spans="1:6" ht="31.5" customHeight="1" x14ac:dyDescent="0.25">
      <c r="A30" s="151" t="s">
        <v>118</v>
      </c>
      <c r="B30" s="151"/>
      <c r="C30" s="151"/>
      <c r="D30" s="151"/>
      <c r="E30" s="151"/>
      <c r="F30" s="151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D5" sqref="D5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4" t="s">
        <v>185</v>
      </c>
      <c r="B1" s="264"/>
      <c r="C1" s="264"/>
    </row>
    <row r="2" spans="1:3" ht="18" x14ac:dyDescent="0.25">
      <c r="A2" s="43"/>
      <c r="B2" s="43"/>
      <c r="C2" s="43"/>
    </row>
    <row r="3" spans="1:3" ht="22.5" customHeight="1" x14ac:dyDescent="0.2">
      <c r="A3" s="265" t="s">
        <v>2255</v>
      </c>
      <c r="B3" s="265"/>
      <c r="C3" s="265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4" t="s">
        <v>184</v>
      </c>
      <c r="B5" s="45" t="s">
        <v>181</v>
      </c>
      <c r="C5" s="119">
        <f>ROUND((C7+C6+C8)/C9,2)</f>
        <v>3.27</v>
      </c>
    </row>
    <row r="6" spans="1:3" ht="68.25" customHeight="1" x14ac:dyDescent="0.2">
      <c r="A6" s="48" t="s">
        <v>188</v>
      </c>
      <c r="B6" s="47" t="s">
        <v>182</v>
      </c>
      <c r="C6" s="120">
        <v>122774.44</v>
      </c>
    </row>
    <row r="7" spans="1:3" ht="48.75" customHeight="1" x14ac:dyDescent="0.2">
      <c r="A7" s="46" t="s">
        <v>189</v>
      </c>
      <c r="B7" s="47" t="s">
        <v>182</v>
      </c>
      <c r="C7" s="120">
        <v>190803.65</v>
      </c>
    </row>
    <row r="8" spans="1:3" ht="68.25" customHeight="1" x14ac:dyDescent="0.2">
      <c r="A8" s="48" t="s">
        <v>190</v>
      </c>
      <c r="B8" s="47" t="s">
        <v>182</v>
      </c>
      <c r="C8" s="120">
        <v>34505.96</v>
      </c>
    </row>
    <row r="9" spans="1:3" ht="38.25" customHeight="1" x14ac:dyDescent="0.2">
      <c r="A9" s="46" t="s">
        <v>191</v>
      </c>
      <c r="B9" s="47" t="s">
        <v>183</v>
      </c>
      <c r="C9" s="121">
        <v>106361.31599999999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view="pageBreakPreview" zoomScaleNormal="100" zoomScaleSheetLayoutView="100" workbookViewId="0">
      <selection activeCell="G25" sqref="G25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</cols>
  <sheetData>
    <row r="1" spans="1:5" s="3" customFormat="1" ht="72" customHeight="1" x14ac:dyDescent="0.25">
      <c r="A1" s="166" t="s">
        <v>165</v>
      </c>
      <c r="B1" s="166"/>
      <c r="C1" s="166"/>
      <c r="D1" s="166"/>
      <c r="E1" s="166"/>
    </row>
    <row r="2" spans="1:5" ht="39.75" customHeight="1" x14ac:dyDescent="0.25">
      <c r="A2" s="165" t="str">
        <f>'I ЦК'!A2:F2</f>
        <v>Предельные уровни нерегулируемых цен на электрическую энергию (мощность), поставляемую потребителям (покупателям) ПАО"Севкавказэнерго" в июне 2016 г.</v>
      </c>
      <c r="B2" s="165"/>
      <c r="C2" s="165"/>
      <c r="D2" s="165"/>
      <c r="E2" s="165"/>
    </row>
    <row r="3" spans="1:5" x14ac:dyDescent="0.25">
      <c r="A3" s="41"/>
      <c r="B3" s="41"/>
      <c r="C3" s="41"/>
      <c r="D3" s="41"/>
      <c r="E3" s="41"/>
    </row>
    <row r="4" spans="1:5" x14ac:dyDescent="0.25">
      <c r="A4" s="161" t="s">
        <v>57</v>
      </c>
      <c r="B4" s="161"/>
      <c r="C4" s="161"/>
      <c r="D4" s="161"/>
      <c r="E4" s="161"/>
    </row>
    <row r="5" spans="1:5" ht="33" customHeight="1" x14ac:dyDescent="0.25">
      <c r="A5" s="152" t="s">
        <v>58</v>
      </c>
      <c r="B5" s="152"/>
      <c r="C5" s="152"/>
      <c r="D5" s="152"/>
      <c r="E5" s="152"/>
    </row>
    <row r="6" spans="1:5" x14ac:dyDescent="0.25">
      <c r="A6" s="41"/>
      <c r="B6" s="41"/>
      <c r="C6" s="41"/>
      <c r="D6" s="41"/>
      <c r="E6" s="41"/>
    </row>
    <row r="7" spans="1:5" x14ac:dyDescent="0.25">
      <c r="A7" s="66" t="s">
        <v>99</v>
      </c>
      <c r="B7" s="54"/>
      <c r="C7" s="54"/>
      <c r="D7" s="54"/>
      <c r="E7" s="54"/>
    </row>
    <row r="8" spans="1:5" x14ac:dyDescent="0.25">
      <c r="A8" s="169" t="s">
        <v>107</v>
      </c>
      <c r="B8" s="167" t="s">
        <v>92</v>
      </c>
      <c r="C8" s="167"/>
      <c r="D8" s="167"/>
      <c r="E8" s="167"/>
    </row>
    <row r="9" spans="1:5" x14ac:dyDescent="0.25">
      <c r="A9" s="170"/>
      <c r="B9" s="67" t="s">
        <v>0</v>
      </c>
      <c r="C9" s="67" t="s">
        <v>100</v>
      </c>
      <c r="D9" s="67" t="s">
        <v>101</v>
      </c>
      <c r="E9" s="67" t="s">
        <v>3</v>
      </c>
    </row>
    <row r="10" spans="1:5" x14ac:dyDescent="0.25">
      <c r="A10" s="71" t="s">
        <v>102</v>
      </c>
      <c r="B10" s="68"/>
      <c r="C10" s="68"/>
      <c r="D10" s="68"/>
      <c r="E10" s="68"/>
    </row>
    <row r="11" spans="1:5" x14ac:dyDescent="0.25">
      <c r="A11" s="69" t="s">
        <v>95</v>
      </c>
      <c r="B11" s="70">
        <f t="shared" ref="B11:E14" si="0">B30</f>
        <v>2134.7200000000003</v>
      </c>
      <c r="C11" s="70">
        <f t="shared" si="0"/>
        <v>2640.15</v>
      </c>
      <c r="D11" s="70">
        <f t="shared" si="0"/>
        <v>2918.8100000000004</v>
      </c>
      <c r="E11" s="70">
        <f t="shared" si="0"/>
        <v>3332.1200000000003</v>
      </c>
    </row>
    <row r="12" spans="1:5" x14ac:dyDescent="0.25">
      <c r="A12" s="69" t="s">
        <v>96</v>
      </c>
      <c r="B12" s="70">
        <f t="shared" si="0"/>
        <v>2128.59</v>
      </c>
      <c r="C12" s="70">
        <f t="shared" si="0"/>
        <v>2634.02</v>
      </c>
      <c r="D12" s="70">
        <f t="shared" si="0"/>
        <v>2912.6800000000003</v>
      </c>
      <c r="E12" s="70">
        <f t="shared" si="0"/>
        <v>3325.9900000000002</v>
      </c>
    </row>
    <row r="13" spans="1:5" x14ac:dyDescent="0.25">
      <c r="A13" s="69" t="s">
        <v>97</v>
      </c>
      <c r="B13" s="70">
        <f t="shared" si="0"/>
        <v>2106.42</v>
      </c>
      <c r="C13" s="70">
        <f t="shared" si="0"/>
        <v>2611.85</v>
      </c>
      <c r="D13" s="70">
        <f t="shared" si="0"/>
        <v>2890.51</v>
      </c>
      <c r="E13" s="70">
        <f t="shared" si="0"/>
        <v>3303.82</v>
      </c>
    </row>
    <row r="14" spans="1:5" x14ac:dyDescent="0.25">
      <c r="A14" s="69" t="s">
        <v>98</v>
      </c>
      <c r="B14" s="70">
        <f t="shared" si="0"/>
        <v>2086.81</v>
      </c>
      <c r="C14" s="70">
        <f t="shared" si="0"/>
        <v>2592.2399999999998</v>
      </c>
      <c r="D14" s="70">
        <f t="shared" si="0"/>
        <v>2870.9</v>
      </c>
      <c r="E14" s="70">
        <f t="shared" si="0"/>
        <v>3284.21</v>
      </c>
    </row>
    <row r="15" spans="1:5" x14ac:dyDescent="0.25">
      <c r="A15" s="71" t="s">
        <v>103</v>
      </c>
      <c r="B15" s="68"/>
      <c r="C15" s="68"/>
      <c r="D15" s="68"/>
      <c r="E15" s="68"/>
    </row>
    <row r="16" spans="1:5" x14ac:dyDescent="0.25">
      <c r="A16" s="69" t="s">
        <v>95</v>
      </c>
      <c r="B16" s="70">
        <f>'Расчет сбытовых надбавок'!$D$21+'Иные услуги '!$C$5+'РСТ РСО-А'!K6+АТС!$B$12</f>
        <v>2694.59</v>
      </c>
      <c r="C16" s="70">
        <f>'Расчет сбытовых надбавок'!$D$21+'Иные услуги '!$C$5+'РСТ РСО-А'!L6+АТС!$B$12</f>
        <v>3200.0200000000004</v>
      </c>
      <c r="D16" s="70">
        <f>'Расчет сбытовых надбавок'!$D$21+'Иные услуги '!$C$5+'РСТ РСО-А'!M6+АТС!$B$12</f>
        <v>3478.6800000000003</v>
      </c>
      <c r="E16" s="70">
        <f>'Расчет сбытовых надбавок'!$D$21+'Иные услуги '!$C$5+'РСТ РСО-А'!N6+АТС!$B$12</f>
        <v>3891.99</v>
      </c>
    </row>
    <row r="17" spans="1:5" x14ac:dyDescent="0.25">
      <c r="A17" s="69" t="s">
        <v>96</v>
      </c>
      <c r="B17" s="70">
        <f>'Расчет сбытовых надбавок'!$E$21+'Иные услуги '!$C$5+'РСТ РСО-А'!K6+АТС!$B$12</f>
        <v>2683.26</v>
      </c>
      <c r="C17" s="70">
        <f>'Расчет сбытовых надбавок'!$E$21+'Иные услуги '!$C$5+'РСТ РСО-А'!L6+АТС!$B$12</f>
        <v>3188.6899999999996</v>
      </c>
      <c r="D17" s="70">
        <f>'Расчет сбытовых надбавок'!$E$21+'Иные услуги '!$C$5+'РСТ РСО-А'!M6+АТС!$B$12</f>
        <v>3467.3500000000004</v>
      </c>
      <c r="E17" s="70">
        <f>'Расчет сбытовых надбавок'!$E$21+'Иные услуги '!$C$5+'РСТ РСО-А'!N6+АТС!$B$12</f>
        <v>3880.66</v>
      </c>
    </row>
    <row r="18" spans="1:5" x14ac:dyDescent="0.25">
      <c r="A18" s="69" t="s">
        <v>97</v>
      </c>
      <c r="B18" s="70">
        <f>'Расчет сбытовых надбавок'!$F$21+'Иные услуги '!$C$5+'РСТ РСО-А'!K6+АТС!$B$12</f>
        <v>2642.33</v>
      </c>
      <c r="C18" s="70">
        <f>'Расчет сбытовых надбавок'!$F$21+'Иные услуги '!$C$5+'РСТ РСО-А'!L6+АТС!$B$12</f>
        <v>3147.76</v>
      </c>
      <c r="D18" s="70">
        <f>'Расчет сбытовых надбавок'!$F$21+'Иные услуги '!$C$5+'РСТ РСО-А'!M6+АТС!$B$12</f>
        <v>3426.42</v>
      </c>
      <c r="E18" s="70">
        <f>'Расчет сбытовых надбавок'!$F$21+'Иные услуги '!$C$5+'РСТ РСО-А'!N6+АТС!$B$12</f>
        <v>3839.7300000000005</v>
      </c>
    </row>
    <row r="19" spans="1:5" x14ac:dyDescent="0.25">
      <c r="A19" s="69" t="s">
        <v>98</v>
      </c>
      <c r="B19" s="70">
        <f>'Расчет сбытовых надбавок'!$G$21+'Иные услуги '!$C$5+'РСТ РСО-А'!K6+АТС!$B$12</f>
        <v>2606.13</v>
      </c>
      <c r="C19" s="70">
        <f>'Расчет сбытовых надбавок'!$G$21+'Иные услуги '!$C$5+'РСТ РСО-А'!L6+АТС!$B$12</f>
        <v>3111.56</v>
      </c>
      <c r="D19" s="70">
        <f>'Расчет сбытовых надбавок'!$G$21+'Иные услуги '!$C$5+'РСТ РСО-А'!M6+АТС!$B$12</f>
        <v>3390.2200000000003</v>
      </c>
      <c r="E19" s="70">
        <f>'Расчет сбытовых надбавок'!$G$21+'Иные услуги '!$C$5+'РСТ РСО-А'!N6+АТС!$B$12</f>
        <v>3803.5299999999997</v>
      </c>
    </row>
    <row r="20" spans="1:5" x14ac:dyDescent="0.25">
      <c r="A20" s="71" t="s">
        <v>104</v>
      </c>
      <c r="B20" s="68"/>
      <c r="C20" s="68"/>
      <c r="D20" s="68"/>
      <c r="E20" s="68"/>
    </row>
    <row r="21" spans="1:5" x14ac:dyDescent="0.25">
      <c r="A21" s="69" t="s">
        <v>95</v>
      </c>
      <c r="B21" s="70">
        <f>'Расчет сбытовых надбавок'!$D$26+'Иные услуги '!$C$5+'РСТ РСО-А'!K$6+АТС!$B$13</f>
        <v>4343.74</v>
      </c>
      <c r="C21" s="70">
        <f>'Расчет сбытовых надбавок'!$D$26+'Иные услуги '!$C$5+'РСТ РСО-А'!L$6+АТС!$B$13</f>
        <v>4849.17</v>
      </c>
      <c r="D21" s="70">
        <f>'Расчет сбытовых надбавок'!$D$26+'Иные услуги '!$C$5+'РСТ РСО-А'!M$6+АТС!$B$13</f>
        <v>5127.83</v>
      </c>
      <c r="E21" s="70">
        <f>'Расчет сбытовых надбавок'!$D$26+'Иные услуги '!$C$5+'РСТ РСО-А'!N$6+АТС!$B$13</f>
        <v>5541.14</v>
      </c>
    </row>
    <row r="22" spans="1:5" x14ac:dyDescent="0.25">
      <c r="A22" s="69" t="s">
        <v>96</v>
      </c>
      <c r="B22" s="70">
        <f>'Расчет сбытовых надбавок'!$E$26+'Иные услуги '!$C$5+'РСТ РСО-А'!K$6+АТС!$B$13</f>
        <v>4317.1099999999997</v>
      </c>
      <c r="C22" s="70">
        <f>'Расчет сбытовых надбавок'!$E$26+'Иные услуги '!$C$5+'РСТ РСО-А'!L$6+АТС!$B$13</f>
        <v>4822.54</v>
      </c>
      <c r="D22" s="70">
        <f>'Расчет сбытовых надбавок'!$E$26+'Иные услуги '!$C$5+'РСТ РСО-А'!M$6+АТС!$B$13</f>
        <v>5101.2000000000007</v>
      </c>
      <c r="E22" s="70">
        <f>'Расчет сбытовых надбавок'!$E$26+'Иные услуги '!$C$5+'РСТ РСО-А'!N$6+АТС!$B$13</f>
        <v>5514.51</v>
      </c>
    </row>
    <row r="23" spans="1:5" x14ac:dyDescent="0.25">
      <c r="A23" s="69" t="s">
        <v>97</v>
      </c>
      <c r="B23" s="70">
        <f>'Расчет сбытовых надбавок'!$F$26+'Иные услуги '!$C$5+'РСТ РСО-А'!K$6+АТС!$B$13</f>
        <v>4220.8999999999996</v>
      </c>
      <c r="C23" s="70">
        <f>'Расчет сбытовых надбавок'!$F$26+'Иные услуги '!$C$5+'РСТ РСО-А'!L$6+АТС!$B$13</f>
        <v>4726.33</v>
      </c>
      <c r="D23" s="70">
        <f>'Расчет сбытовых надбавок'!$F$26+'Иные услуги '!$C$5+'РСТ РСО-А'!M$6+АТС!$B$13</f>
        <v>5004.99</v>
      </c>
      <c r="E23" s="70">
        <f>'Расчет сбытовых надбавок'!$F$26+'Иные услуги '!$C$5+'РСТ РСО-А'!N$6+АТС!$B$13</f>
        <v>5418.3</v>
      </c>
    </row>
    <row r="24" spans="1:5" x14ac:dyDescent="0.25">
      <c r="A24" s="69" t="s">
        <v>98</v>
      </c>
      <c r="B24" s="70">
        <f>'Расчет сбытовых надбавок'!$G$26+'Иные услуги '!$C$5+'РСТ РСО-А'!K$6+АТС!$B$13</f>
        <v>4135.82</v>
      </c>
      <c r="C24" s="70">
        <f>'Расчет сбытовых надбавок'!$G$26+'Иные услуги '!$C$5+'РСТ РСО-А'!L$6+АТС!$B$13</f>
        <v>4641.25</v>
      </c>
      <c r="D24" s="70">
        <f>'Расчет сбытовых надбавок'!$G$26+'Иные услуги '!$C$5+'РСТ РСО-А'!M$6+АТС!$B$13</f>
        <v>4919.91</v>
      </c>
      <c r="E24" s="70">
        <f>'Расчет сбытовых надбавок'!$G$26+'Иные услуги '!$C$5+'РСТ РСО-А'!N$6+АТС!$B$13</f>
        <v>5333.22</v>
      </c>
    </row>
    <row r="25" spans="1:5" x14ac:dyDescent="0.25">
      <c r="A25" s="168"/>
      <c r="B25" s="168"/>
      <c r="C25" s="168"/>
      <c r="D25" s="168"/>
      <c r="E25" s="168"/>
    </row>
    <row r="26" spans="1:5" x14ac:dyDescent="0.25">
      <c r="A26" s="96" t="s">
        <v>105</v>
      </c>
      <c r="B26" s="54"/>
      <c r="C26" s="54"/>
      <c r="D26" s="54"/>
      <c r="E26" s="54"/>
    </row>
    <row r="27" spans="1:5" x14ac:dyDescent="0.25">
      <c r="A27" s="169" t="s">
        <v>107</v>
      </c>
      <c r="B27" s="167" t="s">
        <v>92</v>
      </c>
      <c r="C27" s="167"/>
      <c r="D27" s="167"/>
      <c r="E27" s="167"/>
    </row>
    <row r="28" spans="1:5" x14ac:dyDescent="0.25">
      <c r="A28" s="170"/>
      <c r="B28" s="67" t="s">
        <v>0</v>
      </c>
      <c r="C28" s="67" t="s">
        <v>100</v>
      </c>
      <c r="D28" s="67" t="s">
        <v>101</v>
      </c>
      <c r="E28" s="67" t="s">
        <v>3</v>
      </c>
    </row>
    <row r="29" spans="1:5" x14ac:dyDescent="0.25">
      <c r="A29" s="71" t="s">
        <v>102</v>
      </c>
      <c r="B29" s="68"/>
      <c r="C29" s="68"/>
      <c r="D29" s="68"/>
      <c r="E29" s="68"/>
    </row>
    <row r="30" spans="1:5" x14ac:dyDescent="0.25">
      <c r="A30" s="69" t="s">
        <v>95</v>
      </c>
      <c r="B30" s="72">
        <f>АТС!$B$15+'РСТ РСО-А'!K$6+'Иные услуги '!$C$5+'Расчет сбытовых надбавок'!$D31</f>
        <v>2134.7200000000003</v>
      </c>
      <c r="C30" s="72">
        <f>АТС!$B$15+'РСТ РСО-А'!L$6+'Иные услуги '!$C$5+'Расчет сбытовых надбавок'!$D31</f>
        <v>2640.15</v>
      </c>
      <c r="D30" s="72">
        <f>АТС!$B$15+'РСТ РСО-А'!M$6+'Иные услуги '!$C$5+'Расчет сбытовых надбавок'!$D31</f>
        <v>2918.8100000000004</v>
      </c>
      <c r="E30" s="72">
        <f>АТС!$B$15+'РСТ РСО-А'!N$6+'Иные услуги '!$C$5+'Расчет сбытовых надбавок'!$D31</f>
        <v>3332.1200000000003</v>
      </c>
    </row>
    <row r="31" spans="1:5" x14ac:dyDescent="0.25">
      <c r="A31" s="69" t="s">
        <v>96</v>
      </c>
      <c r="B31" s="72">
        <f>АТС!$B$15+'РСТ РСО-А'!K$6+'Иные услуги '!$C$5+'Расчет сбытовых надбавок'!$E$31</f>
        <v>2128.59</v>
      </c>
      <c r="C31" s="72">
        <f>АТС!$B$15+'РСТ РСО-А'!L$6+'Иные услуги '!$C$5+'Расчет сбытовых надбавок'!$E$31</f>
        <v>2634.02</v>
      </c>
      <c r="D31" s="72">
        <f>АТС!$B$15+'РСТ РСО-А'!M$6+'Иные услуги '!$C$5+'Расчет сбытовых надбавок'!$E$31</f>
        <v>2912.6800000000003</v>
      </c>
      <c r="E31" s="72">
        <f>АТС!$B$15+'РСТ РСО-А'!N$6+'Иные услуги '!$C$5+'Расчет сбытовых надбавок'!$E$31</f>
        <v>3325.9900000000002</v>
      </c>
    </row>
    <row r="32" spans="1:5" x14ac:dyDescent="0.25">
      <c r="A32" s="69" t="s">
        <v>97</v>
      </c>
      <c r="B32" s="72">
        <f>АТС!$B$15+'РСТ РСО-А'!K$6+'Иные услуги '!$C$5+'Расчет сбытовых надбавок'!$F$31</f>
        <v>2106.42</v>
      </c>
      <c r="C32" s="72">
        <f>АТС!$B$15+'РСТ РСО-А'!L$6+'Иные услуги '!$C$5+'Расчет сбытовых надбавок'!$F$31</f>
        <v>2611.85</v>
      </c>
      <c r="D32" s="72">
        <f>АТС!$B$15+'РСТ РСО-А'!M$6+'Иные услуги '!$C$5+'Расчет сбытовых надбавок'!$F$31</f>
        <v>2890.51</v>
      </c>
      <c r="E32" s="72">
        <f>АТС!$B$15+'РСТ РСО-А'!N$6+'Иные услуги '!$C$5+'Расчет сбытовых надбавок'!$F$31</f>
        <v>3303.82</v>
      </c>
    </row>
    <row r="33" spans="1:5" x14ac:dyDescent="0.25">
      <c r="A33" s="69" t="s">
        <v>98</v>
      </c>
      <c r="B33" s="72">
        <f>АТС!$B$15+'РСТ РСО-А'!K$6+'Иные услуги '!$C$5+'Расчет сбытовых надбавок'!$G$31</f>
        <v>2086.81</v>
      </c>
      <c r="C33" s="72">
        <f>АТС!$B$15+'РСТ РСО-А'!L$6+'Иные услуги '!$C$5+'Расчет сбытовых надбавок'!$G$31</f>
        <v>2592.2399999999998</v>
      </c>
      <c r="D33" s="72">
        <f>АТС!$B$15+'РСТ РСО-А'!M$6+'Иные услуги '!$C$5+'Расчет сбытовых надбавок'!$G$31</f>
        <v>2870.9</v>
      </c>
      <c r="E33" s="72">
        <f>АТС!$B$15+'РСТ РСО-А'!N$6+'Иные услуги '!$C$5+'Расчет сбытовых надбавок'!$G$31</f>
        <v>3284.21</v>
      </c>
    </row>
    <row r="34" spans="1:5" x14ac:dyDescent="0.25">
      <c r="A34" s="71" t="s">
        <v>106</v>
      </c>
      <c r="B34" s="73"/>
      <c r="C34" s="73"/>
      <c r="D34" s="73"/>
      <c r="E34" s="73"/>
    </row>
    <row r="35" spans="1:5" x14ac:dyDescent="0.25">
      <c r="A35" s="69" t="s">
        <v>95</v>
      </c>
      <c r="B35" s="72">
        <f>АТС!$B$16+'РСТ РСО-А'!K$6+'Иные услуги '!$C$5+'Расчет сбытовых надбавок'!$D$36</f>
        <v>3359.55</v>
      </c>
      <c r="C35" s="72">
        <f>АТС!$B$16+'РСТ РСО-А'!L$6+'Иные услуги '!$C$5+'Расчет сбытовых надбавок'!$D$36</f>
        <v>3864.98</v>
      </c>
      <c r="D35" s="72">
        <f>АТС!$B$16+'РСТ РСО-А'!M$6+'Иные услуги '!$C$5+'Расчет сбытовых надбавок'!$D$36</f>
        <v>4143.6400000000003</v>
      </c>
      <c r="E35" s="72">
        <f>АТС!$B$16+'РСТ РСО-А'!N$6+'Иные услуги '!$C$5+'Расчет сбытовых надбавок'!$D$36</f>
        <v>4556.9500000000007</v>
      </c>
    </row>
    <row r="36" spans="1:5" x14ac:dyDescent="0.25">
      <c r="A36" s="69" t="s">
        <v>96</v>
      </c>
      <c r="B36" s="72">
        <f>АТС!$B$16+'РСТ РСО-А'!K$6+'Иные услуги '!$C$5+'Расчет сбытовых надбавок'!$E$36</f>
        <v>3342.05</v>
      </c>
      <c r="C36" s="72">
        <f>АТС!$B$16+'РСТ РСО-А'!L$6+'Иные услуги '!$C$5+'Расчет сбытовых надбавок'!$E$36</f>
        <v>3847.48</v>
      </c>
      <c r="D36" s="72">
        <f>АТС!$B$16+'РСТ РСО-А'!M$6+'Иные услуги '!$C$5+'Расчет сбытовых надбавок'!$E$36</f>
        <v>4126.1400000000003</v>
      </c>
      <c r="E36" s="72">
        <f>АТС!$B$16+'РСТ РСО-А'!N$6+'Иные услуги '!$C$5+'Расчет сбытовых надбавок'!$E$36</f>
        <v>4539.4500000000007</v>
      </c>
    </row>
    <row r="37" spans="1:5" x14ac:dyDescent="0.25">
      <c r="A37" s="69" t="s">
        <v>97</v>
      </c>
      <c r="B37" s="72">
        <f>АТС!$B$16+'РСТ РСО-А'!K$6+'Иные услуги '!$C$5+'Расчет сбытовых надбавок'!$F$36</f>
        <v>3278.8300000000004</v>
      </c>
      <c r="C37" s="72">
        <f>АТС!$B$16+'РСТ РСО-А'!L$6+'Иные услуги '!$C$5+'Расчет сбытовых надбавок'!$F$36</f>
        <v>3784.26</v>
      </c>
      <c r="D37" s="72">
        <f>АТС!$B$16+'РСТ РСО-А'!M$6+'Иные услуги '!$C$5+'Расчет сбытовых надбавок'!$F$36</f>
        <v>4062.9200000000005</v>
      </c>
      <c r="E37" s="72">
        <f>АТС!$B$16+'РСТ РСО-А'!N$6+'Иные услуги '!$C$5+'Расчет сбытовых надбавок'!$F$36</f>
        <v>4476.2300000000005</v>
      </c>
    </row>
    <row r="38" spans="1:5" x14ac:dyDescent="0.25">
      <c r="A38" s="69" t="s">
        <v>98</v>
      </c>
      <c r="B38" s="72">
        <f>АТС!$B$16+'РСТ РСО-А'!K$6+'Иные услуги '!$C$5+'Расчет сбытовых надбавок'!$G$36</f>
        <v>3222.92</v>
      </c>
      <c r="C38" s="72">
        <f>АТС!$B$16+'РСТ РСО-А'!L$6+'Иные услуги '!$C$5+'Расчет сбытовых надбавок'!$G$36</f>
        <v>3728.35</v>
      </c>
      <c r="D38" s="72">
        <f>АТС!$B$16+'РСТ РСО-А'!M$6+'Иные услуги '!$C$5+'Расчет сбытовых надбавок'!$G$36</f>
        <v>4007.01</v>
      </c>
      <c r="E38" s="72">
        <f>АТС!$B$16+'РСТ РСО-А'!N$6+'Иные услуги '!$C$5+'Расчет сбытовых надбавок'!$G$36</f>
        <v>4420.3200000000006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K14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78" customWidth="1"/>
    <col min="2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s="91" customFormat="1" ht="44.25" customHeight="1" x14ac:dyDescent="0.25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">
        <v>2252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108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51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8" t="s">
        <v>119</v>
      </c>
    </row>
    <row r="9" spans="1:27" s="91" customFormat="1" x14ac:dyDescent="0.25">
      <c r="A9" s="89" t="s">
        <v>120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149</v>
      </c>
      <c r="B10" s="79"/>
      <c r="C10" s="79"/>
      <c r="D10" s="79"/>
    </row>
    <row r="11" spans="1:27" ht="12.75" x14ac:dyDescent="0.2">
      <c r="A11" s="177" t="s">
        <v>48</v>
      </c>
      <c r="B11" s="188" t="s">
        <v>121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90"/>
    </row>
    <row r="12" spans="1:27" ht="12.75" x14ac:dyDescent="0.2">
      <c r="A12" s="178"/>
      <c r="B12" s="191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3"/>
    </row>
    <row r="13" spans="1:27" ht="12.75" customHeight="1" x14ac:dyDescent="0.2">
      <c r="A13" s="178"/>
      <c r="B13" s="180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2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9"/>
      <c r="B14" s="18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3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6.5" customHeight="1" x14ac:dyDescent="0.2">
      <c r="A15" s="80">
        <f>АТС!A41</f>
        <v>42522</v>
      </c>
      <c r="B15" s="8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2059.5500000000002</v>
      </c>
      <c r="C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2064.41</v>
      </c>
      <c r="D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2090.4899999999998</v>
      </c>
      <c r="E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2118.85</v>
      </c>
      <c r="F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2141.66</v>
      </c>
      <c r="G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2149.4499999999998</v>
      </c>
      <c r="H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2083.84</v>
      </c>
      <c r="I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2354.31</v>
      </c>
      <c r="J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2244.1</v>
      </c>
      <c r="K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2141.7799999999997</v>
      </c>
      <c r="L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2113</v>
      </c>
      <c r="M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2127.15</v>
      </c>
      <c r="N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2157.09</v>
      </c>
      <c r="O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2172.8999999999996</v>
      </c>
      <c r="P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2156.83</v>
      </c>
      <c r="Q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2172.75</v>
      </c>
      <c r="R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2178.16</v>
      </c>
      <c r="S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2104.2600000000002</v>
      </c>
      <c r="T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2093.38</v>
      </c>
      <c r="U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2083.04</v>
      </c>
      <c r="V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2120.5100000000002</v>
      </c>
      <c r="W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2086.86</v>
      </c>
      <c r="X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2104.17</v>
      </c>
      <c r="Y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2136.0100000000002</v>
      </c>
      <c r="AA15" s="81"/>
    </row>
    <row r="16" spans="1:27" x14ac:dyDescent="0.2">
      <c r="A16" s="80">
        <f>A15+1</f>
        <v>42523</v>
      </c>
      <c r="B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2062.3599999999997</v>
      </c>
      <c r="C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2064.4299999999998</v>
      </c>
      <c r="D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2097.3999999999996</v>
      </c>
      <c r="E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2118.85</v>
      </c>
      <c r="F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2141.56</v>
      </c>
      <c r="G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2149.54</v>
      </c>
      <c r="H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2090.62</v>
      </c>
      <c r="I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2344.39</v>
      </c>
      <c r="J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2225.2599999999998</v>
      </c>
      <c r="K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2127.11</v>
      </c>
      <c r="L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2073.6799999999998</v>
      </c>
      <c r="M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2086.25</v>
      </c>
      <c r="N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2126.8999999999996</v>
      </c>
      <c r="O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2156.77</v>
      </c>
      <c r="P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2172.75</v>
      </c>
      <c r="Q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2189.4499999999998</v>
      </c>
      <c r="R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2178.1499999999996</v>
      </c>
      <c r="S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2165.0299999999997</v>
      </c>
      <c r="T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2165.1799999999998</v>
      </c>
      <c r="U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2083.1800000000003</v>
      </c>
      <c r="V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2122.38</v>
      </c>
      <c r="W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2109.88</v>
      </c>
      <c r="X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2104.2200000000003</v>
      </c>
      <c r="Y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2135.83</v>
      </c>
    </row>
    <row r="17" spans="1:25" x14ac:dyDescent="0.2">
      <c r="A17" s="80">
        <f t="shared" ref="A17:A45" si="0">A16+1</f>
        <v>42524</v>
      </c>
      <c r="B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2068.09</v>
      </c>
      <c r="C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2075.98</v>
      </c>
      <c r="D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2102.96</v>
      </c>
      <c r="E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2117.4</v>
      </c>
      <c r="F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2140.08</v>
      </c>
      <c r="G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2164.13</v>
      </c>
      <c r="H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2089.19</v>
      </c>
      <c r="I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2352.27</v>
      </c>
      <c r="J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2205.13</v>
      </c>
      <c r="K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2118.37</v>
      </c>
      <c r="L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2118.36</v>
      </c>
      <c r="M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2118.2799999999997</v>
      </c>
      <c r="N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2155.19</v>
      </c>
      <c r="O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2171.1</v>
      </c>
      <c r="P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2171.13</v>
      </c>
      <c r="Q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2196.25</v>
      </c>
      <c r="R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2190.4899999999998</v>
      </c>
      <c r="S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2176.9899999999998</v>
      </c>
      <c r="T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2120.62</v>
      </c>
      <c r="U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2086.37</v>
      </c>
      <c r="V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2139.6799999999998</v>
      </c>
      <c r="W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2105.58</v>
      </c>
      <c r="X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2103.13</v>
      </c>
      <c r="Y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2165.3599999999997</v>
      </c>
    </row>
    <row r="18" spans="1:25" x14ac:dyDescent="0.2">
      <c r="A18" s="80">
        <f t="shared" si="0"/>
        <v>42525</v>
      </c>
      <c r="B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2068.98</v>
      </c>
      <c r="C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2056.1</v>
      </c>
      <c r="D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2068.4499999999998</v>
      </c>
      <c r="E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2090.87</v>
      </c>
      <c r="F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2114.8199999999997</v>
      </c>
      <c r="G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2168.1099999999997</v>
      </c>
      <c r="H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2114.81</v>
      </c>
      <c r="I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2058.16</v>
      </c>
      <c r="J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2102.7799999999997</v>
      </c>
      <c r="K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2225.7600000000002</v>
      </c>
      <c r="L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2168.13</v>
      </c>
      <c r="M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2168.13</v>
      </c>
      <c r="N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2168.13</v>
      </c>
      <c r="O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2208.4299999999998</v>
      </c>
      <c r="P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2208.44</v>
      </c>
      <c r="Q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2175.83</v>
      </c>
      <c r="R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2191.64</v>
      </c>
      <c r="S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2145.66</v>
      </c>
      <c r="T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2098.48</v>
      </c>
      <c r="U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2098.02</v>
      </c>
      <c r="V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2181.7799999999997</v>
      </c>
      <c r="W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2129.81</v>
      </c>
      <c r="X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2080.34</v>
      </c>
      <c r="Y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2217.04</v>
      </c>
    </row>
    <row r="19" spans="1:25" x14ac:dyDescent="0.2">
      <c r="A19" s="80">
        <f t="shared" si="0"/>
        <v>42526</v>
      </c>
      <c r="B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2067.3199999999997</v>
      </c>
      <c r="C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2055.6499999999996</v>
      </c>
      <c r="D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2090.67</v>
      </c>
      <c r="E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2098.39</v>
      </c>
      <c r="F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2131.4899999999998</v>
      </c>
      <c r="G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2131.44</v>
      </c>
      <c r="H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2068.29</v>
      </c>
      <c r="I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2056.9300000000003</v>
      </c>
      <c r="J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2071.25</v>
      </c>
      <c r="K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2303.25</v>
      </c>
      <c r="L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2225.77</v>
      </c>
      <c r="M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2225.96</v>
      </c>
      <c r="N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2226.21</v>
      </c>
      <c r="O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2253.25</v>
      </c>
      <c r="P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2253.2399999999998</v>
      </c>
      <c r="Q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2208.42</v>
      </c>
      <c r="R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2191.81</v>
      </c>
      <c r="S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2145.71</v>
      </c>
      <c r="T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2098.66</v>
      </c>
      <c r="U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2086.5699999999997</v>
      </c>
      <c r="V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2157.04</v>
      </c>
      <c r="W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2126.98</v>
      </c>
      <c r="X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2080.3000000000002</v>
      </c>
      <c r="Y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2216.67</v>
      </c>
    </row>
    <row r="20" spans="1:25" x14ac:dyDescent="0.2">
      <c r="A20" s="80">
        <f t="shared" si="0"/>
        <v>42527</v>
      </c>
      <c r="B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2064.42</v>
      </c>
      <c r="C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2075.6999999999998</v>
      </c>
      <c r="D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2102.35</v>
      </c>
      <c r="E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2131.67</v>
      </c>
      <c r="F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2147.38</v>
      </c>
      <c r="G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2198.4499999999998</v>
      </c>
      <c r="H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2124.56</v>
      </c>
      <c r="I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2406.5500000000002</v>
      </c>
      <c r="J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2304.89</v>
      </c>
      <c r="K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2188.08</v>
      </c>
      <c r="L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2140.21</v>
      </c>
      <c r="M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2140.23</v>
      </c>
      <c r="N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2155.46</v>
      </c>
      <c r="O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2171.1999999999998</v>
      </c>
      <c r="P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2171.1999999999998</v>
      </c>
      <c r="Q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2139.9899999999998</v>
      </c>
      <c r="R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2150.56</v>
      </c>
      <c r="S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2163.63</v>
      </c>
      <c r="T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2120.5299999999997</v>
      </c>
      <c r="U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2069.92</v>
      </c>
      <c r="V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2127.73</v>
      </c>
      <c r="W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2100.04</v>
      </c>
      <c r="X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2103.31</v>
      </c>
      <c r="Y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2138.62</v>
      </c>
    </row>
    <row r="21" spans="1:25" x14ac:dyDescent="0.2">
      <c r="A21" s="80">
        <f t="shared" si="0"/>
        <v>42528</v>
      </c>
      <c r="B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2068.5299999999997</v>
      </c>
      <c r="C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2075.5299999999997</v>
      </c>
      <c r="D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2102.38</v>
      </c>
      <c r="E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2116.69</v>
      </c>
      <c r="F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2147.04</v>
      </c>
      <c r="G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2180.5</v>
      </c>
      <c r="H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2124.44</v>
      </c>
      <c r="I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2406.54</v>
      </c>
      <c r="J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2305.12</v>
      </c>
      <c r="K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2171.59</v>
      </c>
      <c r="L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2140.38</v>
      </c>
      <c r="M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2140.4</v>
      </c>
      <c r="N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2155.13</v>
      </c>
      <c r="O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2171.13</v>
      </c>
      <c r="P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2125.54</v>
      </c>
      <c r="Q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2125.62</v>
      </c>
      <c r="R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2150.73</v>
      </c>
      <c r="S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2163.8199999999997</v>
      </c>
      <c r="T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2126.46</v>
      </c>
      <c r="U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2066.8199999999997</v>
      </c>
      <c r="V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2143.5</v>
      </c>
      <c r="W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2108.3000000000002</v>
      </c>
      <c r="X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2092.2799999999997</v>
      </c>
      <c r="Y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2188.5</v>
      </c>
    </row>
    <row r="22" spans="1:25" x14ac:dyDescent="0.2">
      <c r="A22" s="80">
        <f t="shared" si="0"/>
        <v>42529</v>
      </c>
      <c r="B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2071.19</v>
      </c>
      <c r="C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2075.3999999999996</v>
      </c>
      <c r="D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2102.2799999999997</v>
      </c>
      <c r="E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2116.41</v>
      </c>
      <c r="F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2147.02</v>
      </c>
      <c r="G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2180.4299999999998</v>
      </c>
      <c r="H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2124.6499999999996</v>
      </c>
      <c r="I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2406.4</v>
      </c>
      <c r="J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2305.31</v>
      </c>
      <c r="K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2171.39</v>
      </c>
      <c r="L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2140.35</v>
      </c>
      <c r="M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2140.38</v>
      </c>
      <c r="N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2155.42</v>
      </c>
      <c r="O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2171.38</v>
      </c>
      <c r="P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2125.5299999999997</v>
      </c>
      <c r="Q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2125.54</v>
      </c>
      <c r="R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2150.71</v>
      </c>
      <c r="S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2163.52</v>
      </c>
      <c r="T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2126.11</v>
      </c>
      <c r="U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2067.0699999999997</v>
      </c>
      <c r="V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2145.9299999999998</v>
      </c>
      <c r="W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2108.61</v>
      </c>
      <c r="X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2092.3000000000002</v>
      </c>
      <c r="Y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2191.85</v>
      </c>
    </row>
    <row r="23" spans="1:25" x14ac:dyDescent="0.2">
      <c r="A23" s="80">
        <f t="shared" si="0"/>
        <v>42530</v>
      </c>
      <c r="B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2070.42</v>
      </c>
      <c r="C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2075.14</v>
      </c>
      <c r="D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2116.4299999999998</v>
      </c>
      <c r="E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2131.2399999999998</v>
      </c>
      <c r="F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2180.2199999999998</v>
      </c>
      <c r="G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2198.2799999999997</v>
      </c>
      <c r="H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2132.2399999999998</v>
      </c>
      <c r="I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2430.15</v>
      </c>
      <c r="J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2294.37</v>
      </c>
      <c r="K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2171.71</v>
      </c>
      <c r="L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2125.91</v>
      </c>
      <c r="M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2118.75</v>
      </c>
      <c r="N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2140.46</v>
      </c>
      <c r="O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2171.63</v>
      </c>
      <c r="P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2214.54</v>
      </c>
      <c r="Q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2214.5</v>
      </c>
      <c r="R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2190.91</v>
      </c>
      <c r="S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2190.79</v>
      </c>
      <c r="T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2163.77</v>
      </c>
      <c r="U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2082.4299999999998</v>
      </c>
      <c r="V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2126.17</v>
      </c>
      <c r="W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2088.08</v>
      </c>
      <c r="X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2076.48</v>
      </c>
      <c r="Y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2195.27</v>
      </c>
    </row>
    <row r="24" spans="1:25" x14ac:dyDescent="0.2">
      <c r="A24" s="80">
        <f t="shared" si="0"/>
        <v>42531</v>
      </c>
      <c r="B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2085.91</v>
      </c>
      <c r="C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2075.48</v>
      </c>
      <c r="D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2109.34</v>
      </c>
      <c r="E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2131.62</v>
      </c>
      <c r="F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2163.4499999999998</v>
      </c>
      <c r="G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2180.81</v>
      </c>
      <c r="H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2117.1499999999996</v>
      </c>
      <c r="I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2406.63</v>
      </c>
      <c r="J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2242.16</v>
      </c>
      <c r="K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2098.16</v>
      </c>
      <c r="L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2060.56</v>
      </c>
      <c r="M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2066</v>
      </c>
      <c r="N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2072.38</v>
      </c>
      <c r="O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2091.31</v>
      </c>
      <c r="P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2097.92</v>
      </c>
      <c r="Q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2125.54</v>
      </c>
      <c r="R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2114.6099999999997</v>
      </c>
      <c r="S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2114.5100000000002</v>
      </c>
      <c r="T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2114.5100000000002</v>
      </c>
      <c r="U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2066.8999999999996</v>
      </c>
      <c r="V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2159.33</v>
      </c>
      <c r="W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2120.12</v>
      </c>
      <c r="X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2076.39</v>
      </c>
      <c r="Y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2226.31</v>
      </c>
    </row>
    <row r="25" spans="1:25" x14ac:dyDescent="0.2">
      <c r="A25" s="80">
        <f t="shared" si="0"/>
        <v>42532</v>
      </c>
      <c r="B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2126.8199999999997</v>
      </c>
      <c r="C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2074.52</v>
      </c>
      <c r="D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2057.23</v>
      </c>
      <c r="E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2082.9</v>
      </c>
      <c r="F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2114.25</v>
      </c>
      <c r="G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2131.29</v>
      </c>
      <c r="H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2068.4299999999998</v>
      </c>
      <c r="I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2118.2799999999997</v>
      </c>
      <c r="J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2226.1099999999997</v>
      </c>
      <c r="K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2145.9899999999998</v>
      </c>
      <c r="L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2098.7600000000002</v>
      </c>
      <c r="M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2098.7600000000002</v>
      </c>
      <c r="N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2104.9699999999998</v>
      </c>
      <c r="O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2098.56</v>
      </c>
      <c r="P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2104.9699999999998</v>
      </c>
      <c r="Q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2124.7399999999998</v>
      </c>
      <c r="R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2124.85</v>
      </c>
      <c r="S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2080.2799999999997</v>
      </c>
      <c r="T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2057.2799999999997</v>
      </c>
      <c r="U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2128.6999999999998</v>
      </c>
      <c r="V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2217.13</v>
      </c>
      <c r="W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2185.6799999999998</v>
      </c>
      <c r="X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2077.27</v>
      </c>
      <c r="Y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2167.7799999999997</v>
      </c>
    </row>
    <row r="26" spans="1:25" x14ac:dyDescent="0.2">
      <c r="A26" s="80">
        <f t="shared" si="0"/>
        <v>42533</v>
      </c>
      <c r="B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2132.63</v>
      </c>
      <c r="C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2098.15</v>
      </c>
      <c r="D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2067.6099999999997</v>
      </c>
      <c r="E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2068.21</v>
      </c>
      <c r="F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2082.81</v>
      </c>
      <c r="G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2114.5299999999997</v>
      </c>
      <c r="H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2075.6099999999997</v>
      </c>
      <c r="I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2076.67</v>
      </c>
      <c r="J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2156.3000000000002</v>
      </c>
      <c r="K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2208.14</v>
      </c>
      <c r="L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2175.69</v>
      </c>
      <c r="M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2160.4499999999998</v>
      </c>
      <c r="N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2175.71</v>
      </c>
      <c r="O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2175.7600000000002</v>
      </c>
      <c r="P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2191.67</v>
      </c>
      <c r="Q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2199.9299999999998</v>
      </c>
      <c r="R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2208.42</v>
      </c>
      <c r="S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2191.84</v>
      </c>
      <c r="T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2160.59</v>
      </c>
      <c r="U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2068.8199999999997</v>
      </c>
      <c r="V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2159.15</v>
      </c>
      <c r="W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2131.81</v>
      </c>
      <c r="X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2068.62</v>
      </c>
      <c r="Y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2207.94</v>
      </c>
    </row>
    <row r="27" spans="1:25" x14ac:dyDescent="0.2">
      <c r="A27" s="80">
        <f t="shared" si="0"/>
        <v>42534</v>
      </c>
      <c r="B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2108.3000000000002</v>
      </c>
      <c r="C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2078.0699999999997</v>
      </c>
      <c r="D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2068.27</v>
      </c>
      <c r="E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2082.9</v>
      </c>
      <c r="F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2098.25</v>
      </c>
      <c r="G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2131.3999999999996</v>
      </c>
      <c r="H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2090.66</v>
      </c>
      <c r="I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2056.83</v>
      </c>
      <c r="J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2152.7399999999998</v>
      </c>
      <c r="K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2262.41</v>
      </c>
      <c r="L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2252.88</v>
      </c>
      <c r="M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2252.98</v>
      </c>
      <c r="N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2303.0299999999997</v>
      </c>
      <c r="O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2303.0699999999997</v>
      </c>
      <c r="P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2303.1</v>
      </c>
      <c r="Q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2303.08</v>
      </c>
      <c r="R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2303.1099999999997</v>
      </c>
      <c r="S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2262.6</v>
      </c>
      <c r="T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2243.65</v>
      </c>
      <c r="U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2118.4499999999998</v>
      </c>
      <c r="V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2157.85</v>
      </c>
      <c r="W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2137.66</v>
      </c>
      <c r="X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2080.4499999999998</v>
      </c>
      <c r="Y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2225.59</v>
      </c>
    </row>
    <row r="28" spans="1:25" x14ac:dyDescent="0.2">
      <c r="A28" s="80">
        <f t="shared" si="0"/>
        <v>42535</v>
      </c>
      <c r="B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2075.86</v>
      </c>
      <c r="C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2089.0500000000002</v>
      </c>
      <c r="D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2124.5099999999998</v>
      </c>
      <c r="E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2132.09</v>
      </c>
      <c r="F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2163.9499999999998</v>
      </c>
      <c r="G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2180.9499999999998</v>
      </c>
      <c r="H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2124.44</v>
      </c>
      <c r="I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2429.7599999999998</v>
      </c>
      <c r="J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2378.1099999999997</v>
      </c>
      <c r="K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2196.66</v>
      </c>
      <c r="L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2140.25</v>
      </c>
      <c r="M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2155.5100000000002</v>
      </c>
      <c r="N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2171.4</v>
      </c>
      <c r="O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2187.98</v>
      </c>
      <c r="P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2187.87</v>
      </c>
      <c r="Q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2196.48</v>
      </c>
      <c r="R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2204.94</v>
      </c>
      <c r="S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2204.98</v>
      </c>
      <c r="T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2219.8599999999997</v>
      </c>
      <c r="U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2138.65</v>
      </c>
      <c r="V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2127.98</v>
      </c>
      <c r="W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2092.16</v>
      </c>
      <c r="X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2081.84</v>
      </c>
      <c r="Y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2196.23</v>
      </c>
    </row>
    <row r="29" spans="1:25" x14ac:dyDescent="0.2">
      <c r="A29" s="80">
        <f t="shared" si="0"/>
        <v>42536</v>
      </c>
      <c r="B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2069.9299999999998</v>
      </c>
      <c r="C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2089.0500000000002</v>
      </c>
      <c r="D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2124.23</v>
      </c>
      <c r="E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2131.67</v>
      </c>
      <c r="F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2163.5</v>
      </c>
      <c r="G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2180.7799999999997</v>
      </c>
      <c r="H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2124.4899999999998</v>
      </c>
      <c r="I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2429.7799999999997</v>
      </c>
      <c r="J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2378.25</v>
      </c>
      <c r="K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2196.6999999999998</v>
      </c>
      <c r="L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2140.39</v>
      </c>
      <c r="M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2155.61</v>
      </c>
      <c r="N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2171.39</v>
      </c>
      <c r="O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2187.96</v>
      </c>
      <c r="P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2187.94</v>
      </c>
      <c r="Q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2196.4299999999998</v>
      </c>
      <c r="R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2205.02</v>
      </c>
      <c r="S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2205.08</v>
      </c>
      <c r="T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2219.8599999999997</v>
      </c>
      <c r="U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2138.56</v>
      </c>
      <c r="V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2130.3199999999997</v>
      </c>
      <c r="W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2091.09</v>
      </c>
      <c r="X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2081.8000000000002</v>
      </c>
      <c r="Y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2175.8599999999997</v>
      </c>
    </row>
    <row r="30" spans="1:25" x14ac:dyDescent="0.2">
      <c r="A30" s="80">
        <f t="shared" si="0"/>
        <v>42537</v>
      </c>
      <c r="B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2068.66</v>
      </c>
      <c r="C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2102.83</v>
      </c>
      <c r="D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2147.5</v>
      </c>
      <c r="E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2147.6799999999998</v>
      </c>
      <c r="F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2236.9499999999998</v>
      </c>
      <c r="G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2236.9499999999998</v>
      </c>
      <c r="H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2163.98</v>
      </c>
      <c r="I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2507.66</v>
      </c>
      <c r="J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2378.0299999999997</v>
      </c>
      <c r="K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2205.2600000000002</v>
      </c>
      <c r="L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2171.33</v>
      </c>
      <c r="M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2155.34</v>
      </c>
      <c r="N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2171.14</v>
      </c>
      <c r="O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2187.6999999999998</v>
      </c>
      <c r="P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2204.9899999999998</v>
      </c>
      <c r="Q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2223.23</v>
      </c>
      <c r="R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2204.98</v>
      </c>
      <c r="S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2235.44</v>
      </c>
      <c r="T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2268.4299999999998</v>
      </c>
      <c r="U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2221.19</v>
      </c>
      <c r="V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2061.3000000000002</v>
      </c>
      <c r="W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2078.2399999999998</v>
      </c>
      <c r="X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2114.0699999999997</v>
      </c>
      <c r="Y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2167.77</v>
      </c>
    </row>
    <row r="31" spans="1:25" x14ac:dyDescent="0.2">
      <c r="A31" s="80">
        <f t="shared" si="0"/>
        <v>42538</v>
      </c>
      <c r="B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2056.66</v>
      </c>
      <c r="C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2116.88</v>
      </c>
      <c r="D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2163.58</v>
      </c>
      <c r="E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2198.81</v>
      </c>
      <c r="F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2236.9299999999998</v>
      </c>
      <c r="G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2237</v>
      </c>
      <c r="H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2198.9499999999998</v>
      </c>
      <c r="I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2507.63</v>
      </c>
      <c r="J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2352.37</v>
      </c>
      <c r="K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2205.23</v>
      </c>
      <c r="L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2155.38</v>
      </c>
      <c r="M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2140.0500000000002</v>
      </c>
      <c r="N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2155.13</v>
      </c>
      <c r="O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2155.02</v>
      </c>
      <c r="P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2170.94</v>
      </c>
      <c r="Q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2196.1799999999998</v>
      </c>
      <c r="R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2183.46</v>
      </c>
      <c r="S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2204.96</v>
      </c>
      <c r="T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2219.62</v>
      </c>
      <c r="U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2150.7399999999998</v>
      </c>
      <c r="V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2093.58</v>
      </c>
      <c r="W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2056.75</v>
      </c>
      <c r="X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2157</v>
      </c>
      <c r="Y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2142.4700000000003</v>
      </c>
    </row>
    <row r="32" spans="1:25" x14ac:dyDescent="0.2">
      <c r="A32" s="80">
        <f t="shared" si="0"/>
        <v>42539</v>
      </c>
      <c r="B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2087.79</v>
      </c>
      <c r="C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2083.0500000000002</v>
      </c>
      <c r="D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2131.5500000000002</v>
      </c>
      <c r="E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2168.08</v>
      </c>
      <c r="F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2168.02</v>
      </c>
      <c r="G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2208.35</v>
      </c>
      <c r="H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2150.62</v>
      </c>
      <c r="I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2067.94</v>
      </c>
      <c r="J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2156.7600000000002</v>
      </c>
      <c r="K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2244.38</v>
      </c>
      <c r="L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2176.1999999999998</v>
      </c>
      <c r="M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2191.9499999999998</v>
      </c>
      <c r="N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2191.96</v>
      </c>
      <c r="O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2216.84</v>
      </c>
      <c r="P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2243.58</v>
      </c>
      <c r="Q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2282.48</v>
      </c>
      <c r="R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2282.69</v>
      </c>
      <c r="S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2208.2799999999997</v>
      </c>
      <c r="T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2216.4</v>
      </c>
      <c r="U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2146.2599999999998</v>
      </c>
      <c r="V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2095.5299999999997</v>
      </c>
      <c r="W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2097.08</v>
      </c>
      <c r="X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2098.31</v>
      </c>
      <c r="Y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2224.87</v>
      </c>
    </row>
    <row r="33" spans="1:25" x14ac:dyDescent="0.2">
      <c r="A33" s="80">
        <f t="shared" si="0"/>
        <v>42540</v>
      </c>
      <c r="B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2088.3000000000002</v>
      </c>
      <c r="C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2083.08</v>
      </c>
      <c r="D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2131.3999999999996</v>
      </c>
      <c r="E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2167.6</v>
      </c>
      <c r="F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2167.5100000000002</v>
      </c>
      <c r="G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2207.8599999999997</v>
      </c>
      <c r="H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2149.35</v>
      </c>
      <c r="I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2114.83</v>
      </c>
      <c r="J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2125.14</v>
      </c>
      <c r="K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2282.2399999999998</v>
      </c>
      <c r="L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2208.23</v>
      </c>
      <c r="M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2208.25</v>
      </c>
      <c r="N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2208.2600000000002</v>
      </c>
      <c r="O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2243.66</v>
      </c>
      <c r="P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2262.5099999999998</v>
      </c>
      <c r="Q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2262.5699999999997</v>
      </c>
      <c r="R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2253.08</v>
      </c>
      <c r="S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2234.63</v>
      </c>
      <c r="T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2253.0299999999997</v>
      </c>
      <c r="U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2183.8000000000002</v>
      </c>
      <c r="V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2092.79</v>
      </c>
      <c r="W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2094.34</v>
      </c>
      <c r="X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2098.64</v>
      </c>
      <c r="Y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2225.3599999999997</v>
      </c>
    </row>
    <row r="34" spans="1:25" x14ac:dyDescent="0.2">
      <c r="A34" s="80">
        <f t="shared" si="0"/>
        <v>42541</v>
      </c>
      <c r="B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2069.42</v>
      </c>
      <c r="C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2117.09</v>
      </c>
      <c r="D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2164.13</v>
      </c>
      <c r="E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2199.0299999999997</v>
      </c>
      <c r="F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2208.2799999999997</v>
      </c>
      <c r="G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2237.1999999999998</v>
      </c>
      <c r="H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2199.09</v>
      </c>
      <c r="I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2507.8999999999996</v>
      </c>
      <c r="J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2352.33</v>
      </c>
      <c r="K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2205.2600000000002</v>
      </c>
      <c r="L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2155.38</v>
      </c>
      <c r="M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2140.1499999999996</v>
      </c>
      <c r="N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2155.33</v>
      </c>
      <c r="O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2140.0699999999997</v>
      </c>
      <c r="P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2139.98</v>
      </c>
      <c r="Q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2196.3199999999997</v>
      </c>
      <c r="R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2183.6099999999997</v>
      </c>
      <c r="S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2204.9299999999998</v>
      </c>
      <c r="T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2219.9299999999998</v>
      </c>
      <c r="U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2163.5699999999997</v>
      </c>
      <c r="V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2077.54</v>
      </c>
      <c r="W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2077.83</v>
      </c>
      <c r="X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2120.1</v>
      </c>
      <c r="Y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2155.87</v>
      </c>
    </row>
    <row r="35" spans="1:25" x14ac:dyDescent="0.2">
      <c r="A35" s="80">
        <f t="shared" si="0"/>
        <v>42542</v>
      </c>
      <c r="B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2064.15</v>
      </c>
      <c r="C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2102.77</v>
      </c>
      <c r="D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2147.69</v>
      </c>
      <c r="E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2181.04</v>
      </c>
      <c r="F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2207.2600000000002</v>
      </c>
      <c r="G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2256.8999999999996</v>
      </c>
      <c r="H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2236.79</v>
      </c>
      <c r="I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2666.3999999999996</v>
      </c>
      <c r="J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2377.2399999999998</v>
      </c>
      <c r="K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2242.04</v>
      </c>
      <c r="L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2223.1800000000003</v>
      </c>
      <c r="M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2204.9</v>
      </c>
      <c r="N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2187.59</v>
      </c>
      <c r="O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2187.6799999999998</v>
      </c>
      <c r="P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2187.69</v>
      </c>
      <c r="Q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2196.1</v>
      </c>
      <c r="R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2204.7200000000003</v>
      </c>
      <c r="S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2219.52</v>
      </c>
      <c r="T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2219.42</v>
      </c>
      <c r="U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2204.5699999999997</v>
      </c>
      <c r="V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2061.62</v>
      </c>
      <c r="W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2087.0100000000002</v>
      </c>
      <c r="X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2120</v>
      </c>
      <c r="Y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2166.0099999999998</v>
      </c>
    </row>
    <row r="36" spans="1:25" x14ac:dyDescent="0.2">
      <c r="A36" s="80">
        <f t="shared" si="0"/>
        <v>42543</v>
      </c>
      <c r="B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2065.7799999999997</v>
      </c>
      <c r="C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2102.85</v>
      </c>
      <c r="D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2147.89</v>
      </c>
      <c r="E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2208.34</v>
      </c>
      <c r="F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2237.29</v>
      </c>
      <c r="G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2237.1799999999998</v>
      </c>
      <c r="H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2207.88</v>
      </c>
      <c r="I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2565.8999999999996</v>
      </c>
      <c r="J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2327.7799999999997</v>
      </c>
      <c r="K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2196.4299999999998</v>
      </c>
      <c r="L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2125.6099999999997</v>
      </c>
      <c r="M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2125.58</v>
      </c>
      <c r="N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2125.56</v>
      </c>
      <c r="O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2125.56</v>
      </c>
      <c r="P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2223.8000000000002</v>
      </c>
      <c r="Q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2223.58</v>
      </c>
      <c r="R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2170.2799999999997</v>
      </c>
      <c r="S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2205.15</v>
      </c>
      <c r="T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2259.5</v>
      </c>
      <c r="U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2197.6999999999998</v>
      </c>
      <c r="V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2062.0100000000002</v>
      </c>
      <c r="W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2079.87</v>
      </c>
      <c r="X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2108.83</v>
      </c>
      <c r="Y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2210.42</v>
      </c>
    </row>
    <row r="37" spans="1:25" x14ac:dyDescent="0.2">
      <c r="A37" s="80">
        <f t="shared" si="0"/>
        <v>42544</v>
      </c>
      <c r="B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2071.6999999999998</v>
      </c>
      <c r="C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2102.73</v>
      </c>
      <c r="D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2147.77</v>
      </c>
      <c r="E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2181.13</v>
      </c>
      <c r="F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2237.09</v>
      </c>
      <c r="G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2237.2199999999998</v>
      </c>
      <c r="H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2163.7599999999998</v>
      </c>
      <c r="I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2466.77</v>
      </c>
      <c r="J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2282.91</v>
      </c>
      <c r="K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2125.37</v>
      </c>
      <c r="L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2084.5500000000002</v>
      </c>
      <c r="M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2072.02</v>
      </c>
      <c r="N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2071.94</v>
      </c>
      <c r="O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2071.8599999999997</v>
      </c>
      <c r="P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2084.65</v>
      </c>
      <c r="Q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2097.6</v>
      </c>
      <c r="R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2102.89</v>
      </c>
      <c r="S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2137.84</v>
      </c>
      <c r="T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2163.34</v>
      </c>
      <c r="U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2163.39</v>
      </c>
      <c r="V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2095.9499999999998</v>
      </c>
      <c r="W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2128.4899999999998</v>
      </c>
      <c r="X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2081.7399999999998</v>
      </c>
      <c r="Y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2214.65</v>
      </c>
    </row>
    <row r="38" spans="1:25" x14ac:dyDescent="0.2">
      <c r="A38" s="80">
        <f t="shared" si="0"/>
        <v>42545</v>
      </c>
      <c r="B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2071.59</v>
      </c>
      <c r="C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2075.79</v>
      </c>
      <c r="D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2095.9499999999998</v>
      </c>
      <c r="E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2164.2799999999997</v>
      </c>
      <c r="F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2181.09</v>
      </c>
      <c r="G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2217.62</v>
      </c>
      <c r="H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2163.84</v>
      </c>
      <c r="I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2454.08</v>
      </c>
      <c r="J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2282.9699999999998</v>
      </c>
      <c r="K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2125.4</v>
      </c>
      <c r="L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2084.7600000000002</v>
      </c>
      <c r="M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2072.25</v>
      </c>
      <c r="N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2072.2399999999998</v>
      </c>
      <c r="O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2072.1999999999998</v>
      </c>
      <c r="P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2084.73</v>
      </c>
      <c r="Q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2097.6999999999998</v>
      </c>
      <c r="R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2103</v>
      </c>
      <c r="S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2137.9299999999998</v>
      </c>
      <c r="T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2163.4299999999998</v>
      </c>
      <c r="U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2138.11</v>
      </c>
      <c r="V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2113.0299999999997</v>
      </c>
      <c r="W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2153</v>
      </c>
      <c r="X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2066.5500000000002</v>
      </c>
      <c r="Y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2247.7199999999998</v>
      </c>
    </row>
    <row r="39" spans="1:25" x14ac:dyDescent="0.2">
      <c r="A39" s="80">
        <f t="shared" si="0"/>
        <v>42546</v>
      </c>
      <c r="B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2110.8000000000002</v>
      </c>
      <c r="C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2067.4699999999998</v>
      </c>
      <c r="D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2058.38</v>
      </c>
      <c r="E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2111.42</v>
      </c>
      <c r="F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2145.58</v>
      </c>
      <c r="G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2183.29</v>
      </c>
      <c r="H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2127.38</v>
      </c>
      <c r="I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2060.35</v>
      </c>
      <c r="J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2191.41</v>
      </c>
      <c r="K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2188.2600000000002</v>
      </c>
      <c r="L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2142.88</v>
      </c>
      <c r="M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2128.8999999999996</v>
      </c>
      <c r="N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2128.8999999999996</v>
      </c>
      <c r="O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2128.94</v>
      </c>
      <c r="P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2142.85</v>
      </c>
      <c r="Q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2128.8999999999996</v>
      </c>
      <c r="R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2172.7599999999998</v>
      </c>
      <c r="S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2188.5100000000002</v>
      </c>
      <c r="T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2157.2399999999998</v>
      </c>
      <c r="U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2205.0100000000002</v>
      </c>
      <c r="V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2124.46</v>
      </c>
      <c r="W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2169.5500000000002</v>
      </c>
      <c r="X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2066.29</v>
      </c>
      <c r="Y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2187.75</v>
      </c>
    </row>
    <row r="40" spans="1:25" x14ac:dyDescent="0.2">
      <c r="A40" s="80">
        <f t="shared" si="0"/>
        <v>42547</v>
      </c>
      <c r="B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2120.2799999999997</v>
      </c>
      <c r="C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2070.6799999999998</v>
      </c>
      <c r="D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2058.16</v>
      </c>
      <c r="E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2095.29</v>
      </c>
      <c r="F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2128.0500000000002</v>
      </c>
      <c r="G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2183.23</v>
      </c>
      <c r="H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2127.91</v>
      </c>
      <c r="I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2058.5500000000002</v>
      </c>
      <c r="J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2109.62</v>
      </c>
      <c r="K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2188.38</v>
      </c>
      <c r="L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2142.77</v>
      </c>
      <c r="M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2128.92</v>
      </c>
      <c r="N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2128.88</v>
      </c>
      <c r="O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2128.87</v>
      </c>
      <c r="P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2142.83</v>
      </c>
      <c r="Q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2128.75</v>
      </c>
      <c r="R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2188.34</v>
      </c>
      <c r="S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2188.44</v>
      </c>
      <c r="T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2157.6099999999997</v>
      </c>
      <c r="U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2205.5299999999997</v>
      </c>
      <c r="V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2104.19</v>
      </c>
      <c r="W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2144.9699999999998</v>
      </c>
      <c r="X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2066.38</v>
      </c>
      <c r="Y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2188.17</v>
      </c>
    </row>
    <row r="41" spans="1:25" x14ac:dyDescent="0.2">
      <c r="A41" s="80">
        <f t="shared" si="0"/>
        <v>42548</v>
      </c>
      <c r="B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2089.9299999999998</v>
      </c>
      <c r="C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2060.3199999999997</v>
      </c>
      <c r="D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2092.91</v>
      </c>
      <c r="E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2128.9899999999998</v>
      </c>
      <c r="F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2160.6</v>
      </c>
      <c r="G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2195.09</v>
      </c>
      <c r="H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2099.85</v>
      </c>
      <c r="I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2401.4899999999998</v>
      </c>
      <c r="J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2238.4299999999998</v>
      </c>
      <c r="K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2082.4</v>
      </c>
      <c r="L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2090.4</v>
      </c>
      <c r="M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2127.9499999999998</v>
      </c>
      <c r="N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2109.63</v>
      </c>
      <c r="O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2072.89</v>
      </c>
      <c r="P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2110.44</v>
      </c>
      <c r="Q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2091.2799999999997</v>
      </c>
      <c r="R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2079.54</v>
      </c>
      <c r="S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2100.9299999999998</v>
      </c>
      <c r="T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2112.0699999999997</v>
      </c>
      <c r="U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2123.96</v>
      </c>
      <c r="V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2114.96</v>
      </c>
      <c r="W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2153.88</v>
      </c>
      <c r="X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2064.5500000000002</v>
      </c>
      <c r="Y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2235.1799999999998</v>
      </c>
    </row>
    <row r="42" spans="1:25" x14ac:dyDescent="0.2">
      <c r="A42" s="80">
        <f t="shared" si="0"/>
        <v>42549</v>
      </c>
      <c r="B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2095.94</v>
      </c>
      <c r="C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2060.56</v>
      </c>
      <c r="D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2092.8599999999997</v>
      </c>
      <c r="E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2128.7799999999997</v>
      </c>
      <c r="F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2160.42</v>
      </c>
      <c r="G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2195.0299999999997</v>
      </c>
      <c r="H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2100.0500000000002</v>
      </c>
      <c r="I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2401.64</v>
      </c>
      <c r="J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2238.34</v>
      </c>
      <c r="K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2082.37</v>
      </c>
      <c r="L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2090.69</v>
      </c>
      <c r="M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2127.5699999999997</v>
      </c>
      <c r="N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2109.67</v>
      </c>
      <c r="O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2109.84</v>
      </c>
      <c r="P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2110.13</v>
      </c>
      <c r="Q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2091.14</v>
      </c>
      <c r="R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2079.63</v>
      </c>
      <c r="S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2100.96</v>
      </c>
      <c r="T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2112.15</v>
      </c>
      <c r="U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2123.9499999999998</v>
      </c>
      <c r="V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2116.09</v>
      </c>
      <c r="W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2154.92</v>
      </c>
      <c r="X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2064.6799999999998</v>
      </c>
      <c r="Y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2226.64</v>
      </c>
    </row>
    <row r="43" spans="1:25" x14ac:dyDescent="0.2">
      <c r="A43" s="80">
        <f t="shared" si="0"/>
        <v>42550</v>
      </c>
      <c r="B43" s="13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2101.88</v>
      </c>
      <c r="C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2080.35</v>
      </c>
      <c r="D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2114.94</v>
      </c>
      <c r="E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2137.5500000000002</v>
      </c>
      <c r="F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2224.48</v>
      </c>
      <c r="G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2224.35</v>
      </c>
      <c r="H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2137.6099999999997</v>
      </c>
      <c r="I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2414.34</v>
      </c>
      <c r="J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2248.9299999999998</v>
      </c>
      <c r="K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2076.6999999999998</v>
      </c>
      <c r="L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2093.94</v>
      </c>
      <c r="M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2112.27</v>
      </c>
      <c r="N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2069.35</v>
      </c>
      <c r="O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2069.7399999999998</v>
      </c>
      <c r="P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2059.3199999999997</v>
      </c>
      <c r="Q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2070.59</v>
      </c>
      <c r="R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2075.06</v>
      </c>
      <c r="S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2096.1</v>
      </c>
      <c r="T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2118.52</v>
      </c>
      <c r="U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2118.7600000000002</v>
      </c>
      <c r="V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2118.4</v>
      </c>
      <c r="W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2133.2199999999998</v>
      </c>
      <c r="X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2060.13</v>
      </c>
      <c r="Y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2176.96</v>
      </c>
    </row>
    <row r="44" spans="1:25" x14ac:dyDescent="0.2">
      <c r="A44" s="80">
        <f t="shared" si="0"/>
        <v>42551</v>
      </c>
      <c r="B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2100.66</v>
      </c>
      <c r="C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2082.4899999999998</v>
      </c>
      <c r="D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2117.1999999999998</v>
      </c>
      <c r="E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2139.8999999999996</v>
      </c>
      <c r="F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2227.3999999999996</v>
      </c>
      <c r="G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2227.2399999999998</v>
      </c>
      <c r="H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2139.96</v>
      </c>
      <c r="I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2417.9899999999998</v>
      </c>
      <c r="J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2252.0299999999997</v>
      </c>
      <c r="K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2078.6099999999997</v>
      </c>
      <c r="L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2095.77</v>
      </c>
      <c r="M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2114.38</v>
      </c>
      <c r="N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2067.56</v>
      </c>
      <c r="O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2067.5099999999998</v>
      </c>
      <c r="P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2067.6499999999996</v>
      </c>
      <c r="Q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2067.58</v>
      </c>
      <c r="R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2076.56</v>
      </c>
      <c r="S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2097.77</v>
      </c>
      <c r="T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2120.2399999999998</v>
      </c>
      <c r="U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2120.62</v>
      </c>
      <c r="V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2117.31</v>
      </c>
      <c r="W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2133.31</v>
      </c>
      <c r="X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2061.79</v>
      </c>
      <c r="Y44" s="13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2226.84</v>
      </c>
    </row>
    <row r="45" spans="1:25" hidden="1" x14ac:dyDescent="0.2">
      <c r="A45" s="80">
        <f t="shared" si="0"/>
        <v>42552</v>
      </c>
      <c r="B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C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D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E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F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G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H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I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J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K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L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M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N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O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P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Q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R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S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T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U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V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W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X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Y45" s="137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</row>
    <row r="47" spans="1:25" x14ac:dyDescent="0.25">
      <c r="A47" s="88" t="s">
        <v>150</v>
      </c>
    </row>
    <row r="48" spans="1:25" ht="12.75" x14ac:dyDescent="0.2">
      <c r="A48" s="177" t="s">
        <v>48</v>
      </c>
      <c r="B48" s="188" t="s">
        <v>121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90"/>
    </row>
    <row r="49" spans="1:27" ht="12.75" x14ac:dyDescent="0.2">
      <c r="A49" s="178"/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3"/>
    </row>
    <row r="50" spans="1:27" ht="12.75" customHeight="1" x14ac:dyDescent="0.2">
      <c r="A50" s="178"/>
      <c r="B50" s="180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2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9"/>
      <c r="B51" s="18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3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80">
        <f t="shared" ref="A52:A82" si="1">A15</f>
        <v>42522</v>
      </c>
      <c r="B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2054.1099999999997</v>
      </c>
      <c r="C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2058.92</v>
      </c>
      <c r="D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2084.7599999999998</v>
      </c>
      <c r="E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2112.8599999999997</v>
      </c>
      <c r="F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2135.4699999999998</v>
      </c>
      <c r="G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2143.1799999999998</v>
      </c>
      <c r="H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2078.17</v>
      </c>
      <c r="I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2346.14</v>
      </c>
      <c r="J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2236.9499999999998</v>
      </c>
      <c r="K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2135.58</v>
      </c>
      <c r="L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2107.0699999999997</v>
      </c>
      <c r="M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2121.08</v>
      </c>
      <c r="N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2150.7399999999998</v>
      </c>
      <c r="O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2166.41</v>
      </c>
      <c r="P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2150.4899999999998</v>
      </c>
      <c r="Q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2166.2600000000002</v>
      </c>
      <c r="R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2171.63</v>
      </c>
      <c r="S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2098.41</v>
      </c>
      <c r="T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2087.63</v>
      </c>
      <c r="U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2077.38</v>
      </c>
      <c r="V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2114.5</v>
      </c>
      <c r="W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2081.17</v>
      </c>
      <c r="X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2098.3199999999997</v>
      </c>
      <c r="Y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2129.8599999999997</v>
      </c>
      <c r="AA52" s="81"/>
    </row>
    <row r="53" spans="1:27" x14ac:dyDescent="0.2">
      <c r="A53" s="80">
        <f t="shared" si="1"/>
        <v>42523</v>
      </c>
      <c r="B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2056.9</v>
      </c>
      <c r="C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2058.9499999999998</v>
      </c>
      <c r="D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2091.6099999999997</v>
      </c>
      <c r="E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2112.8599999999997</v>
      </c>
      <c r="F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2135.3599999999997</v>
      </c>
      <c r="G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2143.27</v>
      </c>
      <c r="H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2084.8999999999996</v>
      </c>
      <c r="I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2336.31</v>
      </c>
      <c r="J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2218.2799999999997</v>
      </c>
      <c r="K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2121.0500000000002</v>
      </c>
      <c r="L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2068.1099999999997</v>
      </c>
      <c r="M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2080.5699999999997</v>
      </c>
      <c r="N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2120.83</v>
      </c>
      <c r="O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2150.4299999999998</v>
      </c>
      <c r="P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2166.2600000000002</v>
      </c>
      <c r="Q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2182.81</v>
      </c>
      <c r="R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2171.62</v>
      </c>
      <c r="S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2158.62</v>
      </c>
      <c r="T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2158.7600000000002</v>
      </c>
      <c r="U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2077.5299999999997</v>
      </c>
      <c r="V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2116.3599999999997</v>
      </c>
      <c r="W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2103.98</v>
      </c>
      <c r="X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2098.36</v>
      </c>
      <c r="Y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2129.6799999999998</v>
      </c>
    </row>
    <row r="54" spans="1:27" x14ac:dyDescent="0.2">
      <c r="A54" s="80">
        <f t="shared" si="1"/>
        <v>42524</v>
      </c>
      <c r="B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2062.5699999999997</v>
      </c>
      <c r="C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2070.39</v>
      </c>
      <c r="D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2097.12</v>
      </c>
      <c r="E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2111.4299999999998</v>
      </c>
      <c r="F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2133.9</v>
      </c>
      <c r="G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2157.7199999999998</v>
      </c>
      <c r="H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2083.48</v>
      </c>
      <c r="I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2344.1099999999997</v>
      </c>
      <c r="J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2198.34</v>
      </c>
      <c r="K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2112.39</v>
      </c>
      <c r="L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2112.38</v>
      </c>
      <c r="M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2112.3000000000002</v>
      </c>
      <c r="N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2148.86</v>
      </c>
      <c r="O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2164.62</v>
      </c>
      <c r="P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2164.66</v>
      </c>
      <c r="Q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2189.5500000000002</v>
      </c>
      <c r="R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2183.84</v>
      </c>
      <c r="S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2170.46</v>
      </c>
      <c r="T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2114.62</v>
      </c>
      <c r="U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2080.6799999999998</v>
      </c>
      <c r="V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2133.5</v>
      </c>
      <c r="W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2099.7199999999998</v>
      </c>
      <c r="X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2097.29</v>
      </c>
      <c r="Y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2158.94</v>
      </c>
    </row>
    <row r="55" spans="1:27" x14ac:dyDescent="0.2">
      <c r="A55" s="80">
        <f t="shared" si="1"/>
        <v>42525</v>
      </c>
      <c r="B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2063.4499999999998</v>
      </c>
      <c r="C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2050.69</v>
      </c>
      <c r="D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2062.9299999999998</v>
      </c>
      <c r="E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2085.14</v>
      </c>
      <c r="F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2108.87</v>
      </c>
      <c r="G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2161.66</v>
      </c>
      <c r="H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2108.86</v>
      </c>
      <c r="I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2052.7399999999998</v>
      </c>
      <c r="J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2096.94</v>
      </c>
      <c r="K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2218.7799999999997</v>
      </c>
      <c r="L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2161.6799999999998</v>
      </c>
      <c r="M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2161.6799999999998</v>
      </c>
      <c r="N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2161.6799999999998</v>
      </c>
      <c r="O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2201.6099999999997</v>
      </c>
      <c r="P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2201.63</v>
      </c>
      <c r="Q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2169.31</v>
      </c>
      <c r="R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2184.98</v>
      </c>
      <c r="S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2139.42</v>
      </c>
      <c r="T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2092.6799999999998</v>
      </c>
      <c r="U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2092.2200000000003</v>
      </c>
      <c r="V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2175.21</v>
      </c>
      <c r="W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2123.7199999999998</v>
      </c>
      <c r="X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2074.71</v>
      </c>
      <c r="Y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2210.14</v>
      </c>
    </row>
    <row r="56" spans="1:27" x14ac:dyDescent="0.2">
      <c r="A56" s="80">
        <f t="shared" si="1"/>
        <v>42526</v>
      </c>
      <c r="B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2061.81</v>
      </c>
      <c r="C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2050.2399999999998</v>
      </c>
      <c r="D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2084.94</v>
      </c>
      <c r="E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2092.59</v>
      </c>
      <c r="F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2125.39</v>
      </c>
      <c r="G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2125.33</v>
      </c>
      <c r="H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2062.77</v>
      </c>
      <c r="I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2051.52</v>
      </c>
      <c r="J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2065.6999999999998</v>
      </c>
      <c r="K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2295.5500000000002</v>
      </c>
      <c r="L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2218.8000000000002</v>
      </c>
      <c r="M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2218.9699999999998</v>
      </c>
      <c r="N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2219.23</v>
      </c>
      <c r="O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2246.02</v>
      </c>
      <c r="P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2246.0100000000002</v>
      </c>
      <c r="Q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2201.6</v>
      </c>
      <c r="R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2185.1499999999996</v>
      </c>
      <c r="S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2139.4700000000003</v>
      </c>
      <c r="T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2092.8599999999997</v>
      </c>
      <c r="U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2080.88</v>
      </c>
      <c r="V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2150.6999999999998</v>
      </c>
      <c r="W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2120.91</v>
      </c>
      <c r="X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2074.67</v>
      </c>
      <c r="Y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2209.7799999999997</v>
      </c>
    </row>
    <row r="57" spans="1:27" x14ac:dyDescent="0.2">
      <c r="A57" s="80">
        <f t="shared" si="1"/>
        <v>42527</v>
      </c>
      <c r="B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2058.94</v>
      </c>
      <c r="C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2070.1099999999997</v>
      </c>
      <c r="D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2096.52</v>
      </c>
      <c r="E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2125.5699999999997</v>
      </c>
      <c r="F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2141.12</v>
      </c>
      <c r="G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2191.73</v>
      </c>
      <c r="H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2118.52</v>
      </c>
      <c r="I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2397.89</v>
      </c>
      <c r="J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2297.1799999999998</v>
      </c>
      <c r="K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2181.4499999999998</v>
      </c>
      <c r="L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2134.02</v>
      </c>
      <c r="M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2134.04</v>
      </c>
      <c r="N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2149.13</v>
      </c>
      <c r="O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2164.73</v>
      </c>
      <c r="P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2164.73</v>
      </c>
      <c r="Q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2133.81</v>
      </c>
      <c r="R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2144.2799999999997</v>
      </c>
      <c r="S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2157.23</v>
      </c>
      <c r="T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2114.5299999999997</v>
      </c>
      <c r="U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2064.38</v>
      </c>
      <c r="V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2121.66</v>
      </c>
      <c r="W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2094.23</v>
      </c>
      <c r="X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2097.4699999999998</v>
      </c>
      <c r="Y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2132.4499999999998</v>
      </c>
    </row>
    <row r="58" spans="1:27" x14ac:dyDescent="0.2">
      <c r="A58" s="80">
        <f t="shared" si="1"/>
        <v>42528</v>
      </c>
      <c r="B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2063.0100000000002</v>
      </c>
      <c r="C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2069.94</v>
      </c>
      <c r="D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2096.54</v>
      </c>
      <c r="E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2110.7199999999998</v>
      </c>
      <c r="F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2140.79</v>
      </c>
      <c r="G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2173.94</v>
      </c>
      <c r="H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2118.4</v>
      </c>
      <c r="I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2397.88</v>
      </c>
      <c r="J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2297.3999999999996</v>
      </c>
      <c r="K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2165.12</v>
      </c>
      <c r="L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2134.19</v>
      </c>
      <c r="M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2134.21</v>
      </c>
      <c r="N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2148.81</v>
      </c>
      <c r="O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2164.66</v>
      </c>
      <c r="P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2119.4899999999998</v>
      </c>
      <c r="Q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2119.5699999999997</v>
      </c>
      <c r="R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2144.4499999999998</v>
      </c>
      <c r="S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2157.41</v>
      </c>
      <c r="T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2120.3999999999996</v>
      </c>
      <c r="U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2061.3199999999997</v>
      </c>
      <c r="V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2137.29</v>
      </c>
      <c r="W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2102.41</v>
      </c>
      <c r="X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2086.54</v>
      </c>
      <c r="Y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2181.86</v>
      </c>
    </row>
    <row r="59" spans="1:27" x14ac:dyDescent="0.2">
      <c r="A59" s="80">
        <f t="shared" si="1"/>
        <v>42529</v>
      </c>
      <c r="B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2065.65</v>
      </c>
      <c r="C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2069.8199999999997</v>
      </c>
      <c r="D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2096.4499999999998</v>
      </c>
      <c r="E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2110.44</v>
      </c>
      <c r="F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2140.77</v>
      </c>
      <c r="G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2173.88</v>
      </c>
      <c r="H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2118.6099999999997</v>
      </c>
      <c r="I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2397.75</v>
      </c>
      <c r="J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2297.6</v>
      </c>
      <c r="K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2164.92</v>
      </c>
      <c r="L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2134.17</v>
      </c>
      <c r="M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2134.19</v>
      </c>
      <c r="N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2149.09</v>
      </c>
      <c r="O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2164.8999999999996</v>
      </c>
      <c r="P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2119.48</v>
      </c>
      <c r="Q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2119.4899999999998</v>
      </c>
      <c r="R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2144.42</v>
      </c>
      <c r="S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2157.12</v>
      </c>
      <c r="T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2120.0500000000002</v>
      </c>
      <c r="U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2061.56</v>
      </c>
      <c r="V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2139.69</v>
      </c>
      <c r="W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2102.71</v>
      </c>
      <c r="X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2086.56</v>
      </c>
      <c r="Y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2185.1800000000003</v>
      </c>
    </row>
    <row r="60" spans="1:27" x14ac:dyDescent="0.2">
      <c r="A60" s="80">
        <f t="shared" si="1"/>
        <v>42530</v>
      </c>
      <c r="B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2064.89</v>
      </c>
      <c r="C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2069.56</v>
      </c>
      <c r="D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2110.4699999999998</v>
      </c>
      <c r="E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2125.14</v>
      </c>
      <c r="F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2173.66</v>
      </c>
      <c r="G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2191.56</v>
      </c>
      <c r="H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2126.13</v>
      </c>
      <c r="I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2421.27</v>
      </c>
      <c r="J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2286.7600000000002</v>
      </c>
      <c r="K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2165.23</v>
      </c>
      <c r="L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2119.8599999999997</v>
      </c>
      <c r="M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2112.7600000000002</v>
      </c>
      <c r="N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2134.27</v>
      </c>
      <c r="O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2165.1499999999996</v>
      </c>
      <c r="P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2207.67</v>
      </c>
      <c r="Q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2207.62</v>
      </c>
      <c r="R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2184.2600000000002</v>
      </c>
      <c r="S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2184.13</v>
      </c>
      <c r="T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2157.37</v>
      </c>
      <c r="U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2076.7799999999997</v>
      </c>
      <c r="V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2120.12</v>
      </c>
      <c r="W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2082.38</v>
      </c>
      <c r="X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2070.88</v>
      </c>
      <c r="Y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2188.5699999999997</v>
      </c>
    </row>
    <row r="61" spans="1:27" x14ac:dyDescent="0.2">
      <c r="A61" s="80">
        <f t="shared" si="1"/>
        <v>42531</v>
      </c>
      <c r="B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2080.23</v>
      </c>
      <c r="C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2069.9</v>
      </c>
      <c r="D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2103.44</v>
      </c>
      <c r="E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2125.5100000000002</v>
      </c>
      <c r="F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2157.0500000000002</v>
      </c>
      <c r="G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2174.2399999999998</v>
      </c>
      <c r="H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2111.1799999999998</v>
      </c>
      <c r="I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2397.9699999999998</v>
      </c>
      <c r="J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2235.02</v>
      </c>
      <c r="K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2092.37</v>
      </c>
      <c r="L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2055.1099999999997</v>
      </c>
      <c r="M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2060.5</v>
      </c>
      <c r="N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2066.8199999999997</v>
      </c>
      <c r="O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2085.58</v>
      </c>
      <c r="P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2092.12</v>
      </c>
      <c r="Q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2119.4899999999998</v>
      </c>
      <c r="R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2108.67</v>
      </c>
      <c r="S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2108.56</v>
      </c>
      <c r="T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2108.56</v>
      </c>
      <c r="U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2061.4</v>
      </c>
      <c r="V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2152.9699999999998</v>
      </c>
      <c r="W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2114.12</v>
      </c>
      <c r="X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2070.79</v>
      </c>
      <c r="Y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2219.3199999999997</v>
      </c>
    </row>
    <row r="62" spans="1:27" x14ac:dyDescent="0.2">
      <c r="A62" s="80">
        <f t="shared" si="1"/>
        <v>42532</v>
      </c>
      <c r="B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2120.7600000000002</v>
      </c>
      <c r="C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2068.9499999999998</v>
      </c>
      <c r="D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2051.81</v>
      </c>
      <c r="E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2077.25</v>
      </c>
      <c r="F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2108.31</v>
      </c>
      <c r="G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2125.19</v>
      </c>
      <c r="H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2062.91</v>
      </c>
      <c r="I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2112.3000000000002</v>
      </c>
      <c r="J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2219.13</v>
      </c>
      <c r="K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2139.75</v>
      </c>
      <c r="L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2092.96</v>
      </c>
      <c r="M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2092.96</v>
      </c>
      <c r="N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2099.1099999999997</v>
      </c>
      <c r="O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2092.7599999999998</v>
      </c>
      <c r="P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2099.1099999999997</v>
      </c>
      <c r="Q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2118.6999999999998</v>
      </c>
      <c r="R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2118.81</v>
      </c>
      <c r="S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2074.65</v>
      </c>
      <c r="T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2051.87</v>
      </c>
      <c r="U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2122.62</v>
      </c>
      <c r="V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2210.23</v>
      </c>
      <c r="W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2179.08</v>
      </c>
      <c r="X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2071.66</v>
      </c>
      <c r="Y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2161.34</v>
      </c>
    </row>
    <row r="63" spans="1:27" x14ac:dyDescent="0.2">
      <c r="A63" s="80">
        <f t="shared" si="1"/>
        <v>42533</v>
      </c>
      <c r="B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2126.52</v>
      </c>
      <c r="C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2092.36</v>
      </c>
      <c r="D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2062.1</v>
      </c>
      <c r="E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2062.69</v>
      </c>
      <c r="F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2077.16</v>
      </c>
      <c r="G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2108.59</v>
      </c>
      <c r="H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2070.02</v>
      </c>
      <c r="I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2071.0699999999997</v>
      </c>
      <c r="J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2149.96</v>
      </c>
      <c r="K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2201.3199999999997</v>
      </c>
      <c r="L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2169.1799999999998</v>
      </c>
      <c r="M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2154.08</v>
      </c>
      <c r="N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2169.1999999999998</v>
      </c>
      <c r="O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2169.2399999999998</v>
      </c>
      <c r="P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2185</v>
      </c>
      <c r="Q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2193.19</v>
      </c>
      <c r="R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2201.6</v>
      </c>
      <c r="S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2185.17</v>
      </c>
      <c r="T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2154.21</v>
      </c>
      <c r="U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2063.3000000000002</v>
      </c>
      <c r="V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2152.79</v>
      </c>
      <c r="W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2125.6999999999998</v>
      </c>
      <c r="X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2063.1</v>
      </c>
      <c r="Y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2201.12</v>
      </c>
    </row>
    <row r="64" spans="1:27" x14ac:dyDescent="0.2">
      <c r="A64" s="80">
        <f t="shared" si="1"/>
        <v>42534</v>
      </c>
      <c r="B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2102.41</v>
      </c>
      <c r="C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2072.46</v>
      </c>
      <c r="D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2062.75</v>
      </c>
      <c r="E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2077.25</v>
      </c>
      <c r="F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2092.46</v>
      </c>
      <c r="G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2125.3000000000002</v>
      </c>
      <c r="H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2084.9299999999998</v>
      </c>
      <c r="I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2051.42</v>
      </c>
      <c r="J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2146.44</v>
      </c>
      <c r="K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2255.09</v>
      </c>
      <c r="L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2245.65</v>
      </c>
      <c r="M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2245.75</v>
      </c>
      <c r="N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2295.34</v>
      </c>
      <c r="O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2295.37</v>
      </c>
      <c r="P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2295.4</v>
      </c>
      <c r="Q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2295.38</v>
      </c>
      <c r="R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2295.41</v>
      </c>
      <c r="S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2255.2799999999997</v>
      </c>
      <c r="T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2236.5</v>
      </c>
      <c r="U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2112.4699999999998</v>
      </c>
      <c r="V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2151.5</v>
      </c>
      <c r="W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2131.4899999999998</v>
      </c>
      <c r="X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2074.8199999999997</v>
      </c>
      <c r="Y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2218.62</v>
      </c>
    </row>
    <row r="65" spans="1:25" x14ac:dyDescent="0.2">
      <c r="A65" s="80">
        <f t="shared" si="1"/>
        <v>42535</v>
      </c>
      <c r="B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2070.27</v>
      </c>
      <c r="C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2083.34</v>
      </c>
      <c r="D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2118.4699999999998</v>
      </c>
      <c r="E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2125.98</v>
      </c>
      <c r="F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2157.54</v>
      </c>
      <c r="G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2174.39</v>
      </c>
      <c r="H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2118.4</v>
      </c>
      <c r="I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2420.89</v>
      </c>
      <c r="J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2369.7199999999998</v>
      </c>
      <c r="K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2189.9499999999998</v>
      </c>
      <c r="L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2134.0699999999997</v>
      </c>
      <c r="M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2149.1799999999998</v>
      </c>
      <c r="N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2164.9299999999998</v>
      </c>
      <c r="O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2181.35</v>
      </c>
      <c r="P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2181.25</v>
      </c>
      <c r="Q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2189.77</v>
      </c>
      <c r="R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2198.16</v>
      </c>
      <c r="S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2198.19</v>
      </c>
      <c r="T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2212.9299999999998</v>
      </c>
      <c r="U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2132.48</v>
      </c>
      <c r="V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2121.91</v>
      </c>
      <c r="W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2086.42</v>
      </c>
      <c r="X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2076.19</v>
      </c>
      <c r="Y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2189.52</v>
      </c>
    </row>
    <row r="66" spans="1:25" x14ac:dyDescent="0.2">
      <c r="A66" s="80">
        <f t="shared" si="1"/>
        <v>42536</v>
      </c>
      <c r="B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2064.39</v>
      </c>
      <c r="C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2083.34</v>
      </c>
      <c r="D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2118.1999999999998</v>
      </c>
      <c r="E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2125.5699999999997</v>
      </c>
      <c r="F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2157.1</v>
      </c>
      <c r="G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2174.2199999999998</v>
      </c>
      <c r="H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2118.4499999999998</v>
      </c>
      <c r="I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2420.91</v>
      </c>
      <c r="J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2369.85</v>
      </c>
      <c r="K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2189.9899999999998</v>
      </c>
      <c r="L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2134.1999999999998</v>
      </c>
      <c r="M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2149.2799999999997</v>
      </c>
      <c r="N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2164.92</v>
      </c>
      <c r="O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2181.34</v>
      </c>
      <c r="P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2181.31</v>
      </c>
      <c r="Q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2189.7199999999998</v>
      </c>
      <c r="R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2198.2399999999998</v>
      </c>
      <c r="S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2198.29</v>
      </c>
      <c r="T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2212.9299999999998</v>
      </c>
      <c r="U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2132.39</v>
      </c>
      <c r="V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2124.2200000000003</v>
      </c>
      <c r="W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2085.36</v>
      </c>
      <c r="X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2076.16</v>
      </c>
      <c r="Y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2169.35</v>
      </c>
    </row>
    <row r="67" spans="1:25" x14ac:dyDescent="0.2">
      <c r="A67" s="80">
        <f t="shared" si="1"/>
        <v>42537</v>
      </c>
      <c r="B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2063.14</v>
      </c>
      <c r="C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2096.9899999999998</v>
      </c>
      <c r="D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2141.25</v>
      </c>
      <c r="E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2141.4299999999998</v>
      </c>
      <c r="F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2229.87</v>
      </c>
      <c r="G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2229.87</v>
      </c>
      <c r="H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2157.58</v>
      </c>
      <c r="I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2498.0699999999997</v>
      </c>
      <c r="J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2369.64</v>
      </c>
      <c r="K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2198.4700000000003</v>
      </c>
      <c r="L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2164.8599999999997</v>
      </c>
      <c r="M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2149.0100000000002</v>
      </c>
      <c r="N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2164.67</v>
      </c>
      <c r="O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2181.08</v>
      </c>
      <c r="P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2198.1999999999998</v>
      </c>
      <c r="Q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2216.2799999999997</v>
      </c>
      <c r="R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2198.19</v>
      </c>
      <c r="S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2228.37</v>
      </c>
      <c r="T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2261.0500000000002</v>
      </c>
      <c r="U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2214.25</v>
      </c>
      <c r="V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2055.85</v>
      </c>
      <c r="W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2072.63</v>
      </c>
      <c r="X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2108.13</v>
      </c>
      <c r="Y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2161.33</v>
      </c>
    </row>
    <row r="68" spans="1:25" x14ac:dyDescent="0.2">
      <c r="A68" s="80">
        <f t="shared" si="1"/>
        <v>42538</v>
      </c>
      <c r="B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2051.25</v>
      </c>
      <c r="C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2110.91</v>
      </c>
      <c r="D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2157.1799999999998</v>
      </c>
      <c r="E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2192.08</v>
      </c>
      <c r="F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2229.85</v>
      </c>
      <c r="G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2229.91</v>
      </c>
      <c r="H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2192.2200000000003</v>
      </c>
      <c r="I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2498.0299999999997</v>
      </c>
      <c r="J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2344.2199999999998</v>
      </c>
      <c r="K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2198.44</v>
      </c>
      <c r="L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2149.06</v>
      </c>
      <c r="M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2133.87</v>
      </c>
      <c r="N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2148.81</v>
      </c>
      <c r="O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2148.6999999999998</v>
      </c>
      <c r="P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2164.4699999999998</v>
      </c>
      <c r="Q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2189.48</v>
      </c>
      <c r="R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2176.87</v>
      </c>
      <c r="S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2198.17</v>
      </c>
      <c r="T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2212.6999999999998</v>
      </c>
      <c r="U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2144.46</v>
      </c>
      <c r="V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2087.83</v>
      </c>
      <c r="W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2051.34</v>
      </c>
      <c r="X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2150.65</v>
      </c>
      <c r="Y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2136.2600000000002</v>
      </c>
    </row>
    <row r="69" spans="1:25" x14ac:dyDescent="0.2">
      <c r="A69" s="80">
        <f t="shared" si="1"/>
        <v>42539</v>
      </c>
      <c r="B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2082.09</v>
      </c>
      <c r="C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2077.39</v>
      </c>
      <c r="D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2125.44</v>
      </c>
      <c r="E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2161.64</v>
      </c>
      <c r="F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2161.5699999999997</v>
      </c>
      <c r="G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2201.54</v>
      </c>
      <c r="H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2144.33</v>
      </c>
      <c r="I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2062.4299999999998</v>
      </c>
      <c r="J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2150.42</v>
      </c>
      <c r="K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2237.23</v>
      </c>
      <c r="L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2169.6799999999998</v>
      </c>
      <c r="M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2185.2799999999997</v>
      </c>
      <c r="N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2185.3000000000002</v>
      </c>
      <c r="O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2209.9499999999998</v>
      </c>
      <c r="P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2236.4299999999998</v>
      </c>
      <c r="Q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2274.98</v>
      </c>
      <c r="R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2275.1799999999998</v>
      </c>
      <c r="S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2201.46</v>
      </c>
      <c r="T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2209.5100000000002</v>
      </c>
      <c r="U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2140.02</v>
      </c>
      <c r="V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2089.7600000000002</v>
      </c>
      <c r="W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2091.29</v>
      </c>
      <c r="X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2092.5100000000002</v>
      </c>
      <c r="Y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2217.9</v>
      </c>
    </row>
    <row r="70" spans="1:25" x14ac:dyDescent="0.2">
      <c r="A70" s="80">
        <f t="shared" si="1"/>
        <v>42540</v>
      </c>
      <c r="B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2082.59</v>
      </c>
      <c r="C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2077.42</v>
      </c>
      <c r="D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2125.3000000000002</v>
      </c>
      <c r="E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2161.16</v>
      </c>
      <c r="F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2161.0699999999997</v>
      </c>
      <c r="G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2201.04</v>
      </c>
      <c r="H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2143.08</v>
      </c>
      <c r="I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2108.88</v>
      </c>
      <c r="J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2119.09</v>
      </c>
      <c r="K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2274.73</v>
      </c>
      <c r="L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2201.41</v>
      </c>
      <c r="M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2201.44</v>
      </c>
      <c r="N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2201.4499999999998</v>
      </c>
      <c r="O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2236.5100000000002</v>
      </c>
      <c r="P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2255.19</v>
      </c>
      <c r="Q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2255.25</v>
      </c>
      <c r="R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2245.85</v>
      </c>
      <c r="S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2227.56</v>
      </c>
      <c r="T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2245.8000000000002</v>
      </c>
      <c r="U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2177.21</v>
      </c>
      <c r="V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2087.04</v>
      </c>
      <c r="W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2088.58</v>
      </c>
      <c r="X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2092.84</v>
      </c>
      <c r="Y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2218.38</v>
      </c>
    </row>
    <row r="71" spans="1:25" x14ac:dyDescent="0.2">
      <c r="A71" s="80">
        <f t="shared" si="1"/>
        <v>42541</v>
      </c>
      <c r="B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2063.89</v>
      </c>
      <c r="C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2111.11</v>
      </c>
      <c r="D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2157.7199999999998</v>
      </c>
      <c r="E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2192.3000000000002</v>
      </c>
      <c r="F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2201.46</v>
      </c>
      <c r="G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2230.1099999999997</v>
      </c>
      <c r="H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2192.35</v>
      </c>
      <c r="I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2498.3000000000002</v>
      </c>
      <c r="J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2344.1799999999998</v>
      </c>
      <c r="K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2198.4700000000003</v>
      </c>
      <c r="L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2149.06</v>
      </c>
      <c r="M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2133.9699999999998</v>
      </c>
      <c r="N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2149</v>
      </c>
      <c r="O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2133.89</v>
      </c>
      <c r="P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2133.8000000000002</v>
      </c>
      <c r="Q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2189.6099999999997</v>
      </c>
      <c r="R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2177.02</v>
      </c>
      <c r="S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2198.1499999999996</v>
      </c>
      <c r="T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2213</v>
      </c>
      <c r="U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2157.16</v>
      </c>
      <c r="V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2071.9299999999998</v>
      </c>
      <c r="W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2072.2200000000003</v>
      </c>
      <c r="X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2114.1</v>
      </c>
      <c r="Y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2149.54</v>
      </c>
    </row>
    <row r="72" spans="1:25" x14ac:dyDescent="0.2">
      <c r="A72" s="80">
        <f t="shared" si="1"/>
        <v>42542</v>
      </c>
      <c r="B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2058.67</v>
      </c>
      <c r="C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2096.9299999999998</v>
      </c>
      <c r="D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2141.44</v>
      </c>
      <c r="E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2174.48</v>
      </c>
      <c r="F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2200.4499999999998</v>
      </c>
      <c r="G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2249.63</v>
      </c>
      <c r="H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2229.71</v>
      </c>
      <c r="I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2655.33</v>
      </c>
      <c r="J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2368.8599999999997</v>
      </c>
      <c r="K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2234.91</v>
      </c>
      <c r="L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2216.2200000000003</v>
      </c>
      <c r="M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2198.1099999999997</v>
      </c>
      <c r="N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2180.9699999999998</v>
      </c>
      <c r="O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2181.06</v>
      </c>
      <c r="P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2181.0699999999997</v>
      </c>
      <c r="Q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2189.4</v>
      </c>
      <c r="R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2197.9299999999998</v>
      </c>
      <c r="S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2212.6</v>
      </c>
      <c r="T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2212.5</v>
      </c>
      <c r="U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2197.79</v>
      </c>
      <c r="V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2056.16</v>
      </c>
      <c r="W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2081.3199999999997</v>
      </c>
      <c r="X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2114</v>
      </c>
      <c r="Y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2159.58</v>
      </c>
    </row>
    <row r="73" spans="1:25" x14ac:dyDescent="0.2">
      <c r="A73" s="80">
        <f t="shared" si="1"/>
        <v>42543</v>
      </c>
      <c r="B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2060.29</v>
      </c>
      <c r="C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2097.0100000000002</v>
      </c>
      <c r="D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2141.63</v>
      </c>
      <c r="E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2201.5299999999997</v>
      </c>
      <c r="F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2230.1999999999998</v>
      </c>
      <c r="G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2230.09</v>
      </c>
      <c r="H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2201.0699999999997</v>
      </c>
      <c r="I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2555.7600000000002</v>
      </c>
      <c r="J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2319.85</v>
      </c>
      <c r="K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2189.7199999999998</v>
      </c>
      <c r="L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2119.56</v>
      </c>
      <c r="M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2119.5299999999997</v>
      </c>
      <c r="N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2119.5100000000002</v>
      </c>
      <c r="O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2119.5100000000002</v>
      </c>
      <c r="P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2216.84</v>
      </c>
      <c r="Q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2216.63</v>
      </c>
      <c r="R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2163.8199999999997</v>
      </c>
      <c r="S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2198.36</v>
      </c>
      <c r="T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2252.21</v>
      </c>
      <c r="U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2190.98</v>
      </c>
      <c r="V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2056.5500000000002</v>
      </c>
      <c r="W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2074.25</v>
      </c>
      <c r="X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2102.94</v>
      </c>
      <c r="Y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2203.58</v>
      </c>
    </row>
    <row r="74" spans="1:25" x14ac:dyDescent="0.2">
      <c r="A74" s="80">
        <f t="shared" si="1"/>
        <v>42544</v>
      </c>
      <c r="B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2066.15</v>
      </c>
      <c r="C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2096.89</v>
      </c>
      <c r="D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2141.52</v>
      </c>
      <c r="E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2174.5699999999997</v>
      </c>
      <c r="F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2230</v>
      </c>
      <c r="G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2230.14</v>
      </c>
      <c r="H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2157.35</v>
      </c>
      <c r="I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2457.56</v>
      </c>
      <c r="J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2275.4</v>
      </c>
      <c r="K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2119.3199999999997</v>
      </c>
      <c r="L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2078.88</v>
      </c>
      <c r="M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2066.46</v>
      </c>
      <c r="N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2066.38</v>
      </c>
      <c r="O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2066.31</v>
      </c>
      <c r="P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2078.98</v>
      </c>
      <c r="Q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2091.81</v>
      </c>
      <c r="R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2097.0500000000002</v>
      </c>
      <c r="S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2131.67</v>
      </c>
      <c r="T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2156.94</v>
      </c>
      <c r="U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2156.9899999999998</v>
      </c>
      <c r="V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2090.1799999999998</v>
      </c>
      <c r="W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2122.41</v>
      </c>
      <c r="X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2076.09</v>
      </c>
      <c r="Y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2207.7799999999997</v>
      </c>
    </row>
    <row r="75" spans="1:25" x14ac:dyDescent="0.2">
      <c r="A75" s="80">
        <f t="shared" si="1"/>
        <v>42545</v>
      </c>
      <c r="B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2066.04</v>
      </c>
      <c r="C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2070.1999999999998</v>
      </c>
      <c r="D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2090.1799999999998</v>
      </c>
      <c r="E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2157.87</v>
      </c>
      <c r="F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2174.52</v>
      </c>
      <c r="G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2210.7199999999998</v>
      </c>
      <c r="H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2157.4299999999998</v>
      </c>
      <c r="I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2444.98</v>
      </c>
      <c r="J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2275.46</v>
      </c>
      <c r="K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2119.35</v>
      </c>
      <c r="L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2079.09</v>
      </c>
      <c r="M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2066.6999999999998</v>
      </c>
      <c r="N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2066.69</v>
      </c>
      <c r="O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2066.64</v>
      </c>
      <c r="P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2079.06</v>
      </c>
      <c r="Q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2091.91</v>
      </c>
      <c r="R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2097.16</v>
      </c>
      <c r="S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2131.7599999999998</v>
      </c>
      <c r="T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2157.0299999999997</v>
      </c>
      <c r="U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2131.94</v>
      </c>
      <c r="V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2107.1</v>
      </c>
      <c r="W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2146.6999999999998</v>
      </c>
      <c r="X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2061.0500000000002</v>
      </c>
      <c r="Y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2240.54</v>
      </c>
    </row>
    <row r="76" spans="1:25" x14ac:dyDescent="0.2">
      <c r="A76" s="80">
        <f t="shared" si="1"/>
        <v>42546</v>
      </c>
      <c r="B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2104.88</v>
      </c>
      <c r="C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2061.96</v>
      </c>
      <c r="D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2052.9499999999998</v>
      </c>
      <c r="E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2105.5</v>
      </c>
      <c r="F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2139.35</v>
      </c>
      <c r="G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2176.71</v>
      </c>
      <c r="H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2121.3199999999997</v>
      </c>
      <c r="I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2054.91</v>
      </c>
      <c r="J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2184.75</v>
      </c>
      <c r="K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2181.63</v>
      </c>
      <c r="L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2136.67</v>
      </c>
      <c r="M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2122.81</v>
      </c>
      <c r="N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2122.81</v>
      </c>
      <c r="O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2122.86</v>
      </c>
      <c r="P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2136.64</v>
      </c>
      <c r="Q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2122.81</v>
      </c>
      <c r="R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2166.27</v>
      </c>
      <c r="S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2181.87</v>
      </c>
      <c r="T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2150.8999999999996</v>
      </c>
      <c r="U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2198.23</v>
      </c>
      <c r="V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2118.42</v>
      </c>
      <c r="W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2163.09</v>
      </c>
      <c r="X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2060.79</v>
      </c>
      <c r="Y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2181.12</v>
      </c>
    </row>
    <row r="77" spans="1:25" x14ac:dyDescent="0.2">
      <c r="A77" s="80">
        <f t="shared" si="1"/>
        <v>42547</v>
      </c>
      <c r="B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2114.2799999999997</v>
      </c>
      <c r="C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2065.14</v>
      </c>
      <c r="D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2052.7399999999998</v>
      </c>
      <c r="E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2089.52</v>
      </c>
      <c r="F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2121.98</v>
      </c>
      <c r="G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2176.6499999999996</v>
      </c>
      <c r="H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2121.84</v>
      </c>
      <c r="I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2053.12</v>
      </c>
      <c r="J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2103.7199999999998</v>
      </c>
      <c r="K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2181.75</v>
      </c>
      <c r="L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2136.56</v>
      </c>
      <c r="M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2122.84</v>
      </c>
      <c r="N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2122.8000000000002</v>
      </c>
      <c r="O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2122.79</v>
      </c>
      <c r="P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2136.62</v>
      </c>
      <c r="Q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2122.67</v>
      </c>
      <c r="R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2181.6999999999998</v>
      </c>
      <c r="S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2181.81</v>
      </c>
      <c r="T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2151.2600000000002</v>
      </c>
      <c r="U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2198.7399999999998</v>
      </c>
      <c r="V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2098.34</v>
      </c>
      <c r="W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2138.7399999999998</v>
      </c>
      <c r="X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2060.88</v>
      </c>
      <c r="Y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2181.54</v>
      </c>
    </row>
    <row r="78" spans="1:25" x14ac:dyDescent="0.2">
      <c r="A78" s="80">
        <f t="shared" si="1"/>
        <v>42548</v>
      </c>
      <c r="B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2084.21</v>
      </c>
      <c r="C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2054.88</v>
      </c>
      <c r="D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2087.17</v>
      </c>
      <c r="E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2122.9</v>
      </c>
      <c r="F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2154.2199999999998</v>
      </c>
      <c r="G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2188.39</v>
      </c>
      <c r="H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2094.0299999999997</v>
      </c>
      <c r="I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2392.88</v>
      </c>
      <c r="J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2231.33</v>
      </c>
      <c r="K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2076.75</v>
      </c>
      <c r="L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2084.67</v>
      </c>
      <c r="M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2121.87</v>
      </c>
      <c r="N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2103.73</v>
      </c>
      <c r="O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2067.3199999999997</v>
      </c>
      <c r="P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2104.5299999999997</v>
      </c>
      <c r="Q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2085.5500000000002</v>
      </c>
      <c r="R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2073.91</v>
      </c>
      <c r="S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2095.1099999999997</v>
      </c>
      <c r="T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2106.1499999999996</v>
      </c>
      <c r="U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2117.9299999999998</v>
      </c>
      <c r="V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2109.0100000000002</v>
      </c>
      <c r="W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2147.5699999999997</v>
      </c>
      <c r="X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2059.0700000000002</v>
      </c>
      <c r="Y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2228.11</v>
      </c>
    </row>
    <row r="79" spans="1:25" x14ac:dyDescent="0.2">
      <c r="A79" s="80">
        <f t="shared" si="1"/>
        <v>42549</v>
      </c>
      <c r="B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2090.16</v>
      </c>
      <c r="C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2055.1099999999997</v>
      </c>
      <c r="D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2087.1099999999997</v>
      </c>
      <c r="E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2122.6999999999998</v>
      </c>
      <c r="F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2154.04</v>
      </c>
      <c r="G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2188.34</v>
      </c>
      <c r="H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2094.2399999999998</v>
      </c>
      <c r="I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2393.0299999999997</v>
      </c>
      <c r="J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2231.2399999999998</v>
      </c>
      <c r="K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2076.7200000000003</v>
      </c>
      <c r="L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2084.96</v>
      </c>
      <c r="M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2121.5100000000002</v>
      </c>
      <c r="N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2103.77</v>
      </c>
      <c r="O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2103.9299999999998</v>
      </c>
      <c r="P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2104.2199999999998</v>
      </c>
      <c r="Q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2085.41</v>
      </c>
      <c r="R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2074</v>
      </c>
      <c r="S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2095.14</v>
      </c>
      <c r="T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2106.23</v>
      </c>
      <c r="U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2117.92</v>
      </c>
      <c r="V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2110.13</v>
      </c>
      <c r="W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2148.6</v>
      </c>
      <c r="X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2059.19</v>
      </c>
      <c r="Y79" s="98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2219.66</v>
      </c>
    </row>
    <row r="80" spans="1:25" x14ac:dyDescent="0.2">
      <c r="A80" s="80">
        <f t="shared" si="1"/>
        <v>42550</v>
      </c>
      <c r="B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2096.0500000000002</v>
      </c>
      <c r="C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2074.7199999999998</v>
      </c>
      <c r="D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2108.9899999999998</v>
      </c>
      <c r="E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2131.39</v>
      </c>
      <c r="F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2217.5100000000002</v>
      </c>
      <c r="G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2217.39</v>
      </c>
      <c r="H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2131.4499999999998</v>
      </c>
      <c r="I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2405.6099999999997</v>
      </c>
      <c r="J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2241.7399999999998</v>
      </c>
      <c r="K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2071.11</v>
      </c>
      <c r="L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2088.19</v>
      </c>
      <c r="M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2106.34</v>
      </c>
      <c r="N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2063.8200000000002</v>
      </c>
      <c r="O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2064.1999999999998</v>
      </c>
      <c r="P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2053.88</v>
      </c>
      <c r="Q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2065.0500000000002</v>
      </c>
      <c r="R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2069.48</v>
      </c>
      <c r="S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2090.3199999999997</v>
      </c>
      <c r="T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2112.54</v>
      </c>
      <c r="U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2112.77</v>
      </c>
      <c r="V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2112.41</v>
      </c>
      <c r="W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2127.1</v>
      </c>
      <c r="X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2054.69</v>
      </c>
      <c r="Y80" s="98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2170.4299999999998</v>
      </c>
    </row>
    <row r="81" spans="1:27" x14ac:dyDescent="0.2">
      <c r="A81" s="80">
        <f t="shared" si="1"/>
        <v>42551</v>
      </c>
      <c r="B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2094.84</v>
      </c>
      <c r="C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2076.84</v>
      </c>
      <c r="D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2111.23</v>
      </c>
      <c r="E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2133.7199999999998</v>
      </c>
      <c r="F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2220.41</v>
      </c>
      <c r="G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2220.25</v>
      </c>
      <c r="H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2133.7799999999997</v>
      </c>
      <c r="I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2409.2199999999998</v>
      </c>
      <c r="J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2244.81</v>
      </c>
      <c r="K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2073</v>
      </c>
      <c r="L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2090</v>
      </c>
      <c r="M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2108.4299999999998</v>
      </c>
      <c r="N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2062.0500000000002</v>
      </c>
      <c r="O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2062</v>
      </c>
      <c r="P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2062.13</v>
      </c>
      <c r="Q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2062.0699999999997</v>
      </c>
      <c r="R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2070.96</v>
      </c>
      <c r="S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2091.98</v>
      </c>
      <c r="T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2114.2399999999998</v>
      </c>
      <c r="U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2114.62</v>
      </c>
      <c r="V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2111.34</v>
      </c>
      <c r="W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2127.19</v>
      </c>
      <c r="X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2056.33</v>
      </c>
      <c r="Y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2219.85</v>
      </c>
    </row>
    <row r="82" spans="1:27" hidden="1" x14ac:dyDescent="0.2">
      <c r="A82" s="80">
        <f t="shared" si="1"/>
        <v>42552</v>
      </c>
      <c r="B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C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D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E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F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G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H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I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J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K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L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M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N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O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P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Q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R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S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T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U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V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W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X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Y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</row>
    <row r="83" spans="1:27" x14ac:dyDescent="0.2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7" x14ac:dyDescent="0.25">
      <c r="A84" s="88" t="s">
        <v>151</v>
      </c>
    </row>
    <row r="85" spans="1:27" ht="12.75" x14ac:dyDescent="0.2">
      <c r="A85" s="177" t="s">
        <v>48</v>
      </c>
      <c r="B85" s="188" t="s">
        <v>121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90"/>
    </row>
    <row r="86" spans="1:27" ht="12.75" x14ac:dyDescent="0.2">
      <c r="A86" s="178"/>
      <c r="B86" s="191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3"/>
    </row>
    <row r="87" spans="1:27" ht="12.75" customHeight="1" x14ac:dyDescent="0.2">
      <c r="A87" s="178"/>
      <c r="B87" s="180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2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9"/>
      <c r="B88" s="181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3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8.75" customHeight="1" x14ac:dyDescent="0.2">
      <c r="A89" s="80">
        <f t="shared" ref="A89:A117" si="2">A52</f>
        <v>42522</v>
      </c>
      <c r="B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2034.46</v>
      </c>
      <c r="C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2039.11</v>
      </c>
      <c r="D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2064.08</v>
      </c>
      <c r="E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2091.2199999999998</v>
      </c>
      <c r="F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2113.06</v>
      </c>
      <c r="G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2120.52</v>
      </c>
      <c r="H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2057.71</v>
      </c>
      <c r="I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2316.61</v>
      </c>
      <c r="J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2211.11</v>
      </c>
      <c r="K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2113.17</v>
      </c>
      <c r="L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2085.62</v>
      </c>
      <c r="M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2099.17</v>
      </c>
      <c r="N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2127.83</v>
      </c>
      <c r="O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2142.9699999999998</v>
      </c>
      <c r="P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2127.58</v>
      </c>
      <c r="Q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2142.81</v>
      </c>
      <c r="R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2148</v>
      </c>
      <c r="S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2077.2600000000002</v>
      </c>
      <c r="T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2066.84</v>
      </c>
      <c r="U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2056.94</v>
      </c>
      <c r="V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2092.81</v>
      </c>
      <c r="W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2060.61</v>
      </c>
      <c r="X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2077.17</v>
      </c>
      <c r="Y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2107.65</v>
      </c>
      <c r="AA89" s="81"/>
    </row>
    <row r="90" spans="1:27" x14ac:dyDescent="0.2">
      <c r="A90" s="80">
        <f t="shared" si="2"/>
        <v>42523</v>
      </c>
      <c r="B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2037.1599999999999</v>
      </c>
      <c r="C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2039.13</v>
      </c>
      <c r="D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2070.69</v>
      </c>
      <c r="E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2091.2199999999998</v>
      </c>
      <c r="F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2112.9699999999998</v>
      </c>
      <c r="G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2120.61</v>
      </c>
      <c r="H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2064.21</v>
      </c>
      <c r="I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2307.1099999999997</v>
      </c>
      <c r="J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2193.08</v>
      </c>
      <c r="K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2099.13</v>
      </c>
      <c r="L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2047.98</v>
      </c>
      <c r="M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2060.02</v>
      </c>
      <c r="N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2098.9299999999998</v>
      </c>
      <c r="O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2127.52</v>
      </c>
      <c r="P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2142.81</v>
      </c>
      <c r="Q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2158.81</v>
      </c>
      <c r="R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2147.9899999999998</v>
      </c>
      <c r="S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2135.4299999999998</v>
      </c>
      <c r="T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2135.5699999999997</v>
      </c>
      <c r="U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2057.08</v>
      </c>
      <c r="V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2094.6</v>
      </c>
      <c r="W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2082.64</v>
      </c>
      <c r="X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2077.2200000000003</v>
      </c>
      <c r="Y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2107.48</v>
      </c>
    </row>
    <row r="91" spans="1:27" x14ac:dyDescent="0.2">
      <c r="A91" s="80">
        <f t="shared" si="2"/>
        <v>42524</v>
      </c>
      <c r="B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2042.63</v>
      </c>
      <c r="C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2050.19</v>
      </c>
      <c r="D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2076.02</v>
      </c>
      <c r="E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2089.84</v>
      </c>
      <c r="F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2111.5500000000002</v>
      </c>
      <c r="G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2134.5699999999997</v>
      </c>
      <c r="H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2062.83</v>
      </c>
      <c r="I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2314.6499999999996</v>
      </c>
      <c r="J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2173.81</v>
      </c>
      <c r="K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2090.77</v>
      </c>
      <c r="L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2090.7600000000002</v>
      </c>
      <c r="M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2090.6799999999998</v>
      </c>
      <c r="N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2126.0100000000002</v>
      </c>
      <c r="O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2141.2399999999998</v>
      </c>
      <c r="P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2141.27</v>
      </c>
      <c r="Q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2165.31</v>
      </c>
      <c r="R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2159.8000000000002</v>
      </c>
      <c r="S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2146.88</v>
      </c>
      <c r="T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2092.92</v>
      </c>
      <c r="U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2060.13</v>
      </c>
      <c r="V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2111.16</v>
      </c>
      <c r="W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2078.52</v>
      </c>
      <c r="X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2076.1799999999998</v>
      </c>
      <c r="Y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2135.75</v>
      </c>
    </row>
    <row r="92" spans="1:27" x14ac:dyDescent="0.2">
      <c r="A92" s="80">
        <f t="shared" si="2"/>
        <v>42525</v>
      </c>
      <c r="B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2043.49</v>
      </c>
      <c r="C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2031.1599999999999</v>
      </c>
      <c r="D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2042.98</v>
      </c>
      <c r="E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2064.44</v>
      </c>
      <c r="F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2087.36</v>
      </c>
      <c r="G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2138.37</v>
      </c>
      <c r="H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2087.35</v>
      </c>
      <c r="I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2033.1399999999999</v>
      </c>
      <c r="J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2075.84</v>
      </c>
      <c r="K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2193.56</v>
      </c>
      <c r="L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2138.39</v>
      </c>
      <c r="M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2138.39</v>
      </c>
      <c r="N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2138.39</v>
      </c>
      <c r="O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2176.9699999999998</v>
      </c>
      <c r="P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2176.9899999999998</v>
      </c>
      <c r="Q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2145.7600000000002</v>
      </c>
      <c r="R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2160.9</v>
      </c>
      <c r="S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2116.89</v>
      </c>
      <c r="T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2071.73</v>
      </c>
      <c r="U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2071.2799999999997</v>
      </c>
      <c r="V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2151.46</v>
      </c>
      <c r="W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2101.7199999999998</v>
      </c>
      <c r="X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2054.3599999999997</v>
      </c>
      <c r="Y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2185.21</v>
      </c>
    </row>
    <row r="93" spans="1:27" x14ac:dyDescent="0.2">
      <c r="A93" s="80">
        <f t="shared" si="2"/>
        <v>42526</v>
      </c>
      <c r="B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2041.9</v>
      </c>
      <c r="C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2030.73</v>
      </c>
      <c r="D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2064.25</v>
      </c>
      <c r="E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2071.64</v>
      </c>
      <c r="F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2103.33</v>
      </c>
      <c r="G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2103.27</v>
      </c>
      <c r="H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2042.83</v>
      </c>
      <c r="I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2031.96</v>
      </c>
      <c r="J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2045.6599999999999</v>
      </c>
      <c r="K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2267.73</v>
      </c>
      <c r="L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2193.5699999999997</v>
      </c>
      <c r="M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2193.75</v>
      </c>
      <c r="N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2194</v>
      </c>
      <c r="O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2219.88</v>
      </c>
      <c r="P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2219.87</v>
      </c>
      <c r="Q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2176.96</v>
      </c>
      <c r="R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2161.0699999999997</v>
      </c>
      <c r="S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2116.9299999999998</v>
      </c>
      <c r="T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2071.8999999999996</v>
      </c>
      <c r="U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2060.33</v>
      </c>
      <c r="V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2127.7799999999997</v>
      </c>
      <c r="W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2099</v>
      </c>
      <c r="X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2054.33</v>
      </c>
      <c r="Y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2184.8599999999997</v>
      </c>
    </row>
    <row r="94" spans="1:27" x14ac:dyDescent="0.2">
      <c r="A94" s="80">
        <f t="shared" si="2"/>
        <v>42527</v>
      </c>
      <c r="B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2039.12</v>
      </c>
      <c r="C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2049.92</v>
      </c>
      <c r="D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2075.4299999999998</v>
      </c>
      <c r="E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2103.5</v>
      </c>
      <c r="F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2118.5299999999997</v>
      </c>
      <c r="G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2167.42</v>
      </c>
      <c r="H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2096.69</v>
      </c>
      <c r="I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2366.6099999999997</v>
      </c>
      <c r="J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2269.31</v>
      </c>
      <c r="K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2157.4899999999998</v>
      </c>
      <c r="L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2111.67</v>
      </c>
      <c r="M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2111.69</v>
      </c>
      <c r="N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2126.27</v>
      </c>
      <c r="O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2141.33</v>
      </c>
      <c r="P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2141.33</v>
      </c>
      <c r="Q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2111.46</v>
      </c>
      <c r="R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2121.58</v>
      </c>
      <c r="S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2134.09</v>
      </c>
      <c r="T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2092.83</v>
      </c>
      <c r="U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2044.3899999999999</v>
      </c>
      <c r="V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2099.73</v>
      </c>
      <c r="W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2073.2199999999998</v>
      </c>
      <c r="X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2076.35</v>
      </c>
      <c r="Y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2110.1499999999996</v>
      </c>
    </row>
    <row r="95" spans="1:27" x14ac:dyDescent="0.2">
      <c r="A95" s="80">
        <f t="shared" si="2"/>
        <v>42528</v>
      </c>
      <c r="B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2043.06</v>
      </c>
      <c r="C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2049.7599999999998</v>
      </c>
      <c r="D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2075.46</v>
      </c>
      <c r="E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2089.16</v>
      </c>
      <c r="F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2118.21</v>
      </c>
      <c r="G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2150.2399999999998</v>
      </c>
      <c r="H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2096.5699999999997</v>
      </c>
      <c r="I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2366.6</v>
      </c>
      <c r="J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2269.52</v>
      </c>
      <c r="K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2141.71</v>
      </c>
      <c r="L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2111.83</v>
      </c>
      <c r="M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2111.85</v>
      </c>
      <c r="N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2125.96</v>
      </c>
      <c r="O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2141.27</v>
      </c>
      <c r="P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2097.63</v>
      </c>
      <c r="Q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2097.71</v>
      </c>
      <c r="R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2121.7399999999998</v>
      </c>
      <c r="S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2134.27</v>
      </c>
      <c r="T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2098.5099999999998</v>
      </c>
      <c r="U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2041.42</v>
      </c>
      <c r="V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2114.8199999999997</v>
      </c>
      <c r="W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2081.13</v>
      </c>
      <c r="X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2065.79</v>
      </c>
      <c r="Y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2157.89</v>
      </c>
    </row>
    <row r="96" spans="1:27" x14ac:dyDescent="0.2">
      <c r="A96" s="80">
        <f t="shared" si="2"/>
        <v>42529</v>
      </c>
      <c r="B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2045.6100000000001</v>
      </c>
      <c r="C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2049.64</v>
      </c>
      <c r="D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2075.37</v>
      </c>
      <c r="E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2088.89</v>
      </c>
      <c r="F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2118.19</v>
      </c>
      <c r="G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2150.17</v>
      </c>
      <c r="H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2096.7799999999997</v>
      </c>
      <c r="I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2366.4700000000003</v>
      </c>
      <c r="J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2269.71</v>
      </c>
      <c r="K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2141.52</v>
      </c>
      <c r="L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2111.81</v>
      </c>
      <c r="M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2111.83</v>
      </c>
      <c r="N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2126.23</v>
      </c>
      <c r="O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2141.5099999999998</v>
      </c>
      <c r="P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2097.62</v>
      </c>
      <c r="Q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2097.63</v>
      </c>
      <c r="R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2121.7199999999998</v>
      </c>
      <c r="S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2133.98</v>
      </c>
      <c r="T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2098.17</v>
      </c>
      <c r="U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2041.6599999999999</v>
      </c>
      <c r="V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2117.15</v>
      </c>
      <c r="W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2081.42</v>
      </c>
      <c r="X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2065.8199999999997</v>
      </c>
      <c r="Y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2161.1</v>
      </c>
    </row>
    <row r="97" spans="1:25" x14ac:dyDescent="0.2">
      <c r="A97" s="80">
        <f t="shared" si="2"/>
        <v>42530</v>
      </c>
      <c r="B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2044.87</v>
      </c>
      <c r="C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2049.39</v>
      </c>
      <c r="D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2088.91</v>
      </c>
      <c r="E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2103.09</v>
      </c>
      <c r="F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2149.9699999999998</v>
      </c>
      <c r="G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2167.2600000000002</v>
      </c>
      <c r="H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2104.04</v>
      </c>
      <c r="I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2389.1999999999998</v>
      </c>
      <c r="J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2259.2399999999998</v>
      </c>
      <c r="K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2141.8199999999997</v>
      </c>
      <c r="L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2097.9899999999998</v>
      </c>
      <c r="M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2091.13</v>
      </c>
      <c r="N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2111.91</v>
      </c>
      <c r="O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2141.7399999999998</v>
      </c>
      <c r="P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2182.8199999999997</v>
      </c>
      <c r="Q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2182.7799999999997</v>
      </c>
      <c r="R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2160.1999999999998</v>
      </c>
      <c r="S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2160.08</v>
      </c>
      <c r="T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2134.2200000000003</v>
      </c>
      <c r="U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2056.3599999999997</v>
      </c>
      <c r="V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2098.2399999999998</v>
      </c>
      <c r="W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2061.77</v>
      </c>
      <c r="X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2050.66</v>
      </c>
      <c r="Y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2164.37</v>
      </c>
    </row>
    <row r="98" spans="1:25" x14ac:dyDescent="0.2">
      <c r="A98" s="80">
        <f t="shared" si="2"/>
        <v>42531</v>
      </c>
      <c r="B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2059.6999999999998</v>
      </c>
      <c r="C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2049.71</v>
      </c>
      <c r="D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2082.12</v>
      </c>
      <c r="E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2103.44</v>
      </c>
      <c r="F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2133.92</v>
      </c>
      <c r="G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2150.5299999999997</v>
      </c>
      <c r="H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2089.6</v>
      </c>
      <c r="I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2366.69</v>
      </c>
      <c r="J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2209.25</v>
      </c>
      <c r="K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2071.42</v>
      </c>
      <c r="L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2035.4299999999998</v>
      </c>
      <c r="M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2040.6399999999999</v>
      </c>
      <c r="N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2046.74</v>
      </c>
      <c r="O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2064.8599999999997</v>
      </c>
      <c r="P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2071.19</v>
      </c>
      <c r="Q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2097.63</v>
      </c>
      <c r="R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2087.17</v>
      </c>
      <c r="S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2087.0700000000002</v>
      </c>
      <c r="T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2087.0700000000002</v>
      </c>
      <c r="U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2041.5</v>
      </c>
      <c r="V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2129.98</v>
      </c>
      <c r="W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2092.44</v>
      </c>
      <c r="X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2050.58</v>
      </c>
      <c r="Y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2194.08</v>
      </c>
    </row>
    <row r="99" spans="1:25" x14ac:dyDescent="0.2">
      <c r="A99" s="80">
        <f t="shared" si="2"/>
        <v>42532</v>
      </c>
      <c r="B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2098.85</v>
      </c>
      <c r="C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2048.79</v>
      </c>
      <c r="D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2032.24</v>
      </c>
      <c r="E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2056.81</v>
      </c>
      <c r="F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2086.8199999999997</v>
      </c>
      <c r="G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2103.13</v>
      </c>
      <c r="H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2042.96</v>
      </c>
      <c r="I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2090.6799999999998</v>
      </c>
      <c r="J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2193.8999999999996</v>
      </c>
      <c r="K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2117.1999999999998</v>
      </c>
      <c r="L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2072</v>
      </c>
      <c r="M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2072</v>
      </c>
      <c r="N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2077.94</v>
      </c>
      <c r="O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2071.7999999999997</v>
      </c>
      <c r="P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2077.94</v>
      </c>
      <c r="Q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2096.8599999999997</v>
      </c>
      <c r="R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2096.9700000000003</v>
      </c>
      <c r="S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2054.31</v>
      </c>
      <c r="T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2032.29</v>
      </c>
      <c r="U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2100.66</v>
      </c>
      <c r="V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2185.3000000000002</v>
      </c>
      <c r="W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2155.1999999999998</v>
      </c>
      <c r="X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2051.42</v>
      </c>
      <c r="Y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2138.06</v>
      </c>
    </row>
    <row r="100" spans="1:25" x14ac:dyDescent="0.2">
      <c r="A100" s="80">
        <f t="shared" si="2"/>
        <v>42533</v>
      </c>
      <c r="B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2104.42</v>
      </c>
      <c r="C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2071.41</v>
      </c>
      <c r="D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2042.1799999999998</v>
      </c>
      <c r="E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2042.75</v>
      </c>
      <c r="F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2056.73</v>
      </c>
      <c r="G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2087.09</v>
      </c>
      <c r="H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2049.83</v>
      </c>
      <c r="I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2050.85</v>
      </c>
      <c r="J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2127.0699999999997</v>
      </c>
      <c r="K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2176.69</v>
      </c>
      <c r="L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2145.63</v>
      </c>
      <c r="M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2131.0500000000002</v>
      </c>
      <c r="N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2145.66</v>
      </c>
      <c r="O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2145.6999999999998</v>
      </c>
      <c r="P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2160.9299999999998</v>
      </c>
      <c r="Q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2168.84</v>
      </c>
      <c r="R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2176.96</v>
      </c>
      <c r="S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2161.09</v>
      </c>
      <c r="T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2131.1799999999998</v>
      </c>
      <c r="U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2043.34</v>
      </c>
      <c r="V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2129.8000000000002</v>
      </c>
      <c r="W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2103.63</v>
      </c>
      <c r="X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2043.1399999999999</v>
      </c>
      <c r="Y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2176.5</v>
      </c>
    </row>
    <row r="101" spans="1:25" x14ac:dyDescent="0.2">
      <c r="A101" s="80">
        <f t="shared" si="2"/>
        <v>42534</v>
      </c>
      <c r="B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2081.13</v>
      </c>
      <c r="C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2052.19</v>
      </c>
      <c r="D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2042.81</v>
      </c>
      <c r="E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2056.81</v>
      </c>
      <c r="F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2071.5099999999998</v>
      </c>
      <c r="G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2103.2399999999998</v>
      </c>
      <c r="H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2064.2399999999998</v>
      </c>
      <c r="I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2031.8600000000001</v>
      </c>
      <c r="J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2123.66</v>
      </c>
      <c r="K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2228.64</v>
      </c>
      <c r="L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2219.52</v>
      </c>
      <c r="M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2219.62</v>
      </c>
      <c r="N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2267.52</v>
      </c>
      <c r="O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2267.56</v>
      </c>
      <c r="P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2267.59</v>
      </c>
      <c r="Q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2267.5699999999997</v>
      </c>
      <c r="R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2267.6</v>
      </c>
      <c r="S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2228.83</v>
      </c>
      <c r="T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2210.6799999999998</v>
      </c>
      <c r="U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2090.84</v>
      </c>
      <c r="V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2128.56</v>
      </c>
      <c r="W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2109.23</v>
      </c>
      <c r="X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2054.4699999999998</v>
      </c>
      <c r="Y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2193.4</v>
      </c>
    </row>
    <row r="102" spans="1:25" x14ac:dyDescent="0.2">
      <c r="A102" s="80">
        <f t="shared" si="2"/>
        <v>42535</v>
      </c>
      <c r="B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2050.0699999999997</v>
      </c>
      <c r="C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2062.6999999999998</v>
      </c>
      <c r="D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2096.6499999999996</v>
      </c>
      <c r="E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2103.9</v>
      </c>
      <c r="F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2134.4</v>
      </c>
      <c r="G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2150.67</v>
      </c>
      <c r="H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2096.5699999999997</v>
      </c>
      <c r="I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2388.83</v>
      </c>
      <c r="J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2339.39</v>
      </c>
      <c r="K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2165.6999999999998</v>
      </c>
      <c r="L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2111.71</v>
      </c>
      <c r="M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2126.31</v>
      </c>
      <c r="N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2141.5299999999997</v>
      </c>
      <c r="O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2157.39</v>
      </c>
      <c r="P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2157.3000000000002</v>
      </c>
      <c r="Q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2165.5299999999997</v>
      </c>
      <c r="R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2173.64</v>
      </c>
      <c r="S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2173.67</v>
      </c>
      <c r="T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2187.91</v>
      </c>
      <c r="U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2110.1799999999998</v>
      </c>
      <c r="V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2099.9699999999998</v>
      </c>
      <c r="W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2065.6799999999998</v>
      </c>
      <c r="X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2055.8000000000002</v>
      </c>
      <c r="Y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2165.29</v>
      </c>
    </row>
    <row r="103" spans="1:25" x14ac:dyDescent="0.2">
      <c r="A103" s="80">
        <f t="shared" si="2"/>
        <v>42536</v>
      </c>
      <c r="B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2044.4</v>
      </c>
      <c r="C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2062.6999999999998</v>
      </c>
      <c r="D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2096.38</v>
      </c>
      <c r="E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2103.5</v>
      </c>
      <c r="F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2133.96</v>
      </c>
      <c r="G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2150.5100000000002</v>
      </c>
      <c r="H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2096.63</v>
      </c>
      <c r="I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2388.85</v>
      </c>
      <c r="J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2339.52</v>
      </c>
      <c r="K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2165.75</v>
      </c>
      <c r="L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2111.84</v>
      </c>
      <c r="M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2126.41</v>
      </c>
      <c r="N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2141.52</v>
      </c>
      <c r="O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2157.38</v>
      </c>
      <c r="P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2157.36</v>
      </c>
      <c r="Q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2165.4899999999998</v>
      </c>
      <c r="R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2173.71</v>
      </c>
      <c r="S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2173.7599999999998</v>
      </c>
      <c r="T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2187.91</v>
      </c>
      <c r="U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2110.09</v>
      </c>
      <c r="V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2102.1999999999998</v>
      </c>
      <c r="W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2064.65</v>
      </c>
      <c r="X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2055.77</v>
      </c>
      <c r="Y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2145.8000000000002</v>
      </c>
    </row>
    <row r="104" spans="1:25" x14ac:dyDescent="0.2">
      <c r="A104" s="80">
        <f t="shared" si="2"/>
        <v>42537</v>
      </c>
      <c r="B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2043.19</v>
      </c>
      <c r="C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2075.89</v>
      </c>
      <c r="D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2118.6499999999996</v>
      </c>
      <c r="E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2118.8199999999997</v>
      </c>
      <c r="F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2204.27</v>
      </c>
      <c r="G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2204.27</v>
      </c>
      <c r="H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2134.4299999999998</v>
      </c>
      <c r="I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2463.3999999999996</v>
      </c>
      <c r="J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2339.31</v>
      </c>
      <c r="K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2173.94</v>
      </c>
      <c r="L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2141.46</v>
      </c>
      <c r="M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2126.15</v>
      </c>
      <c r="N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2141.2799999999997</v>
      </c>
      <c r="O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2157.13</v>
      </c>
      <c r="P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2173.6799999999998</v>
      </c>
      <c r="Q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2191.14</v>
      </c>
      <c r="R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2173.67</v>
      </c>
      <c r="S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2202.8199999999997</v>
      </c>
      <c r="T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2234.4</v>
      </c>
      <c r="U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2189.19</v>
      </c>
      <c r="V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2036.1399999999999</v>
      </c>
      <c r="W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2052.35</v>
      </c>
      <c r="X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2086.6499999999996</v>
      </c>
      <c r="Y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2138.0500000000002</v>
      </c>
    </row>
    <row r="105" spans="1:25" x14ac:dyDescent="0.2">
      <c r="A105" s="80">
        <f t="shared" si="2"/>
        <v>42538</v>
      </c>
      <c r="B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2031.7</v>
      </c>
      <c r="C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2089.34</v>
      </c>
      <c r="D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2134.04</v>
      </c>
      <c r="E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2167.77</v>
      </c>
      <c r="F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2204.25</v>
      </c>
      <c r="G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2204.3199999999997</v>
      </c>
      <c r="H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2167.9</v>
      </c>
      <c r="I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2463.37</v>
      </c>
      <c r="J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2314.75</v>
      </c>
      <c r="K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2173.91</v>
      </c>
      <c r="L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2126.19</v>
      </c>
      <c r="M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2111.52</v>
      </c>
      <c r="N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2125.96</v>
      </c>
      <c r="O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2125.85</v>
      </c>
      <c r="P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2141.09</v>
      </c>
      <c r="Q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2165.25</v>
      </c>
      <c r="R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2153.0699999999997</v>
      </c>
      <c r="S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2173.6499999999996</v>
      </c>
      <c r="T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2187.6799999999998</v>
      </c>
      <c r="U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2121.75</v>
      </c>
      <c r="V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2067.04</v>
      </c>
      <c r="W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2031.78</v>
      </c>
      <c r="X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2127.7399999999998</v>
      </c>
      <c r="Y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2113.83</v>
      </c>
    </row>
    <row r="106" spans="1:25" x14ac:dyDescent="0.2">
      <c r="A106" s="80">
        <f t="shared" si="2"/>
        <v>42539</v>
      </c>
      <c r="B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2061.4899999999998</v>
      </c>
      <c r="C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2056.9499999999998</v>
      </c>
      <c r="D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2103.38</v>
      </c>
      <c r="E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2138.35</v>
      </c>
      <c r="F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2138.29</v>
      </c>
      <c r="G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2176.8999999999996</v>
      </c>
      <c r="H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2121.63</v>
      </c>
      <c r="I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2042.49</v>
      </c>
      <c r="J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2127.5100000000002</v>
      </c>
      <c r="K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2211.38</v>
      </c>
      <c r="L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2146.12</v>
      </c>
      <c r="M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2161.1999999999998</v>
      </c>
      <c r="N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2161.21</v>
      </c>
      <c r="O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2185.0299999999997</v>
      </c>
      <c r="P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2210.62</v>
      </c>
      <c r="Q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2247.86</v>
      </c>
      <c r="R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2248.0500000000002</v>
      </c>
      <c r="S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2176.8199999999997</v>
      </c>
      <c r="T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2184.6</v>
      </c>
      <c r="U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2117.46</v>
      </c>
      <c r="V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2068.91</v>
      </c>
      <c r="W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2070.39</v>
      </c>
      <c r="X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2071.56</v>
      </c>
      <c r="Y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2192.71</v>
      </c>
    </row>
    <row r="107" spans="1:25" x14ac:dyDescent="0.2">
      <c r="A107" s="80">
        <f t="shared" si="2"/>
        <v>42540</v>
      </c>
      <c r="B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2061.98</v>
      </c>
      <c r="C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2056.9899999999998</v>
      </c>
      <c r="D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2103.2399999999998</v>
      </c>
      <c r="E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2137.89</v>
      </c>
      <c r="F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2137.8000000000002</v>
      </c>
      <c r="G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2176.42</v>
      </c>
      <c r="H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2120.42</v>
      </c>
      <c r="I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2087.38</v>
      </c>
      <c r="J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2097.2399999999998</v>
      </c>
      <c r="K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2247.62</v>
      </c>
      <c r="L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2176.7799999999997</v>
      </c>
      <c r="M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2176.8000000000002</v>
      </c>
      <c r="N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2176.81</v>
      </c>
      <c r="O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2210.69</v>
      </c>
      <c r="P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2228.7399999999998</v>
      </c>
      <c r="Q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2228.79</v>
      </c>
      <c r="R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2219.7199999999998</v>
      </c>
      <c r="S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2202.0500000000002</v>
      </c>
      <c r="T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2219.66</v>
      </c>
      <c r="U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2153.39</v>
      </c>
      <c r="V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2066.2799999999997</v>
      </c>
      <c r="W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2067.7600000000002</v>
      </c>
      <c r="X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2071.88</v>
      </c>
      <c r="Y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2193.17</v>
      </c>
    </row>
    <row r="108" spans="1:25" x14ac:dyDescent="0.2">
      <c r="A108" s="80">
        <f t="shared" si="2"/>
        <v>42541</v>
      </c>
      <c r="B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2043.9099999999999</v>
      </c>
      <c r="C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2089.54</v>
      </c>
      <c r="D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2134.5699999999997</v>
      </c>
      <c r="E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2167.9699999999998</v>
      </c>
      <c r="F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2176.8199999999997</v>
      </c>
      <c r="G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2204.5100000000002</v>
      </c>
      <c r="H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2168.0299999999997</v>
      </c>
      <c r="I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2463.63</v>
      </c>
      <c r="J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2314.7200000000003</v>
      </c>
      <c r="K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2173.94</v>
      </c>
      <c r="L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2126.19</v>
      </c>
      <c r="M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2111.6099999999997</v>
      </c>
      <c r="N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2126.14</v>
      </c>
      <c r="O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2111.54</v>
      </c>
      <c r="P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2111.4499999999998</v>
      </c>
      <c r="Q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2165.38</v>
      </c>
      <c r="R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2153.21</v>
      </c>
      <c r="S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2173.62</v>
      </c>
      <c r="T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2187.98</v>
      </c>
      <c r="U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2134.0299999999997</v>
      </c>
      <c r="V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2051.6799999999998</v>
      </c>
      <c r="W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2051.96</v>
      </c>
      <c r="X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2092.42</v>
      </c>
      <c r="Y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2126.66</v>
      </c>
    </row>
    <row r="109" spans="1:25" x14ac:dyDescent="0.2">
      <c r="A109" s="80">
        <f t="shared" si="2"/>
        <v>42542</v>
      </c>
      <c r="B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2038.8600000000001</v>
      </c>
      <c r="C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2075.83</v>
      </c>
      <c r="D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2118.83</v>
      </c>
      <c r="E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2150.7600000000002</v>
      </c>
      <c r="F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2175.85</v>
      </c>
      <c r="G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2223.37</v>
      </c>
      <c r="H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2204.12</v>
      </c>
      <c r="I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2615.34</v>
      </c>
      <c r="J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2338.56</v>
      </c>
      <c r="K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2209.1499999999996</v>
      </c>
      <c r="L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2191.09</v>
      </c>
      <c r="M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2173.59</v>
      </c>
      <c r="N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2157.0299999999997</v>
      </c>
      <c r="O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2157.1099999999997</v>
      </c>
      <c r="P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2157.12</v>
      </c>
      <c r="Q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2165.17</v>
      </c>
      <c r="R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2173.42</v>
      </c>
      <c r="S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2187.59</v>
      </c>
      <c r="T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2187.4899999999998</v>
      </c>
      <c r="U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2173.2799999999997</v>
      </c>
      <c r="V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2036.44</v>
      </c>
      <c r="W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2060.75</v>
      </c>
      <c r="X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2092.3199999999997</v>
      </c>
      <c r="Y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2136.3599999999997</v>
      </c>
    </row>
    <row r="110" spans="1:25" x14ac:dyDescent="0.2">
      <c r="A110" s="80">
        <f t="shared" si="2"/>
        <v>42543</v>
      </c>
      <c r="B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2040.4299999999998</v>
      </c>
      <c r="C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2075.91</v>
      </c>
      <c r="D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2119.02</v>
      </c>
      <c r="E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2176.89</v>
      </c>
      <c r="F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2204.6</v>
      </c>
      <c r="G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2204.4899999999998</v>
      </c>
      <c r="H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2176.44</v>
      </c>
      <c r="I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2519.14</v>
      </c>
      <c r="J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2291.21</v>
      </c>
      <c r="K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2165.4899999999998</v>
      </c>
      <c r="L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2097.6999999999998</v>
      </c>
      <c r="M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2097.66</v>
      </c>
      <c r="N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2097.65</v>
      </c>
      <c r="O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2097.65</v>
      </c>
      <c r="P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2191.6799999999998</v>
      </c>
      <c r="Q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2191.48</v>
      </c>
      <c r="R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2140.46</v>
      </c>
      <c r="S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2173.83</v>
      </c>
      <c r="T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2225.85</v>
      </c>
      <c r="U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2166.6999999999998</v>
      </c>
      <c r="V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2036.8200000000002</v>
      </c>
      <c r="W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2053.92</v>
      </c>
      <c r="X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2081.64</v>
      </c>
      <c r="Y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2178.88</v>
      </c>
    </row>
    <row r="111" spans="1:25" x14ac:dyDescent="0.2">
      <c r="A111" s="80">
        <f t="shared" si="2"/>
        <v>42544</v>
      </c>
      <c r="B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2046.09</v>
      </c>
      <c r="C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2075.79</v>
      </c>
      <c r="D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2118.91</v>
      </c>
      <c r="E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2150.84</v>
      </c>
      <c r="F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2204.4</v>
      </c>
      <c r="G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2204.5299999999997</v>
      </c>
      <c r="H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2134.21</v>
      </c>
      <c r="I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2424.2600000000002</v>
      </c>
      <c r="J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2248.27</v>
      </c>
      <c r="K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2097.4699999999998</v>
      </c>
      <c r="L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2058.39</v>
      </c>
      <c r="M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2046.3999999999999</v>
      </c>
      <c r="N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2046.32</v>
      </c>
      <c r="O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2046.2399999999998</v>
      </c>
      <c r="P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2058.4899999999998</v>
      </c>
      <c r="Q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2070.88</v>
      </c>
      <c r="R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2075.9499999999998</v>
      </c>
      <c r="S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2109.4</v>
      </c>
      <c r="T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2133.81</v>
      </c>
      <c r="U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2133.86</v>
      </c>
      <c r="V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2069.31</v>
      </c>
      <c r="W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2100.4499999999998</v>
      </c>
      <c r="X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2055.6999999999998</v>
      </c>
      <c r="Y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2182.9299999999998</v>
      </c>
    </row>
    <row r="112" spans="1:25" x14ac:dyDescent="0.2">
      <c r="A112" s="80">
        <f t="shared" si="2"/>
        <v>42545</v>
      </c>
      <c r="B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2045.9899999999998</v>
      </c>
      <c r="C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2050.0100000000002</v>
      </c>
      <c r="D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2069.31</v>
      </c>
      <c r="E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2134.71</v>
      </c>
      <c r="F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2150.8000000000002</v>
      </c>
      <c r="G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2185.77</v>
      </c>
      <c r="H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2134.29</v>
      </c>
      <c r="I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2412.11</v>
      </c>
      <c r="J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2248.3199999999997</v>
      </c>
      <c r="K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2097.4899999999998</v>
      </c>
      <c r="L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2058.6</v>
      </c>
      <c r="M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2046.62</v>
      </c>
      <c r="N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2046.61</v>
      </c>
      <c r="O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2046.57</v>
      </c>
      <c r="P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2058.56</v>
      </c>
      <c r="Q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2070.98</v>
      </c>
      <c r="R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2076.0500000000002</v>
      </c>
      <c r="S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2109.4899999999998</v>
      </c>
      <c r="T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2133.9</v>
      </c>
      <c r="U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2109.66</v>
      </c>
      <c r="V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2085.66</v>
      </c>
      <c r="W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2123.91</v>
      </c>
      <c r="X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2041.17</v>
      </c>
      <c r="Y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2214.58</v>
      </c>
    </row>
    <row r="113" spans="1:27" x14ac:dyDescent="0.2">
      <c r="A113" s="80">
        <f t="shared" si="2"/>
        <v>42546</v>
      </c>
      <c r="B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2083.52</v>
      </c>
      <c r="C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2042.04</v>
      </c>
      <c r="D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2033.34</v>
      </c>
      <c r="E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2084.11</v>
      </c>
      <c r="F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2116.81</v>
      </c>
      <c r="G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2152.91</v>
      </c>
      <c r="H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2099.39</v>
      </c>
      <c r="I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2035.23</v>
      </c>
      <c r="J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2160.6799999999998</v>
      </c>
      <c r="K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2157.66</v>
      </c>
      <c r="L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2114.23</v>
      </c>
      <c r="M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2100.84</v>
      </c>
      <c r="N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2100.84</v>
      </c>
      <c r="O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2100.88</v>
      </c>
      <c r="P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2114.1999999999998</v>
      </c>
      <c r="Q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2100.84</v>
      </c>
      <c r="R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2142.8199999999997</v>
      </c>
      <c r="S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2157.9</v>
      </c>
      <c r="T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2127.98</v>
      </c>
      <c r="U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2173.6999999999998</v>
      </c>
      <c r="V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2096.59</v>
      </c>
      <c r="W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2139.7600000000002</v>
      </c>
      <c r="X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2040.92</v>
      </c>
      <c r="Y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2157.1799999999998</v>
      </c>
    </row>
    <row r="114" spans="1:27" x14ac:dyDescent="0.2">
      <c r="A114" s="80">
        <f t="shared" si="2"/>
        <v>42547</v>
      </c>
      <c r="B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2092.59</v>
      </c>
      <c r="C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2045.12</v>
      </c>
      <c r="D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2033.1399999999999</v>
      </c>
      <c r="E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2068.67</v>
      </c>
      <c r="F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2100.0299999999997</v>
      </c>
      <c r="G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2152.85</v>
      </c>
      <c r="H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2099.8999999999996</v>
      </c>
      <c r="I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2033.5</v>
      </c>
      <c r="J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2082.39</v>
      </c>
      <c r="K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2157.7799999999997</v>
      </c>
      <c r="L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2114.12</v>
      </c>
      <c r="M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2100.86</v>
      </c>
      <c r="N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2100.83</v>
      </c>
      <c r="O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2100.8199999999997</v>
      </c>
      <c r="P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2114.1799999999998</v>
      </c>
      <c r="Q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2100.6999999999998</v>
      </c>
      <c r="R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2157.7399999999998</v>
      </c>
      <c r="S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2157.84</v>
      </c>
      <c r="T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2128.3199999999997</v>
      </c>
      <c r="U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2174.1999999999998</v>
      </c>
      <c r="V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2077.1999999999998</v>
      </c>
      <c r="W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2116.23</v>
      </c>
      <c r="X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2041</v>
      </c>
      <c r="Y114" s="98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2157.58</v>
      </c>
    </row>
    <row r="115" spans="1:27" x14ac:dyDescent="0.2">
      <c r="A115" s="80">
        <f t="shared" si="2"/>
        <v>42548</v>
      </c>
      <c r="B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2063.5500000000002</v>
      </c>
      <c r="C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2035.2</v>
      </c>
      <c r="D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2066.3999999999996</v>
      </c>
      <c r="E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2100.9299999999998</v>
      </c>
      <c r="F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2131.19</v>
      </c>
      <c r="G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2164.1999999999998</v>
      </c>
      <c r="H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2073.0299999999997</v>
      </c>
      <c r="I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2361.77</v>
      </c>
      <c r="J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2205.69</v>
      </c>
      <c r="K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2056.34</v>
      </c>
      <c r="L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2063.9899999999998</v>
      </c>
      <c r="M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2099.9299999999998</v>
      </c>
      <c r="N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2082.4</v>
      </c>
      <c r="O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2047.23</v>
      </c>
      <c r="P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2083.17</v>
      </c>
      <c r="Q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2064.83</v>
      </c>
      <c r="R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2053.59</v>
      </c>
      <c r="S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2074.0699999999997</v>
      </c>
      <c r="T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2084.7399999999998</v>
      </c>
      <c r="U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2096.12</v>
      </c>
      <c r="V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2087.5</v>
      </c>
      <c r="W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2124.7599999999998</v>
      </c>
      <c r="X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2039.25</v>
      </c>
      <c r="Y115" s="98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2202.58</v>
      </c>
    </row>
    <row r="116" spans="1:27" x14ac:dyDescent="0.2">
      <c r="A116" s="80">
        <f t="shared" si="2"/>
        <v>42549</v>
      </c>
      <c r="B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2069.3000000000002</v>
      </c>
      <c r="C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2035.4299999999998</v>
      </c>
      <c r="D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2066.35</v>
      </c>
      <c r="E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2100.73</v>
      </c>
      <c r="F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2131.0100000000002</v>
      </c>
      <c r="G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2164.15</v>
      </c>
      <c r="H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2073.23</v>
      </c>
      <c r="I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2361.91</v>
      </c>
      <c r="J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2205.6</v>
      </c>
      <c r="K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2056.31</v>
      </c>
      <c r="L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2064.27</v>
      </c>
      <c r="M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2099.58</v>
      </c>
      <c r="N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2082.44</v>
      </c>
      <c r="O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2082.6</v>
      </c>
      <c r="P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2082.88</v>
      </c>
      <c r="Q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2064.6999999999998</v>
      </c>
      <c r="R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2053.6799999999998</v>
      </c>
      <c r="S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2074.1</v>
      </c>
      <c r="T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2084.81</v>
      </c>
      <c r="U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2096.1099999999997</v>
      </c>
      <c r="V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2088.59</v>
      </c>
      <c r="W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2125.75</v>
      </c>
      <c r="X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2039.37</v>
      </c>
      <c r="Y116" s="98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2194.41</v>
      </c>
    </row>
    <row r="117" spans="1:27" x14ac:dyDescent="0.2">
      <c r="A117" s="80">
        <f t="shared" si="2"/>
        <v>42550</v>
      </c>
      <c r="B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2074.98</v>
      </c>
      <c r="C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2054.37</v>
      </c>
      <c r="D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2087.48</v>
      </c>
      <c r="E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2109.13</v>
      </c>
      <c r="F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2192.33</v>
      </c>
      <c r="G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2192.21</v>
      </c>
      <c r="H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2109.1799999999998</v>
      </c>
      <c r="I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2374.0699999999997</v>
      </c>
      <c r="J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2215.7399999999998</v>
      </c>
      <c r="K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2050.88</v>
      </c>
      <c r="L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2067.38</v>
      </c>
      <c r="M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2084.92</v>
      </c>
      <c r="N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2043.85</v>
      </c>
      <c r="O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2044.21</v>
      </c>
      <c r="P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2034.2399999999998</v>
      </c>
      <c r="Q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2045.0299999999997</v>
      </c>
      <c r="R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2049.31</v>
      </c>
      <c r="S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2069.4499999999998</v>
      </c>
      <c r="T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2090.91</v>
      </c>
      <c r="U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2091.14</v>
      </c>
      <c r="V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2090.79</v>
      </c>
      <c r="W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2104.98</v>
      </c>
      <c r="X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2035.02</v>
      </c>
      <c r="Y117" s="98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2146.85</v>
      </c>
    </row>
    <row r="118" spans="1:27" x14ac:dyDescent="0.2">
      <c r="A118" s="80">
        <f t="shared" ref="A118:A119" si="3">A81</f>
        <v>42551</v>
      </c>
      <c r="B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2073.81</v>
      </c>
      <c r="C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2056.42</v>
      </c>
      <c r="D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2089.64</v>
      </c>
      <c r="E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2111.38</v>
      </c>
      <c r="F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2195.13</v>
      </c>
      <c r="G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2194.98</v>
      </c>
      <c r="H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2111.4299999999998</v>
      </c>
      <c r="I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2377.56</v>
      </c>
      <c r="J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2218.71</v>
      </c>
      <c r="K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2052.71</v>
      </c>
      <c r="L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2069.13</v>
      </c>
      <c r="M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2086.94</v>
      </c>
      <c r="N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2042.13</v>
      </c>
      <c r="O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2042.08</v>
      </c>
      <c r="P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2042.21</v>
      </c>
      <c r="Q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2042.15</v>
      </c>
      <c r="R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2050.7399999999998</v>
      </c>
      <c r="S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2071.0500000000002</v>
      </c>
      <c r="T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2092.5500000000002</v>
      </c>
      <c r="U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2092.92</v>
      </c>
      <c r="V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2089.75</v>
      </c>
      <c r="W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2105.0699999999997</v>
      </c>
      <c r="X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2036.6</v>
      </c>
      <c r="Y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2194.59</v>
      </c>
    </row>
    <row r="119" spans="1:27" hidden="1" x14ac:dyDescent="0.2">
      <c r="A119" s="80">
        <f t="shared" si="3"/>
        <v>42552</v>
      </c>
      <c r="B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C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D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E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F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G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H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I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J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K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L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M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N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O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P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Q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R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S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T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U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V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W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X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Y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</row>
    <row r="120" spans="1:27" x14ac:dyDescent="0.2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7" x14ac:dyDescent="0.25">
      <c r="A121" s="88" t="s">
        <v>152</v>
      </c>
    </row>
    <row r="122" spans="1:27" ht="12.75" x14ac:dyDescent="0.2">
      <c r="A122" s="177" t="s">
        <v>48</v>
      </c>
      <c r="B122" s="188" t="s">
        <v>121</v>
      </c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90"/>
    </row>
    <row r="123" spans="1:27" ht="12.75" x14ac:dyDescent="0.2">
      <c r="A123" s="178"/>
      <c r="B123" s="191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3"/>
    </row>
    <row r="124" spans="1:27" ht="12.75" customHeight="1" x14ac:dyDescent="0.2">
      <c r="A124" s="178"/>
      <c r="B124" s="180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2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9"/>
      <c r="B125" s="181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3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8.75" customHeight="1" x14ac:dyDescent="0.2">
      <c r="A126" s="80">
        <f t="shared" ref="A126:A154" si="4">A89</f>
        <v>42522</v>
      </c>
      <c r="B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2017.09</v>
      </c>
      <c r="C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2021.59</v>
      </c>
      <c r="D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2045.7799999999997</v>
      </c>
      <c r="E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2072.09</v>
      </c>
      <c r="F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2093.25</v>
      </c>
      <c r="G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2100.48</v>
      </c>
      <c r="H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2039.61</v>
      </c>
      <c r="I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2290.5</v>
      </c>
      <c r="J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2188.27</v>
      </c>
      <c r="K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2093.36</v>
      </c>
      <c r="L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2066.66</v>
      </c>
      <c r="M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2079.79</v>
      </c>
      <c r="N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2107.56</v>
      </c>
      <c r="O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2122.23</v>
      </c>
      <c r="P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2107.3199999999997</v>
      </c>
      <c r="Q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2122.08</v>
      </c>
      <c r="R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2127.11</v>
      </c>
      <c r="S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2058.56</v>
      </c>
      <c r="T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2048.46</v>
      </c>
      <c r="U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2038.87</v>
      </c>
      <c r="V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2073.63</v>
      </c>
      <c r="W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2042.42</v>
      </c>
      <c r="X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2058.48</v>
      </c>
      <c r="Y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2088.0100000000002</v>
      </c>
      <c r="AA126" s="81"/>
    </row>
    <row r="127" spans="1:27" x14ac:dyDescent="0.2">
      <c r="A127" s="80">
        <f t="shared" si="4"/>
        <v>42523</v>
      </c>
      <c r="B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2019.6999999999998</v>
      </c>
      <c r="C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2021.6100000000001</v>
      </c>
      <c r="D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2052.19</v>
      </c>
      <c r="E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2072.09</v>
      </c>
      <c r="F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2093.16</v>
      </c>
      <c r="G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2100.56</v>
      </c>
      <c r="H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2045.9099999999999</v>
      </c>
      <c r="I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2281.29</v>
      </c>
      <c r="J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2170.79</v>
      </c>
      <c r="K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2079.75</v>
      </c>
      <c r="L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2030.19</v>
      </c>
      <c r="M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2041.86</v>
      </c>
      <c r="N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2079.56</v>
      </c>
      <c r="O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2107.27</v>
      </c>
      <c r="P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2122.08</v>
      </c>
      <c r="Q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2137.58</v>
      </c>
      <c r="R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2127.1</v>
      </c>
      <c r="S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2114.9299999999998</v>
      </c>
      <c r="T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2115.0700000000002</v>
      </c>
      <c r="U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2039.01</v>
      </c>
      <c r="V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2075.37</v>
      </c>
      <c r="W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2063.77</v>
      </c>
      <c r="X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2058.52</v>
      </c>
      <c r="Y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2087.84</v>
      </c>
    </row>
    <row r="128" spans="1:27" x14ac:dyDescent="0.2">
      <c r="A128" s="80">
        <f t="shared" si="4"/>
        <v>42524</v>
      </c>
      <c r="B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2025.01</v>
      </c>
      <c r="C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2032.33</v>
      </c>
      <c r="D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2057.35</v>
      </c>
      <c r="E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2070.75</v>
      </c>
      <c r="F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2091.79</v>
      </c>
      <c r="G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2114.09</v>
      </c>
      <c r="H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2044.58</v>
      </c>
      <c r="I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2288.6</v>
      </c>
      <c r="J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2152.12</v>
      </c>
      <c r="K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2071.65</v>
      </c>
      <c r="L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2071.64</v>
      </c>
      <c r="M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2071.5699999999997</v>
      </c>
      <c r="N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2105.8000000000002</v>
      </c>
      <c r="O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2120.5499999999997</v>
      </c>
      <c r="P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2120.59</v>
      </c>
      <c r="Q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2143.89</v>
      </c>
      <c r="R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2138.5500000000002</v>
      </c>
      <c r="S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2126.02</v>
      </c>
      <c r="T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2073.73</v>
      </c>
      <c r="U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2041.96</v>
      </c>
      <c r="V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2091.41</v>
      </c>
      <c r="W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2059.7799999999997</v>
      </c>
      <c r="X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2057.5100000000002</v>
      </c>
      <c r="Y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2115.23</v>
      </c>
    </row>
    <row r="129" spans="1:25" x14ac:dyDescent="0.2">
      <c r="A129" s="80">
        <f t="shared" si="4"/>
        <v>42525</v>
      </c>
      <c r="B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2025.83</v>
      </c>
      <c r="C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2013.88</v>
      </c>
      <c r="D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2025.34</v>
      </c>
      <c r="E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2046.1399999999999</v>
      </c>
      <c r="F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2068.35</v>
      </c>
      <c r="G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2117.7799999999997</v>
      </c>
      <c r="H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2068.34</v>
      </c>
      <c r="I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2015.8</v>
      </c>
      <c r="J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2057.19</v>
      </c>
      <c r="K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2171.2600000000002</v>
      </c>
      <c r="L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2117.7999999999997</v>
      </c>
      <c r="M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2117.7999999999997</v>
      </c>
      <c r="N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2117.7999999999997</v>
      </c>
      <c r="O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2155.19</v>
      </c>
      <c r="P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2155.1999999999998</v>
      </c>
      <c r="Q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2124.94</v>
      </c>
      <c r="R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2139.6099999999997</v>
      </c>
      <c r="S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2096.96</v>
      </c>
      <c r="T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2053.1999999999998</v>
      </c>
      <c r="U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2052.77</v>
      </c>
      <c r="V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2130.46</v>
      </c>
      <c r="W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2082.2600000000002</v>
      </c>
      <c r="X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2036.37</v>
      </c>
      <c r="Y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2163.17</v>
      </c>
    </row>
    <row r="130" spans="1:25" x14ac:dyDescent="0.2">
      <c r="A130" s="80">
        <f t="shared" si="4"/>
        <v>42526</v>
      </c>
      <c r="B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2024.29</v>
      </c>
      <c r="C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2013.4699999999998</v>
      </c>
      <c r="D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2045.95</v>
      </c>
      <c r="E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2053.1099999999997</v>
      </c>
      <c r="F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2083.8199999999997</v>
      </c>
      <c r="G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2083.77</v>
      </c>
      <c r="H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2025.19</v>
      </c>
      <c r="I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2014.6599999999999</v>
      </c>
      <c r="J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2027.94</v>
      </c>
      <c r="K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2243.13</v>
      </c>
      <c r="L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2171.27</v>
      </c>
      <c r="M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2171.44</v>
      </c>
      <c r="N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2171.6799999999998</v>
      </c>
      <c r="O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2196.7600000000002</v>
      </c>
      <c r="P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2196.75</v>
      </c>
      <c r="Q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2155.1799999999998</v>
      </c>
      <c r="R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2139.77</v>
      </c>
      <c r="S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2097</v>
      </c>
      <c r="T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2053.3599999999997</v>
      </c>
      <c r="U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2042.15</v>
      </c>
      <c r="V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2107.52</v>
      </c>
      <c r="W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2079.63</v>
      </c>
      <c r="X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2036.34</v>
      </c>
      <c r="Y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2162.83</v>
      </c>
    </row>
    <row r="131" spans="1:25" x14ac:dyDescent="0.2">
      <c r="A131" s="80">
        <f t="shared" si="4"/>
        <v>42527</v>
      </c>
      <c r="B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2021.6</v>
      </c>
      <c r="C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2032.06</v>
      </c>
      <c r="D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2056.79</v>
      </c>
      <c r="E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2083.9899999999998</v>
      </c>
      <c r="F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2098.5500000000002</v>
      </c>
      <c r="G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2145.9299999999998</v>
      </c>
      <c r="H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2077.39</v>
      </c>
      <c r="I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2338.9499999999998</v>
      </c>
      <c r="J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2244.66</v>
      </c>
      <c r="K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2136.3000000000002</v>
      </c>
      <c r="L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2091.9</v>
      </c>
      <c r="M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2091.92</v>
      </c>
      <c r="N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2106.0500000000002</v>
      </c>
      <c r="O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2120.65</v>
      </c>
      <c r="P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2120.65</v>
      </c>
      <c r="Q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2091.6999999999998</v>
      </c>
      <c r="R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2101.5100000000002</v>
      </c>
      <c r="S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2113.63</v>
      </c>
      <c r="T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2073.65</v>
      </c>
      <c r="U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2026.7</v>
      </c>
      <c r="V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2080.33</v>
      </c>
      <c r="W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2054.64</v>
      </c>
      <c r="X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2057.6799999999998</v>
      </c>
      <c r="Y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2090.4299999999998</v>
      </c>
    </row>
    <row r="132" spans="1:25" x14ac:dyDescent="0.2">
      <c r="A132" s="80">
        <f t="shared" si="4"/>
        <v>42528</v>
      </c>
      <c r="B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2025.4099999999999</v>
      </c>
      <c r="C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2031.9099999999999</v>
      </c>
      <c r="D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2056.81</v>
      </c>
      <c r="E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2070.09</v>
      </c>
      <c r="F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2098.2399999999998</v>
      </c>
      <c r="G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2129.2799999999997</v>
      </c>
      <c r="H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2077.27</v>
      </c>
      <c r="I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2338.94</v>
      </c>
      <c r="J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2244.87</v>
      </c>
      <c r="K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2121.02</v>
      </c>
      <c r="L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2092.06</v>
      </c>
      <c r="M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2092.08</v>
      </c>
      <c r="N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2105.75</v>
      </c>
      <c r="O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2120.59</v>
      </c>
      <c r="P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2078.3000000000002</v>
      </c>
      <c r="Q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2078.37</v>
      </c>
      <c r="R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2101.66</v>
      </c>
      <c r="S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2113.8000000000002</v>
      </c>
      <c r="T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2079.15</v>
      </c>
      <c r="U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2023.83</v>
      </c>
      <c r="V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2094.96</v>
      </c>
      <c r="W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2062.31</v>
      </c>
      <c r="X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2047.4499999999998</v>
      </c>
      <c r="Y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2136.69</v>
      </c>
    </row>
    <row r="133" spans="1:25" x14ac:dyDescent="0.2">
      <c r="A133" s="80">
        <f t="shared" si="4"/>
        <v>42529</v>
      </c>
      <c r="B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2027.8899999999999</v>
      </c>
      <c r="C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2031.79</v>
      </c>
      <c r="D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2056.73</v>
      </c>
      <c r="E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2069.83</v>
      </c>
      <c r="F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2098.2199999999998</v>
      </c>
      <c r="G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2129.21</v>
      </c>
      <c r="H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2077.4699999999998</v>
      </c>
      <c r="I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2338.8199999999997</v>
      </c>
      <c r="J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2245.0500000000002</v>
      </c>
      <c r="K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2120.83</v>
      </c>
      <c r="L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2092.04</v>
      </c>
      <c r="M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2092.06</v>
      </c>
      <c r="N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2106.0099999999998</v>
      </c>
      <c r="O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2120.8199999999997</v>
      </c>
      <c r="P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2078.29</v>
      </c>
      <c r="Q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2078.3000000000002</v>
      </c>
      <c r="R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2101.64</v>
      </c>
      <c r="S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2113.5299999999997</v>
      </c>
      <c r="T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2078.8199999999997</v>
      </c>
      <c r="U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2024.06</v>
      </c>
      <c r="V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2097.21</v>
      </c>
      <c r="W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2062.59</v>
      </c>
      <c r="X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2047.4699999999998</v>
      </c>
      <c r="Y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2139.8000000000002</v>
      </c>
    </row>
    <row r="134" spans="1:25" x14ac:dyDescent="0.2">
      <c r="A134" s="80">
        <f t="shared" si="4"/>
        <v>42530</v>
      </c>
      <c r="B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2027.17</v>
      </c>
      <c r="C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2031.55</v>
      </c>
      <c r="D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2069.85</v>
      </c>
      <c r="E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2083.59</v>
      </c>
      <c r="F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2129.02</v>
      </c>
      <c r="G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2145.77</v>
      </c>
      <c r="H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2084.5099999999998</v>
      </c>
      <c r="I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2360.84</v>
      </c>
      <c r="J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2234.9</v>
      </c>
      <c r="K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2121.12</v>
      </c>
      <c r="L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2078.64</v>
      </c>
      <c r="M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2071.9899999999998</v>
      </c>
      <c r="N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2092.13</v>
      </c>
      <c r="O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2121.0500000000002</v>
      </c>
      <c r="P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2160.85</v>
      </c>
      <c r="Q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2160.81</v>
      </c>
      <c r="R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2138.9299999999998</v>
      </c>
      <c r="S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2138.8199999999997</v>
      </c>
      <c r="T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2113.7600000000002</v>
      </c>
      <c r="U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2038.31</v>
      </c>
      <c r="V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2078.89</v>
      </c>
      <c r="W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2043.55</v>
      </c>
      <c r="X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2032.79</v>
      </c>
      <c r="Y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2142.98</v>
      </c>
    </row>
    <row r="135" spans="1:25" x14ac:dyDescent="0.2">
      <c r="A135" s="80">
        <f t="shared" si="4"/>
        <v>42531</v>
      </c>
      <c r="B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2041.54</v>
      </c>
      <c r="C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2031.87</v>
      </c>
      <c r="D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2063.27</v>
      </c>
      <c r="E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2083.9299999999998</v>
      </c>
      <c r="F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2113.46</v>
      </c>
      <c r="G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2129.56</v>
      </c>
      <c r="H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2070.52</v>
      </c>
      <c r="I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2339.0299999999997</v>
      </c>
      <c r="J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2186.4699999999998</v>
      </c>
      <c r="K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2052.9</v>
      </c>
      <c r="L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2018.02</v>
      </c>
      <c r="M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2023.07</v>
      </c>
      <c r="N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2028.9899999999998</v>
      </c>
      <c r="O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2046.55</v>
      </c>
      <c r="P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2052.67</v>
      </c>
      <c r="Q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2078.3000000000002</v>
      </c>
      <c r="R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2068.16</v>
      </c>
      <c r="S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2068.0700000000002</v>
      </c>
      <c r="T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2068.0700000000002</v>
      </c>
      <c r="U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2023.9099999999999</v>
      </c>
      <c r="V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2109.64</v>
      </c>
      <c r="W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2073.27</v>
      </c>
      <c r="X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2032.6999999999998</v>
      </c>
      <c r="Y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2171.7600000000002</v>
      </c>
    </row>
    <row r="136" spans="1:25" x14ac:dyDescent="0.2">
      <c r="A136" s="80">
        <f t="shared" si="4"/>
        <v>42532</v>
      </c>
      <c r="B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2079.48</v>
      </c>
      <c r="C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2030.98</v>
      </c>
      <c r="D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2014.9299999999998</v>
      </c>
      <c r="E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2038.75</v>
      </c>
      <c r="F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2067.83</v>
      </c>
      <c r="G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2083.63</v>
      </c>
      <c r="H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2025.32</v>
      </c>
      <c r="I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2071.5699999999997</v>
      </c>
      <c r="J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2171.59</v>
      </c>
      <c r="K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2097.2600000000002</v>
      </c>
      <c r="L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2053.46</v>
      </c>
      <c r="M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2053.46</v>
      </c>
      <c r="N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2059.2199999999998</v>
      </c>
      <c r="O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2053.27</v>
      </c>
      <c r="P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2059.2199999999998</v>
      </c>
      <c r="Q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2077.56</v>
      </c>
      <c r="R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2077.66</v>
      </c>
      <c r="S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2036.32</v>
      </c>
      <c r="T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2014.98</v>
      </c>
      <c r="U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2081.23</v>
      </c>
      <c r="V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2163.25</v>
      </c>
      <c r="W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2134.08</v>
      </c>
      <c r="X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2033.52</v>
      </c>
      <c r="Y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2117.48</v>
      </c>
    </row>
    <row r="137" spans="1:25" x14ac:dyDescent="0.2">
      <c r="A137" s="80">
        <f t="shared" si="4"/>
        <v>42533</v>
      </c>
      <c r="B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2084.88</v>
      </c>
      <c r="C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2052.89</v>
      </c>
      <c r="D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2024.57</v>
      </c>
      <c r="E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2025.12</v>
      </c>
      <c r="F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2038.6599999999999</v>
      </c>
      <c r="G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2068.09</v>
      </c>
      <c r="H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2031.98</v>
      </c>
      <c r="I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2032.96</v>
      </c>
      <c r="J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2106.83</v>
      </c>
      <c r="K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2154.91</v>
      </c>
      <c r="L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2124.8199999999997</v>
      </c>
      <c r="M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2110.6799999999998</v>
      </c>
      <c r="N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2124.84</v>
      </c>
      <c r="O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2124.88</v>
      </c>
      <c r="P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2139.63</v>
      </c>
      <c r="Q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2147.3000000000002</v>
      </c>
      <c r="R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2155.1799999999998</v>
      </c>
      <c r="S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2139.79</v>
      </c>
      <c r="T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2110.8000000000002</v>
      </c>
      <c r="U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2025.69</v>
      </c>
      <c r="V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2109.4699999999998</v>
      </c>
      <c r="W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2084.1099999999997</v>
      </c>
      <c r="X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2025.5</v>
      </c>
      <c r="Y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2154.73</v>
      </c>
    </row>
    <row r="138" spans="1:25" x14ac:dyDescent="0.2">
      <c r="A138" s="80">
        <f t="shared" si="4"/>
        <v>42534</v>
      </c>
      <c r="B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2062.31</v>
      </c>
      <c r="C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2034.2599999999998</v>
      </c>
      <c r="D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2025.17</v>
      </c>
      <c r="E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2038.75</v>
      </c>
      <c r="F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2052.9899999999998</v>
      </c>
      <c r="G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2083.73</v>
      </c>
      <c r="H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2045.94</v>
      </c>
      <c r="I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2014.57</v>
      </c>
      <c r="J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2103.5299999999997</v>
      </c>
      <c r="K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2205.25</v>
      </c>
      <c r="L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2196.41</v>
      </c>
      <c r="M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2196.5100000000002</v>
      </c>
      <c r="N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2242.9299999999998</v>
      </c>
      <c r="O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2242.96</v>
      </c>
      <c r="P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2243</v>
      </c>
      <c r="Q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2242.9700000000003</v>
      </c>
      <c r="R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2243.0100000000002</v>
      </c>
      <c r="S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2205.4299999999998</v>
      </c>
      <c r="T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2187.85</v>
      </c>
      <c r="U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2071.7199999999998</v>
      </c>
      <c r="V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2108.27</v>
      </c>
      <c r="W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2089.54</v>
      </c>
      <c r="X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2036.4699999999998</v>
      </c>
      <c r="Y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2171.1</v>
      </c>
    </row>
    <row r="139" spans="1:25" x14ac:dyDescent="0.2">
      <c r="A139" s="80">
        <f t="shared" si="4"/>
        <v>42535</v>
      </c>
      <c r="B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2032.21</v>
      </c>
      <c r="C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2044.4499999999998</v>
      </c>
      <c r="D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2077.35</v>
      </c>
      <c r="E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2084.37</v>
      </c>
      <c r="F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2113.9299999999998</v>
      </c>
      <c r="G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2129.6999999999998</v>
      </c>
      <c r="H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2077.27</v>
      </c>
      <c r="I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2360.48</v>
      </c>
      <c r="J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2312.5699999999997</v>
      </c>
      <c r="K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2144.2600000000002</v>
      </c>
      <c r="L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2091.94</v>
      </c>
      <c r="M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2106.09</v>
      </c>
      <c r="N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2120.84</v>
      </c>
      <c r="O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2136.21</v>
      </c>
      <c r="P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2136.12</v>
      </c>
      <c r="Q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2144.1</v>
      </c>
      <c r="R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2151.9499999999998</v>
      </c>
      <c r="S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2151.98</v>
      </c>
      <c r="T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2165.7799999999997</v>
      </c>
      <c r="U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2090.46</v>
      </c>
      <c r="V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2080.56</v>
      </c>
      <c r="W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2047.33</v>
      </c>
      <c r="X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2037.76</v>
      </c>
      <c r="Y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2143.87</v>
      </c>
    </row>
    <row r="140" spans="1:25" x14ac:dyDescent="0.2">
      <c r="A140" s="80">
        <f t="shared" si="4"/>
        <v>42536</v>
      </c>
      <c r="B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2026.71</v>
      </c>
      <c r="C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2044.4499999999998</v>
      </c>
      <c r="D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2077.08</v>
      </c>
      <c r="E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2083.9899999999998</v>
      </c>
      <c r="F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2113.5100000000002</v>
      </c>
      <c r="G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2129.54</v>
      </c>
      <c r="H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2077.33</v>
      </c>
      <c r="I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2360.5</v>
      </c>
      <c r="J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2312.6999999999998</v>
      </c>
      <c r="K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2144.31</v>
      </c>
      <c r="L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2092.0699999999997</v>
      </c>
      <c r="M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2106.19</v>
      </c>
      <c r="N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2120.83</v>
      </c>
      <c r="O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2136.1999999999998</v>
      </c>
      <c r="P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2136.1799999999998</v>
      </c>
      <c r="Q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2144.0500000000002</v>
      </c>
      <c r="R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2152.02</v>
      </c>
      <c r="S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2152.08</v>
      </c>
      <c r="T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2165.7799999999997</v>
      </c>
      <c r="U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2090.37</v>
      </c>
      <c r="V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2082.73</v>
      </c>
      <c r="W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2046.3400000000001</v>
      </c>
      <c r="X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2037.73</v>
      </c>
      <c r="Y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2124.9699999999998</v>
      </c>
    </row>
    <row r="141" spans="1:25" x14ac:dyDescent="0.2">
      <c r="A141" s="80">
        <f t="shared" si="4"/>
        <v>42537</v>
      </c>
      <c r="B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2025.54</v>
      </c>
      <c r="C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2057.23</v>
      </c>
      <c r="D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2098.67</v>
      </c>
      <c r="E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2098.83</v>
      </c>
      <c r="F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2181.64</v>
      </c>
      <c r="G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2181.64</v>
      </c>
      <c r="H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2113.96</v>
      </c>
      <c r="I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2432.7399999999998</v>
      </c>
      <c r="J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2312.5</v>
      </c>
      <c r="K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2152.2399999999998</v>
      </c>
      <c r="L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2120.77</v>
      </c>
      <c r="M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2105.94</v>
      </c>
      <c r="N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2120.6</v>
      </c>
      <c r="O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2135.96</v>
      </c>
      <c r="P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2151.9899999999998</v>
      </c>
      <c r="Q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2168.91</v>
      </c>
      <c r="R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2151.98</v>
      </c>
      <c r="S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2180.2399999999998</v>
      </c>
      <c r="T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2210.84</v>
      </c>
      <c r="U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2167.02</v>
      </c>
      <c r="V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2018.71</v>
      </c>
      <c r="W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2034.4199999999998</v>
      </c>
      <c r="X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2067.66</v>
      </c>
      <c r="Y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2117.4699999999998</v>
      </c>
    </row>
    <row r="142" spans="1:25" x14ac:dyDescent="0.2">
      <c r="A142" s="80">
        <f t="shared" si="4"/>
        <v>42538</v>
      </c>
      <c r="B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2014.4099999999999</v>
      </c>
      <c r="C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2070.27</v>
      </c>
      <c r="D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2113.58</v>
      </c>
      <c r="E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2146.2600000000002</v>
      </c>
      <c r="F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2181.62</v>
      </c>
      <c r="G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2181.6799999999998</v>
      </c>
      <c r="H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2146.39</v>
      </c>
      <c r="I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2432.71</v>
      </c>
      <c r="J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2288.6999999999998</v>
      </c>
      <c r="K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2152.21</v>
      </c>
      <c r="L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2105.98</v>
      </c>
      <c r="M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2091.7599999999998</v>
      </c>
      <c r="N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2105.75</v>
      </c>
      <c r="O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2105.64</v>
      </c>
      <c r="P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2120.41</v>
      </c>
      <c r="Q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2143.8199999999997</v>
      </c>
      <c r="R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2132.02</v>
      </c>
      <c r="S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2151.96</v>
      </c>
      <c r="T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2165.56</v>
      </c>
      <c r="U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2101.67</v>
      </c>
      <c r="V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2048.65</v>
      </c>
      <c r="W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2014.4899999999998</v>
      </c>
      <c r="X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2107.4700000000003</v>
      </c>
      <c r="Y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2094</v>
      </c>
    </row>
    <row r="143" spans="1:25" x14ac:dyDescent="0.2">
      <c r="A143" s="80">
        <f t="shared" si="4"/>
        <v>42539</v>
      </c>
      <c r="B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2043.28</v>
      </c>
      <c r="C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2038.88</v>
      </c>
      <c r="D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2083.87</v>
      </c>
      <c r="E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2117.7599999999998</v>
      </c>
      <c r="F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2117.6999999999998</v>
      </c>
      <c r="G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2155.1099999999997</v>
      </c>
      <c r="H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2101.56</v>
      </c>
      <c r="I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2024.87</v>
      </c>
      <c r="J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2107.25</v>
      </c>
      <c r="K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2188.5299999999997</v>
      </c>
      <c r="L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2125.29</v>
      </c>
      <c r="M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2139.8999999999996</v>
      </c>
      <c r="N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2139.91</v>
      </c>
      <c r="O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2162.9899999999998</v>
      </c>
      <c r="P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2187.79</v>
      </c>
      <c r="Q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2223.87</v>
      </c>
      <c r="R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2224.06</v>
      </c>
      <c r="S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2155.04</v>
      </c>
      <c r="T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2162.58</v>
      </c>
      <c r="U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2097.52</v>
      </c>
      <c r="V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2050.46</v>
      </c>
      <c r="W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2051.9</v>
      </c>
      <c r="X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2053.04</v>
      </c>
      <c r="Y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2170.4299999999998</v>
      </c>
    </row>
    <row r="144" spans="1:25" x14ac:dyDescent="0.2">
      <c r="A144" s="80">
        <f t="shared" si="4"/>
        <v>42540</v>
      </c>
      <c r="B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2043.75</v>
      </c>
      <c r="C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2038.9099999999999</v>
      </c>
      <c r="D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2083.73</v>
      </c>
      <c r="E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2117.31</v>
      </c>
      <c r="F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2117.2199999999998</v>
      </c>
      <c r="G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2154.65</v>
      </c>
      <c r="H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2100.38</v>
      </c>
      <c r="I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2068.36</v>
      </c>
      <c r="J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2077.92</v>
      </c>
      <c r="K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2223.64</v>
      </c>
      <c r="L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2155</v>
      </c>
      <c r="M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2155.02</v>
      </c>
      <c r="N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2155.0299999999997</v>
      </c>
      <c r="O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2187.86</v>
      </c>
      <c r="P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2205.35</v>
      </c>
      <c r="Q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2205.4</v>
      </c>
      <c r="R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2196.6</v>
      </c>
      <c r="S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2179.48</v>
      </c>
      <c r="T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2196.5500000000002</v>
      </c>
      <c r="U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2132.34</v>
      </c>
      <c r="V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2047.92</v>
      </c>
      <c r="W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2049.35</v>
      </c>
      <c r="X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2053.34</v>
      </c>
      <c r="Y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2170.88</v>
      </c>
    </row>
    <row r="145" spans="1:27" x14ac:dyDescent="0.2">
      <c r="A145" s="80">
        <f t="shared" si="4"/>
        <v>42541</v>
      </c>
      <c r="B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2026.2399999999998</v>
      </c>
      <c r="C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2070.46</v>
      </c>
      <c r="D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2114.09</v>
      </c>
      <c r="E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2146.46</v>
      </c>
      <c r="F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2155.04</v>
      </c>
      <c r="G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2181.87</v>
      </c>
      <c r="H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2146.5100000000002</v>
      </c>
      <c r="I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2432.96</v>
      </c>
      <c r="J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2288.66</v>
      </c>
      <c r="K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2152.2399999999998</v>
      </c>
      <c r="L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2105.98</v>
      </c>
      <c r="M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2091.85</v>
      </c>
      <c r="N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2105.92</v>
      </c>
      <c r="O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2091.7799999999997</v>
      </c>
      <c r="P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2091.69</v>
      </c>
      <c r="Q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2143.9499999999998</v>
      </c>
      <c r="R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2132.16</v>
      </c>
      <c r="S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2151.94</v>
      </c>
      <c r="T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2165.85</v>
      </c>
      <c r="U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2113.5699999999997</v>
      </c>
      <c r="V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2033.77</v>
      </c>
      <c r="W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2034.04</v>
      </c>
      <c r="X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2073.25</v>
      </c>
      <c r="Y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2106.4299999999998</v>
      </c>
    </row>
    <row r="146" spans="1:27" x14ac:dyDescent="0.2">
      <c r="A146" s="80">
        <f t="shared" si="4"/>
        <v>42542</v>
      </c>
      <c r="B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2021.35</v>
      </c>
      <c r="C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2057.1799999999998</v>
      </c>
      <c r="D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2098.85</v>
      </c>
      <c r="E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2129.7799999999997</v>
      </c>
      <c r="F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2154.1</v>
      </c>
      <c r="G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2200.14</v>
      </c>
      <c r="H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2181.4899999999998</v>
      </c>
      <c r="I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2579.98</v>
      </c>
      <c r="J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2311.77</v>
      </c>
      <c r="K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2186.3599999999997</v>
      </c>
      <c r="L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2168.86</v>
      </c>
      <c r="M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2151.91</v>
      </c>
      <c r="N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2135.85</v>
      </c>
      <c r="O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2135.94</v>
      </c>
      <c r="P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2135.9499999999998</v>
      </c>
      <c r="Q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2143.75</v>
      </c>
      <c r="R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2151.7399999999998</v>
      </c>
      <c r="S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2165.4700000000003</v>
      </c>
      <c r="T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2165.38</v>
      </c>
      <c r="U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2151.6</v>
      </c>
      <c r="V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2019.01</v>
      </c>
      <c r="W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2042.56</v>
      </c>
      <c r="X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2073.16</v>
      </c>
      <c r="Y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2115.83</v>
      </c>
    </row>
    <row r="147" spans="1:27" x14ac:dyDescent="0.2">
      <c r="A147" s="80">
        <f t="shared" si="4"/>
        <v>42543</v>
      </c>
      <c r="B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2022.87</v>
      </c>
      <c r="C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2057.25</v>
      </c>
      <c r="D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2099.02</v>
      </c>
      <c r="E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2155.1</v>
      </c>
      <c r="F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2181.9499999999998</v>
      </c>
      <c r="G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2181.85</v>
      </c>
      <c r="H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2154.67</v>
      </c>
      <c r="I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2486.7600000000002</v>
      </c>
      <c r="J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2265.89</v>
      </c>
      <c r="K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2144.0500000000002</v>
      </c>
      <c r="L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2078.3599999999997</v>
      </c>
      <c r="M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2078.33</v>
      </c>
      <c r="N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2078.3199999999997</v>
      </c>
      <c r="O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2078.3199999999997</v>
      </c>
      <c r="P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2169.44</v>
      </c>
      <c r="Q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2169.2399999999998</v>
      </c>
      <c r="R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2119.8000000000002</v>
      </c>
      <c r="S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2152.14</v>
      </c>
      <c r="T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2202.5500000000002</v>
      </c>
      <c r="U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2145.23</v>
      </c>
      <c r="V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2019.37</v>
      </c>
      <c r="W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2035.94</v>
      </c>
      <c r="X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2062.8000000000002</v>
      </c>
      <c r="Y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2157.0299999999997</v>
      </c>
    </row>
    <row r="148" spans="1:27" x14ac:dyDescent="0.2">
      <c r="A148" s="80">
        <f t="shared" si="4"/>
        <v>42544</v>
      </c>
      <c r="B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2028.36</v>
      </c>
      <c r="C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2057.13</v>
      </c>
      <c r="D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2098.92</v>
      </c>
      <c r="E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2129.86</v>
      </c>
      <c r="F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2181.7600000000002</v>
      </c>
      <c r="G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2181.89</v>
      </c>
      <c r="H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2113.75</v>
      </c>
      <c r="I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2394.81</v>
      </c>
      <c r="J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2224.27</v>
      </c>
      <c r="K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2078.14</v>
      </c>
      <c r="L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2040.27</v>
      </c>
      <c r="M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2028.6499999999999</v>
      </c>
      <c r="N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2028.58</v>
      </c>
      <c r="O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2028.5</v>
      </c>
      <c r="P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2040.37</v>
      </c>
      <c r="Q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2052.38</v>
      </c>
      <c r="R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2057.29</v>
      </c>
      <c r="S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2089.6999999999998</v>
      </c>
      <c r="T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2113.36</v>
      </c>
      <c r="U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2113.4</v>
      </c>
      <c r="V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2050.85</v>
      </c>
      <c r="W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2081.0299999999997</v>
      </c>
      <c r="X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2037.67</v>
      </c>
      <c r="Y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2160.96</v>
      </c>
    </row>
    <row r="149" spans="1:27" x14ac:dyDescent="0.2">
      <c r="A149" s="80">
        <f t="shared" si="4"/>
        <v>42545</v>
      </c>
      <c r="B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2028.25</v>
      </c>
      <c r="C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2032.15</v>
      </c>
      <c r="D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2050.85</v>
      </c>
      <c r="E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2114.23</v>
      </c>
      <c r="F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2129.8199999999997</v>
      </c>
      <c r="G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2163.71</v>
      </c>
      <c r="H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2113.8199999999997</v>
      </c>
      <c r="I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2383.04</v>
      </c>
      <c r="J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2224.3199999999997</v>
      </c>
      <c r="K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2078.16</v>
      </c>
      <c r="L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2040.47</v>
      </c>
      <c r="M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2028.87</v>
      </c>
      <c r="N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2028.86</v>
      </c>
      <c r="O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2028.82</v>
      </c>
      <c r="P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2040.44</v>
      </c>
      <c r="Q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2052.4699999999998</v>
      </c>
      <c r="R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2057.39</v>
      </c>
      <c r="S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2089.79</v>
      </c>
      <c r="T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2113.44</v>
      </c>
      <c r="U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2089.9499999999998</v>
      </c>
      <c r="V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2066.6999999999998</v>
      </c>
      <c r="W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2103.77</v>
      </c>
      <c r="X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2023.58</v>
      </c>
      <c r="Y149" s="98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2191.63</v>
      </c>
    </row>
    <row r="150" spans="1:27" x14ac:dyDescent="0.2">
      <c r="A150" s="80">
        <f t="shared" si="4"/>
        <v>42546</v>
      </c>
      <c r="B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2064.62</v>
      </c>
      <c r="C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2024.4299999999998</v>
      </c>
      <c r="D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2016</v>
      </c>
      <c r="E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2065.1999999999998</v>
      </c>
      <c r="F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2096.89</v>
      </c>
      <c r="G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2131.86</v>
      </c>
      <c r="H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2080.0100000000002</v>
      </c>
      <c r="I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2017.83</v>
      </c>
      <c r="J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2139.39</v>
      </c>
      <c r="K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2136.4699999999998</v>
      </c>
      <c r="L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2094.38</v>
      </c>
      <c r="M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2081.41</v>
      </c>
      <c r="N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2081.41</v>
      </c>
      <c r="O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2081.4499999999998</v>
      </c>
      <c r="P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2094.35</v>
      </c>
      <c r="Q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2081.41</v>
      </c>
      <c r="R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2122.09</v>
      </c>
      <c r="S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2136.6999999999998</v>
      </c>
      <c r="T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2107.6999999999998</v>
      </c>
      <c r="U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2152.0100000000002</v>
      </c>
      <c r="V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2077.29</v>
      </c>
      <c r="W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2119.12</v>
      </c>
      <c r="X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2023.34</v>
      </c>
      <c r="Y150" s="98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2136</v>
      </c>
    </row>
    <row r="151" spans="1:27" x14ac:dyDescent="0.2">
      <c r="A151" s="80">
        <f t="shared" si="4"/>
        <v>42547</v>
      </c>
      <c r="B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2073.42</v>
      </c>
      <c r="C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2027.4099999999999</v>
      </c>
      <c r="D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2015.8</v>
      </c>
      <c r="E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2050.23</v>
      </c>
      <c r="F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2080.62</v>
      </c>
      <c r="G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2131.81</v>
      </c>
      <c r="H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2080.5</v>
      </c>
      <c r="I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2016.1599999999999</v>
      </c>
      <c r="J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2063.5299999999997</v>
      </c>
      <c r="K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2136.59</v>
      </c>
      <c r="L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2094.2799999999997</v>
      </c>
      <c r="M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2081.4299999999998</v>
      </c>
      <c r="N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2081.3999999999996</v>
      </c>
      <c r="O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2081.39</v>
      </c>
      <c r="P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2094.33</v>
      </c>
      <c r="Q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2081.27</v>
      </c>
      <c r="R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2136.5500000000002</v>
      </c>
      <c r="S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2136.64</v>
      </c>
      <c r="T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2108.04</v>
      </c>
      <c r="U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2152.4899999999998</v>
      </c>
      <c r="V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2058.5</v>
      </c>
      <c r="W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2096.3199999999997</v>
      </c>
      <c r="X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2023.4199999999998</v>
      </c>
      <c r="Y151" s="98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2136.39</v>
      </c>
    </row>
    <row r="152" spans="1:27" x14ac:dyDescent="0.2">
      <c r="A152" s="80">
        <f t="shared" si="4"/>
        <v>42548</v>
      </c>
      <c r="B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2045.27</v>
      </c>
      <c r="C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2017.8</v>
      </c>
      <c r="D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2048.0299999999997</v>
      </c>
      <c r="E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2081.4899999999998</v>
      </c>
      <c r="F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2110.8199999999997</v>
      </c>
      <c r="G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2142.81</v>
      </c>
      <c r="H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2054.46</v>
      </c>
      <c r="I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2334.2600000000002</v>
      </c>
      <c r="J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2183.0100000000002</v>
      </c>
      <c r="K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2038.28</v>
      </c>
      <c r="L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2045.6999999999998</v>
      </c>
      <c r="M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2080.5299999999997</v>
      </c>
      <c r="N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2063.54</v>
      </c>
      <c r="O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2029.46</v>
      </c>
      <c r="P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2064.29</v>
      </c>
      <c r="Q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2046.52</v>
      </c>
      <c r="R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2035.62</v>
      </c>
      <c r="S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2055.4699999999998</v>
      </c>
      <c r="T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2065.81</v>
      </c>
      <c r="U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2076.83</v>
      </c>
      <c r="V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2068.4899999999998</v>
      </c>
      <c r="W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2104.58</v>
      </c>
      <c r="X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2021.73</v>
      </c>
      <c r="Y152" s="98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2179.9899999999998</v>
      </c>
    </row>
    <row r="153" spans="1:27" x14ac:dyDescent="0.2">
      <c r="A153" s="80">
        <f t="shared" si="4"/>
        <v>42549</v>
      </c>
      <c r="B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2050.84</v>
      </c>
      <c r="C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2018.02</v>
      </c>
      <c r="D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2047.98</v>
      </c>
      <c r="E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2081.3000000000002</v>
      </c>
      <c r="F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2110.65</v>
      </c>
      <c r="G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2142.7600000000002</v>
      </c>
      <c r="H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2054.65</v>
      </c>
      <c r="I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2334.4</v>
      </c>
      <c r="J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2182.9299999999998</v>
      </c>
      <c r="K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2038.25</v>
      </c>
      <c r="L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2045.97</v>
      </c>
      <c r="M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2080.1799999999998</v>
      </c>
      <c r="N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2063.58</v>
      </c>
      <c r="O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2063.73</v>
      </c>
      <c r="P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2064</v>
      </c>
      <c r="Q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2046.3899999999999</v>
      </c>
      <c r="R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2035.71</v>
      </c>
      <c r="S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2055.5</v>
      </c>
      <c r="T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2065.88</v>
      </c>
      <c r="U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2076.8199999999997</v>
      </c>
      <c r="V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2069.5299999999997</v>
      </c>
      <c r="W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2105.5500000000002</v>
      </c>
      <c r="X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2021.84</v>
      </c>
      <c r="Y153" s="98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2172.08</v>
      </c>
    </row>
    <row r="154" spans="1:27" x14ac:dyDescent="0.2">
      <c r="A154" s="80">
        <f t="shared" si="4"/>
        <v>42550</v>
      </c>
      <c r="B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2056.35</v>
      </c>
      <c r="C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2036.3799999999999</v>
      </c>
      <c r="D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2068.4700000000003</v>
      </c>
      <c r="E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2089.44</v>
      </c>
      <c r="F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2170.0699999999997</v>
      </c>
      <c r="G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2169.9499999999998</v>
      </c>
      <c r="H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2089.4899999999998</v>
      </c>
      <c r="I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2346.1799999999998</v>
      </c>
      <c r="J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2192.75</v>
      </c>
      <c r="K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2033</v>
      </c>
      <c r="L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2048.9899999999998</v>
      </c>
      <c r="M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2065.98</v>
      </c>
      <c r="N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2026.1799999999998</v>
      </c>
      <c r="O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2026.53</v>
      </c>
      <c r="P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2016.87</v>
      </c>
      <c r="Q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2027.33</v>
      </c>
      <c r="R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2031.48</v>
      </c>
      <c r="S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2050.9899999999998</v>
      </c>
      <c r="T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2071.79</v>
      </c>
      <c r="U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2072.0100000000002</v>
      </c>
      <c r="V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2071.67</v>
      </c>
      <c r="W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2085.42</v>
      </c>
      <c r="X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2017.62</v>
      </c>
      <c r="Y154" s="98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2125.9899999999998</v>
      </c>
    </row>
    <row r="155" spans="1:27" x14ac:dyDescent="0.2">
      <c r="A155" s="80">
        <f t="shared" ref="A155:A156" si="5">A118</f>
        <v>42551</v>
      </c>
      <c r="B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2055.2199999999998</v>
      </c>
      <c r="C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2038.37</v>
      </c>
      <c r="D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2070.56</v>
      </c>
      <c r="E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2091.62</v>
      </c>
      <c r="F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2172.7799999999997</v>
      </c>
      <c r="G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2172.63</v>
      </c>
      <c r="H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2091.67</v>
      </c>
      <c r="I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2349.56</v>
      </c>
      <c r="J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2195.63</v>
      </c>
      <c r="K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2034.77</v>
      </c>
      <c r="L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2050.6799999999998</v>
      </c>
      <c r="M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2067.94</v>
      </c>
      <c r="N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2024.51</v>
      </c>
      <c r="O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2024.4699999999998</v>
      </c>
      <c r="P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2024.6</v>
      </c>
      <c r="Q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2024.53</v>
      </c>
      <c r="R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2032.8600000000001</v>
      </c>
      <c r="S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2052.54</v>
      </c>
      <c r="T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2073.38</v>
      </c>
      <c r="U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2073.73</v>
      </c>
      <c r="V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2070.66</v>
      </c>
      <c r="W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2085.5</v>
      </c>
      <c r="X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2019.1599999999999</v>
      </c>
      <c r="Y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2172.2599999999998</v>
      </c>
    </row>
    <row r="156" spans="1:27" hidden="1" x14ac:dyDescent="0.2">
      <c r="A156" s="80">
        <f t="shared" si="5"/>
        <v>42552</v>
      </c>
      <c r="B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C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D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E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F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G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H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I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J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K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L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M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N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O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P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Q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R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S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T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U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V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W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X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Y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</row>
    <row r="157" spans="1:27" x14ac:dyDescent="0.2">
      <c r="A157" s="86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7" s="111" customFormat="1" ht="19.5" customHeight="1" x14ac:dyDescent="0.25">
      <c r="A158" s="110" t="s">
        <v>146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7" ht="15.75" customHeight="1" x14ac:dyDescent="0.25">
      <c r="A159" s="88" t="s">
        <v>149</v>
      </c>
      <c r="B159" s="79"/>
      <c r="C159" s="79"/>
      <c r="D159" s="79"/>
      <c r="AA159" s="81"/>
    </row>
    <row r="160" spans="1:27" ht="12.75" x14ac:dyDescent="0.2">
      <c r="A160" s="177" t="s">
        <v>48</v>
      </c>
      <c r="B160" s="188" t="s">
        <v>121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90"/>
    </row>
    <row r="161" spans="1:25" ht="12.75" x14ac:dyDescent="0.2">
      <c r="A161" s="178"/>
      <c r="B161" s="191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3"/>
    </row>
    <row r="162" spans="1:25" ht="12.75" x14ac:dyDescent="0.2">
      <c r="A162" s="178"/>
      <c r="B162" s="180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2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5" ht="12.75" x14ac:dyDescent="0.2">
      <c r="A163" s="179"/>
      <c r="B163" s="181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3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5" x14ac:dyDescent="0.2">
      <c r="A164" s="80">
        <f>A126</f>
        <v>42522</v>
      </c>
      <c r="B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2564.98</v>
      </c>
      <c r="C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2569.84</v>
      </c>
      <c r="D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2595.92</v>
      </c>
      <c r="E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2624.2799999999997</v>
      </c>
      <c r="F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2647.09</v>
      </c>
      <c r="G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2654.88</v>
      </c>
      <c r="H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2589.27</v>
      </c>
      <c r="I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2859.74</v>
      </c>
      <c r="J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2749.5299999999997</v>
      </c>
      <c r="K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2647.21</v>
      </c>
      <c r="L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2618.4300000000003</v>
      </c>
      <c r="M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2632.58</v>
      </c>
      <c r="N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2662.52</v>
      </c>
      <c r="O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2678.33</v>
      </c>
      <c r="P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2662.26</v>
      </c>
      <c r="Q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2678.18</v>
      </c>
      <c r="R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2683.59</v>
      </c>
      <c r="S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2609.69</v>
      </c>
      <c r="T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2598.81</v>
      </c>
      <c r="U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2588.4699999999998</v>
      </c>
      <c r="V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2625.94</v>
      </c>
      <c r="W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2592.29</v>
      </c>
      <c r="X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2609.6</v>
      </c>
      <c r="Y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2641.44</v>
      </c>
    </row>
    <row r="165" spans="1:25" x14ac:dyDescent="0.2">
      <c r="A165" s="80">
        <f>A164+1</f>
        <v>42523</v>
      </c>
      <c r="B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2567.79</v>
      </c>
      <c r="C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2569.86</v>
      </c>
      <c r="D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2602.83</v>
      </c>
      <c r="E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2624.2799999999997</v>
      </c>
      <c r="F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2646.99</v>
      </c>
      <c r="G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2654.9700000000003</v>
      </c>
      <c r="H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2596.0500000000002</v>
      </c>
      <c r="I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2849.8199999999997</v>
      </c>
      <c r="J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2730.69</v>
      </c>
      <c r="K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2632.54</v>
      </c>
      <c r="L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2579.11</v>
      </c>
      <c r="M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2591.6799999999998</v>
      </c>
      <c r="N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2632.33</v>
      </c>
      <c r="O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2662.2</v>
      </c>
      <c r="P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2678.18</v>
      </c>
      <c r="Q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2694.88</v>
      </c>
      <c r="R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2683.58</v>
      </c>
      <c r="S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2670.46</v>
      </c>
      <c r="T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2670.61</v>
      </c>
      <c r="U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2588.61</v>
      </c>
      <c r="V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2627.81</v>
      </c>
      <c r="W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2615.31</v>
      </c>
      <c r="X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2609.65</v>
      </c>
      <c r="Y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2641.26</v>
      </c>
    </row>
    <row r="166" spans="1:25" x14ac:dyDescent="0.2">
      <c r="A166" s="80">
        <f t="shared" ref="A166:A194" si="6">A165+1</f>
        <v>42524</v>
      </c>
      <c r="B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2573.52</v>
      </c>
      <c r="C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2581.41</v>
      </c>
      <c r="D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2608.3900000000003</v>
      </c>
      <c r="E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2622.83</v>
      </c>
      <c r="F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2645.51</v>
      </c>
      <c r="G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2669.56</v>
      </c>
      <c r="H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2594.62</v>
      </c>
      <c r="I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2857.7</v>
      </c>
      <c r="J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2710.56</v>
      </c>
      <c r="K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2623.8</v>
      </c>
      <c r="L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2623.79</v>
      </c>
      <c r="M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2623.71</v>
      </c>
      <c r="N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2660.62</v>
      </c>
      <c r="O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2676.5299999999997</v>
      </c>
      <c r="P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2676.56</v>
      </c>
      <c r="Q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2701.6800000000003</v>
      </c>
      <c r="R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2695.92</v>
      </c>
      <c r="S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2682.42</v>
      </c>
      <c r="T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2626.05</v>
      </c>
      <c r="U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2591.8000000000002</v>
      </c>
      <c r="V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2645.11</v>
      </c>
      <c r="W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2611.0100000000002</v>
      </c>
      <c r="X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2608.56</v>
      </c>
      <c r="Y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2670.79</v>
      </c>
    </row>
    <row r="167" spans="1:25" x14ac:dyDescent="0.2">
      <c r="A167" s="80">
        <f t="shared" si="6"/>
        <v>42525</v>
      </c>
      <c r="B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2574.41</v>
      </c>
      <c r="C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2561.5300000000002</v>
      </c>
      <c r="D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2573.88</v>
      </c>
      <c r="E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2596.3000000000002</v>
      </c>
      <c r="F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2620.25</v>
      </c>
      <c r="G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2673.54</v>
      </c>
      <c r="H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2620.2399999999998</v>
      </c>
      <c r="I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2563.59</v>
      </c>
      <c r="J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2608.21</v>
      </c>
      <c r="K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2731.19</v>
      </c>
      <c r="L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2673.56</v>
      </c>
      <c r="M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2673.56</v>
      </c>
      <c r="N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2673.56</v>
      </c>
      <c r="O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2713.86</v>
      </c>
      <c r="P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2713.87</v>
      </c>
      <c r="Q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2681.26</v>
      </c>
      <c r="R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2697.0699999999997</v>
      </c>
      <c r="S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2651.09</v>
      </c>
      <c r="T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2603.91</v>
      </c>
      <c r="U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2603.4499999999998</v>
      </c>
      <c r="V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2687.21</v>
      </c>
      <c r="W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2635.24</v>
      </c>
      <c r="X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2585.77</v>
      </c>
      <c r="Y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2722.4700000000003</v>
      </c>
    </row>
    <row r="168" spans="1:25" x14ac:dyDescent="0.2">
      <c r="A168" s="80">
        <f t="shared" si="6"/>
        <v>42526</v>
      </c>
      <c r="B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2572.75</v>
      </c>
      <c r="C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2561.08</v>
      </c>
      <c r="D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2596.1</v>
      </c>
      <c r="E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2603.8199999999997</v>
      </c>
      <c r="F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2636.92</v>
      </c>
      <c r="G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2636.87</v>
      </c>
      <c r="H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2573.7200000000003</v>
      </c>
      <c r="I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2562.36</v>
      </c>
      <c r="J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2576.6800000000003</v>
      </c>
      <c r="K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2808.6800000000003</v>
      </c>
      <c r="L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2731.2</v>
      </c>
      <c r="M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2731.39</v>
      </c>
      <c r="N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2731.64</v>
      </c>
      <c r="O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2758.6800000000003</v>
      </c>
      <c r="P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2758.67</v>
      </c>
      <c r="Q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2713.85</v>
      </c>
      <c r="R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2697.24</v>
      </c>
      <c r="S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2651.1400000000003</v>
      </c>
      <c r="T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2604.09</v>
      </c>
      <c r="U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2592</v>
      </c>
      <c r="V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2662.4700000000003</v>
      </c>
      <c r="W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2632.41</v>
      </c>
      <c r="X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2585.73</v>
      </c>
      <c r="Y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2722.1</v>
      </c>
    </row>
    <row r="169" spans="1:25" x14ac:dyDescent="0.2">
      <c r="A169" s="80">
        <f t="shared" si="6"/>
        <v>42527</v>
      </c>
      <c r="B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2569.85</v>
      </c>
      <c r="C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2581.13</v>
      </c>
      <c r="D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2607.7799999999997</v>
      </c>
      <c r="E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2637.1</v>
      </c>
      <c r="F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2652.81</v>
      </c>
      <c r="G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2703.88</v>
      </c>
      <c r="H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2629.99</v>
      </c>
      <c r="I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2911.98</v>
      </c>
      <c r="J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2810.32</v>
      </c>
      <c r="K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2693.51</v>
      </c>
      <c r="L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2645.6400000000003</v>
      </c>
      <c r="M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2645.66</v>
      </c>
      <c r="N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2660.8900000000003</v>
      </c>
      <c r="O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2676.63</v>
      </c>
      <c r="P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2676.63</v>
      </c>
      <c r="Q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2645.42</v>
      </c>
      <c r="R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2655.99</v>
      </c>
      <c r="S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2669.06</v>
      </c>
      <c r="T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2625.96</v>
      </c>
      <c r="U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2575.35</v>
      </c>
      <c r="V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2633.16</v>
      </c>
      <c r="W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2605.4700000000003</v>
      </c>
      <c r="X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2608.7399999999998</v>
      </c>
      <c r="Y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2644.05</v>
      </c>
    </row>
    <row r="170" spans="1:25" x14ac:dyDescent="0.2">
      <c r="A170" s="80">
        <f t="shared" si="6"/>
        <v>42528</v>
      </c>
      <c r="B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2573.96</v>
      </c>
      <c r="C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2580.96</v>
      </c>
      <c r="D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2607.81</v>
      </c>
      <c r="E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2622.12</v>
      </c>
      <c r="F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2652.4700000000003</v>
      </c>
      <c r="G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2685.93</v>
      </c>
      <c r="H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2629.87</v>
      </c>
      <c r="I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2911.9700000000003</v>
      </c>
      <c r="J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2810.55</v>
      </c>
      <c r="K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2677.02</v>
      </c>
      <c r="L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2645.81</v>
      </c>
      <c r="M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2645.83</v>
      </c>
      <c r="N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2660.56</v>
      </c>
      <c r="O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2676.56</v>
      </c>
      <c r="P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2630.9700000000003</v>
      </c>
      <c r="Q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2631.05</v>
      </c>
      <c r="R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2656.16</v>
      </c>
      <c r="S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2669.25</v>
      </c>
      <c r="T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2631.89</v>
      </c>
      <c r="U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2572.25</v>
      </c>
      <c r="V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2648.9300000000003</v>
      </c>
      <c r="W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2613.73</v>
      </c>
      <c r="X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2597.71</v>
      </c>
      <c r="Y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2693.9300000000003</v>
      </c>
    </row>
    <row r="171" spans="1:25" x14ac:dyDescent="0.2">
      <c r="A171" s="80">
        <f t="shared" si="6"/>
        <v>42529</v>
      </c>
      <c r="B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2576.62</v>
      </c>
      <c r="C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2580.83</v>
      </c>
      <c r="D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2607.71</v>
      </c>
      <c r="E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2621.84</v>
      </c>
      <c r="F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2652.45</v>
      </c>
      <c r="G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2685.86</v>
      </c>
      <c r="H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2630.08</v>
      </c>
      <c r="I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2911.83</v>
      </c>
      <c r="J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2810.74</v>
      </c>
      <c r="K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2676.82</v>
      </c>
      <c r="L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2645.78</v>
      </c>
      <c r="M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2645.81</v>
      </c>
      <c r="N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2660.85</v>
      </c>
      <c r="O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2676.81</v>
      </c>
      <c r="P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2630.96</v>
      </c>
      <c r="Q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2630.9700000000003</v>
      </c>
      <c r="R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2656.14</v>
      </c>
      <c r="S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2668.95</v>
      </c>
      <c r="T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2631.54</v>
      </c>
      <c r="U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2572.5</v>
      </c>
      <c r="V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2651.36</v>
      </c>
      <c r="W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2614.04</v>
      </c>
      <c r="X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2597.73</v>
      </c>
      <c r="Y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2697.28</v>
      </c>
    </row>
    <row r="172" spans="1:25" x14ac:dyDescent="0.2">
      <c r="A172" s="80">
        <f t="shared" si="6"/>
        <v>42530</v>
      </c>
      <c r="B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2575.85</v>
      </c>
      <c r="C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2580.5700000000002</v>
      </c>
      <c r="D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2621.86</v>
      </c>
      <c r="E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2636.67</v>
      </c>
      <c r="F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2685.65</v>
      </c>
      <c r="G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2703.71</v>
      </c>
      <c r="H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2637.67</v>
      </c>
      <c r="I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2935.58</v>
      </c>
      <c r="J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2799.8</v>
      </c>
      <c r="K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2677.14</v>
      </c>
      <c r="L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2631.34</v>
      </c>
      <c r="M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2624.1800000000003</v>
      </c>
      <c r="N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2645.89</v>
      </c>
      <c r="O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2677.06</v>
      </c>
      <c r="P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2719.9700000000003</v>
      </c>
      <c r="Q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2719.9300000000003</v>
      </c>
      <c r="R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2696.34</v>
      </c>
      <c r="S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2696.2200000000003</v>
      </c>
      <c r="T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2669.2</v>
      </c>
      <c r="U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2587.86</v>
      </c>
      <c r="V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2631.6</v>
      </c>
      <c r="W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2593.5100000000002</v>
      </c>
      <c r="X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2581.91</v>
      </c>
      <c r="Y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2700.7</v>
      </c>
    </row>
    <row r="173" spans="1:25" x14ac:dyDescent="0.2">
      <c r="A173" s="80">
        <f t="shared" si="6"/>
        <v>42531</v>
      </c>
      <c r="B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2591.34</v>
      </c>
      <c r="C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2580.91</v>
      </c>
      <c r="D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2614.77</v>
      </c>
      <c r="E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2637.05</v>
      </c>
      <c r="F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2668.88</v>
      </c>
      <c r="G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2686.24</v>
      </c>
      <c r="H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2622.58</v>
      </c>
      <c r="I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2912.06</v>
      </c>
      <c r="J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2747.59</v>
      </c>
      <c r="K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2603.59</v>
      </c>
      <c r="L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2565.9899999999998</v>
      </c>
      <c r="M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2571.4300000000003</v>
      </c>
      <c r="N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2577.81</v>
      </c>
      <c r="O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2596.7399999999998</v>
      </c>
      <c r="P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2603.35</v>
      </c>
      <c r="Q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2630.9700000000003</v>
      </c>
      <c r="R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2620.04</v>
      </c>
      <c r="S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2619.94</v>
      </c>
      <c r="T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2619.94</v>
      </c>
      <c r="U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2572.33</v>
      </c>
      <c r="V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2664.76</v>
      </c>
      <c r="W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2625.55</v>
      </c>
      <c r="X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2581.8199999999997</v>
      </c>
      <c r="Y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2731.74</v>
      </c>
    </row>
    <row r="174" spans="1:25" x14ac:dyDescent="0.2">
      <c r="A174" s="80">
        <f t="shared" si="6"/>
        <v>42532</v>
      </c>
      <c r="B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2632.25</v>
      </c>
      <c r="C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2579.9499999999998</v>
      </c>
      <c r="D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2562.66</v>
      </c>
      <c r="E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2588.33</v>
      </c>
      <c r="F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2619.6800000000003</v>
      </c>
      <c r="G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2636.7200000000003</v>
      </c>
      <c r="H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2573.86</v>
      </c>
      <c r="I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2623.71</v>
      </c>
      <c r="J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2731.54</v>
      </c>
      <c r="K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2651.42</v>
      </c>
      <c r="L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2604.19</v>
      </c>
      <c r="M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2604.19</v>
      </c>
      <c r="N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2610.4</v>
      </c>
      <c r="O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2603.9899999999998</v>
      </c>
      <c r="P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2610.4</v>
      </c>
      <c r="Q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2630.17</v>
      </c>
      <c r="R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2630.2799999999997</v>
      </c>
      <c r="S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2585.71</v>
      </c>
      <c r="T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2562.71</v>
      </c>
      <c r="U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2634.13</v>
      </c>
      <c r="V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2722.56</v>
      </c>
      <c r="W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2691.11</v>
      </c>
      <c r="X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2582.6999999999998</v>
      </c>
      <c r="Y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2673.21</v>
      </c>
    </row>
    <row r="175" spans="1:25" x14ac:dyDescent="0.2">
      <c r="A175" s="80">
        <f t="shared" si="6"/>
        <v>42533</v>
      </c>
      <c r="B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2638.06</v>
      </c>
      <c r="C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2603.58</v>
      </c>
      <c r="D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2573.04</v>
      </c>
      <c r="E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2573.64</v>
      </c>
      <c r="F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2588.2399999999998</v>
      </c>
      <c r="G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2619.96</v>
      </c>
      <c r="H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2581.04</v>
      </c>
      <c r="I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2582.1</v>
      </c>
      <c r="J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2661.73</v>
      </c>
      <c r="K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2713.57</v>
      </c>
      <c r="L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2681.12</v>
      </c>
      <c r="M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2665.88</v>
      </c>
      <c r="N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2681.14</v>
      </c>
      <c r="O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2681.19</v>
      </c>
      <c r="P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2697.1</v>
      </c>
      <c r="Q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2705.36</v>
      </c>
      <c r="R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2713.85</v>
      </c>
      <c r="S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2697.27</v>
      </c>
      <c r="T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2666.02</v>
      </c>
      <c r="U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2574.25</v>
      </c>
      <c r="V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2664.58</v>
      </c>
      <c r="W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2637.24</v>
      </c>
      <c r="X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2574.0500000000002</v>
      </c>
      <c r="Y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2713.37</v>
      </c>
    </row>
    <row r="176" spans="1:25" x14ac:dyDescent="0.2">
      <c r="A176" s="80">
        <f t="shared" si="6"/>
        <v>42534</v>
      </c>
      <c r="B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2613.73</v>
      </c>
      <c r="C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2583.5</v>
      </c>
      <c r="D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2573.6999999999998</v>
      </c>
      <c r="E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2588.33</v>
      </c>
      <c r="F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2603.6799999999998</v>
      </c>
      <c r="G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2636.83</v>
      </c>
      <c r="H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2596.09</v>
      </c>
      <c r="I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2562.2600000000002</v>
      </c>
      <c r="J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2658.17</v>
      </c>
      <c r="K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2767.84</v>
      </c>
      <c r="L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2758.31</v>
      </c>
      <c r="M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2758.41</v>
      </c>
      <c r="N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2808.46</v>
      </c>
      <c r="O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2808.5</v>
      </c>
      <c r="P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2808.5299999999997</v>
      </c>
      <c r="Q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2808.51</v>
      </c>
      <c r="R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2808.54</v>
      </c>
      <c r="S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2768.0299999999997</v>
      </c>
      <c r="T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2749.08</v>
      </c>
      <c r="U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2623.88</v>
      </c>
      <c r="V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2663.28</v>
      </c>
      <c r="W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2643.09</v>
      </c>
      <c r="X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2585.88</v>
      </c>
      <c r="Y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2731.02</v>
      </c>
    </row>
    <row r="177" spans="1:25" x14ac:dyDescent="0.2">
      <c r="A177" s="80">
        <f t="shared" si="6"/>
        <v>42535</v>
      </c>
      <c r="B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2581.29</v>
      </c>
      <c r="C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2594.48</v>
      </c>
      <c r="D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2629.94</v>
      </c>
      <c r="E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2637.52</v>
      </c>
      <c r="F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2669.38</v>
      </c>
      <c r="G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2686.38</v>
      </c>
      <c r="H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2629.87</v>
      </c>
      <c r="I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2935.19</v>
      </c>
      <c r="J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2883.54</v>
      </c>
      <c r="K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2702.09</v>
      </c>
      <c r="L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2645.6800000000003</v>
      </c>
      <c r="M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2660.94</v>
      </c>
      <c r="N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2676.83</v>
      </c>
      <c r="O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2693.41</v>
      </c>
      <c r="P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2693.3</v>
      </c>
      <c r="Q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2701.91</v>
      </c>
      <c r="R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2710.37</v>
      </c>
      <c r="S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2710.41</v>
      </c>
      <c r="T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2725.29</v>
      </c>
      <c r="U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2644.08</v>
      </c>
      <c r="V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2633.41</v>
      </c>
      <c r="W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2597.59</v>
      </c>
      <c r="X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2587.27</v>
      </c>
      <c r="Y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2701.66</v>
      </c>
    </row>
    <row r="178" spans="1:25" x14ac:dyDescent="0.2">
      <c r="A178" s="80">
        <f t="shared" si="6"/>
        <v>42536</v>
      </c>
      <c r="B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2575.36</v>
      </c>
      <c r="C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2594.48</v>
      </c>
      <c r="D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2629.66</v>
      </c>
      <c r="E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2637.1</v>
      </c>
      <c r="F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2668.9300000000003</v>
      </c>
      <c r="G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2686.21</v>
      </c>
      <c r="H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2629.92</v>
      </c>
      <c r="I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2935.21</v>
      </c>
      <c r="J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2883.68</v>
      </c>
      <c r="K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2702.13</v>
      </c>
      <c r="L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2645.82</v>
      </c>
      <c r="M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2661.04</v>
      </c>
      <c r="N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2676.82</v>
      </c>
      <c r="O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2693.39</v>
      </c>
      <c r="P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2693.37</v>
      </c>
      <c r="Q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2701.86</v>
      </c>
      <c r="R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2710.45</v>
      </c>
      <c r="S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2710.51</v>
      </c>
      <c r="T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2725.29</v>
      </c>
      <c r="U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2643.99</v>
      </c>
      <c r="V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2635.75</v>
      </c>
      <c r="W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2596.52</v>
      </c>
      <c r="X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2587.23</v>
      </c>
      <c r="Y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2681.29</v>
      </c>
    </row>
    <row r="179" spans="1:25" x14ac:dyDescent="0.2">
      <c r="A179" s="80">
        <f t="shared" si="6"/>
        <v>42537</v>
      </c>
      <c r="B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2574.09</v>
      </c>
      <c r="C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2608.2600000000002</v>
      </c>
      <c r="D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2652.93</v>
      </c>
      <c r="E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2653.11</v>
      </c>
      <c r="F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2742.38</v>
      </c>
      <c r="G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2742.38</v>
      </c>
      <c r="H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2669.41</v>
      </c>
      <c r="I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3013.09</v>
      </c>
      <c r="J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2883.46</v>
      </c>
      <c r="K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2710.69</v>
      </c>
      <c r="L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2676.76</v>
      </c>
      <c r="M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2660.77</v>
      </c>
      <c r="N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2676.57</v>
      </c>
      <c r="O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2693.13</v>
      </c>
      <c r="P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2710.42</v>
      </c>
      <c r="Q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2728.66</v>
      </c>
      <c r="R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2710.41</v>
      </c>
      <c r="S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2740.87</v>
      </c>
      <c r="T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2773.86</v>
      </c>
      <c r="U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2726.62</v>
      </c>
      <c r="V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2566.73</v>
      </c>
      <c r="W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2583.67</v>
      </c>
      <c r="X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2619.5</v>
      </c>
      <c r="Y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2673.2</v>
      </c>
    </row>
    <row r="180" spans="1:25" x14ac:dyDescent="0.2">
      <c r="A180" s="80">
        <f t="shared" si="6"/>
        <v>42538</v>
      </c>
      <c r="B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2562.09</v>
      </c>
      <c r="C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2622.31</v>
      </c>
      <c r="D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2669.01</v>
      </c>
      <c r="E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2704.24</v>
      </c>
      <c r="F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2742.36</v>
      </c>
      <c r="G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2742.43</v>
      </c>
      <c r="H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2704.38</v>
      </c>
      <c r="I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3013.06</v>
      </c>
      <c r="J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2857.8</v>
      </c>
      <c r="K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2710.66</v>
      </c>
      <c r="L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2660.81</v>
      </c>
      <c r="M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2645.48</v>
      </c>
      <c r="N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2660.56</v>
      </c>
      <c r="O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2660.45</v>
      </c>
      <c r="P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2676.37</v>
      </c>
      <c r="Q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2701.61</v>
      </c>
      <c r="R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2688.89</v>
      </c>
      <c r="S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2710.39</v>
      </c>
      <c r="T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2725.05</v>
      </c>
      <c r="U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2656.17</v>
      </c>
      <c r="V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2599.0100000000002</v>
      </c>
      <c r="W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2562.1799999999998</v>
      </c>
      <c r="X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2662.4300000000003</v>
      </c>
      <c r="Y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2647.9</v>
      </c>
    </row>
    <row r="181" spans="1:25" x14ac:dyDescent="0.2">
      <c r="A181" s="80">
        <f t="shared" si="6"/>
        <v>42539</v>
      </c>
      <c r="B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2593.2200000000003</v>
      </c>
      <c r="C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2588.48</v>
      </c>
      <c r="D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2636.98</v>
      </c>
      <c r="E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2673.51</v>
      </c>
      <c r="F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2673.45</v>
      </c>
      <c r="G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2713.7799999999997</v>
      </c>
      <c r="H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2656.05</v>
      </c>
      <c r="I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2573.37</v>
      </c>
      <c r="J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2662.19</v>
      </c>
      <c r="K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2749.81</v>
      </c>
      <c r="L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2681.63</v>
      </c>
      <c r="M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2697.38</v>
      </c>
      <c r="N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2697.39</v>
      </c>
      <c r="O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2722.27</v>
      </c>
      <c r="P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2749.01</v>
      </c>
      <c r="Q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2787.91</v>
      </c>
      <c r="R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2788.12</v>
      </c>
      <c r="S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2713.71</v>
      </c>
      <c r="T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2721.83</v>
      </c>
      <c r="U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2651.69</v>
      </c>
      <c r="V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2600.96</v>
      </c>
      <c r="W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2602.5100000000002</v>
      </c>
      <c r="X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2603.7399999999998</v>
      </c>
      <c r="Y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2730.3</v>
      </c>
    </row>
    <row r="182" spans="1:25" x14ac:dyDescent="0.2">
      <c r="A182" s="80">
        <f t="shared" si="6"/>
        <v>42540</v>
      </c>
      <c r="B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2593.73</v>
      </c>
      <c r="C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2588.5100000000002</v>
      </c>
      <c r="D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2636.83</v>
      </c>
      <c r="E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2673.03</v>
      </c>
      <c r="F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2672.94</v>
      </c>
      <c r="G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2713.29</v>
      </c>
      <c r="H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2654.7799999999997</v>
      </c>
      <c r="I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2620.2600000000002</v>
      </c>
      <c r="J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2630.57</v>
      </c>
      <c r="K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2787.67</v>
      </c>
      <c r="L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2713.66</v>
      </c>
      <c r="M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2713.6800000000003</v>
      </c>
      <c r="N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2713.69</v>
      </c>
      <c r="O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2749.09</v>
      </c>
      <c r="P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2767.94</v>
      </c>
      <c r="Q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2768</v>
      </c>
      <c r="R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2758.51</v>
      </c>
      <c r="S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2740.06</v>
      </c>
      <c r="T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2758.46</v>
      </c>
      <c r="U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2689.23</v>
      </c>
      <c r="V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2598.2200000000003</v>
      </c>
      <c r="W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2599.77</v>
      </c>
      <c r="X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2604.0700000000002</v>
      </c>
      <c r="Y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2730.79</v>
      </c>
    </row>
    <row r="183" spans="1:25" x14ac:dyDescent="0.2">
      <c r="A183" s="80">
        <f t="shared" si="6"/>
        <v>42541</v>
      </c>
      <c r="B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2574.85</v>
      </c>
      <c r="C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2622.52</v>
      </c>
      <c r="D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2669.56</v>
      </c>
      <c r="E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2704.46</v>
      </c>
      <c r="F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2713.71</v>
      </c>
      <c r="G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2742.63</v>
      </c>
      <c r="H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2704.52</v>
      </c>
      <c r="I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3013.33</v>
      </c>
      <c r="J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2857.76</v>
      </c>
      <c r="K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2710.69</v>
      </c>
      <c r="L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2660.81</v>
      </c>
      <c r="M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2645.58</v>
      </c>
      <c r="N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2660.76</v>
      </c>
      <c r="O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2645.5</v>
      </c>
      <c r="P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2645.41</v>
      </c>
      <c r="Q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2701.75</v>
      </c>
      <c r="R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2689.04</v>
      </c>
      <c r="S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2710.36</v>
      </c>
      <c r="T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2725.3599999999997</v>
      </c>
      <c r="U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2669</v>
      </c>
      <c r="V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2582.9700000000003</v>
      </c>
      <c r="W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2583.2600000000002</v>
      </c>
      <c r="X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2625.5299999999997</v>
      </c>
      <c r="Y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2661.3</v>
      </c>
    </row>
    <row r="184" spans="1:25" x14ac:dyDescent="0.2">
      <c r="A184" s="80">
        <f t="shared" si="6"/>
        <v>42542</v>
      </c>
      <c r="B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2569.58</v>
      </c>
      <c r="C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2608.1999999999998</v>
      </c>
      <c r="D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2653.12</v>
      </c>
      <c r="E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2686.4700000000003</v>
      </c>
      <c r="F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2712.69</v>
      </c>
      <c r="G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2762.33</v>
      </c>
      <c r="H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2742.2200000000003</v>
      </c>
      <c r="I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3171.83</v>
      </c>
      <c r="J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2882.67</v>
      </c>
      <c r="K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2747.4700000000003</v>
      </c>
      <c r="L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2728.61</v>
      </c>
      <c r="M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2710.33</v>
      </c>
      <c r="N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2693.02</v>
      </c>
      <c r="O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2693.11</v>
      </c>
      <c r="P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2693.12</v>
      </c>
      <c r="Q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2701.53</v>
      </c>
      <c r="R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2710.15</v>
      </c>
      <c r="S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2724.95</v>
      </c>
      <c r="T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2724.85</v>
      </c>
      <c r="U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2710</v>
      </c>
      <c r="V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2567.0500000000002</v>
      </c>
      <c r="W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2592.44</v>
      </c>
      <c r="X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2625.43</v>
      </c>
      <c r="Y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2671.44</v>
      </c>
    </row>
    <row r="185" spans="1:25" x14ac:dyDescent="0.2">
      <c r="A185" s="80">
        <f t="shared" si="6"/>
        <v>42543</v>
      </c>
      <c r="B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2571.21</v>
      </c>
      <c r="C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2608.2799999999997</v>
      </c>
      <c r="D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2653.32</v>
      </c>
      <c r="E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2713.77</v>
      </c>
      <c r="F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2742.7200000000003</v>
      </c>
      <c r="G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2742.61</v>
      </c>
      <c r="H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2713.31</v>
      </c>
      <c r="I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3071.33</v>
      </c>
      <c r="J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2833.21</v>
      </c>
      <c r="K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2701.86</v>
      </c>
      <c r="L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2631.04</v>
      </c>
      <c r="M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2631.01</v>
      </c>
      <c r="N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2630.99</v>
      </c>
      <c r="O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2630.99</v>
      </c>
      <c r="P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2729.23</v>
      </c>
      <c r="Q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2729.01</v>
      </c>
      <c r="R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2675.71</v>
      </c>
      <c r="S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2710.58</v>
      </c>
      <c r="T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2764.9300000000003</v>
      </c>
      <c r="U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2703.13</v>
      </c>
      <c r="V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2567.44</v>
      </c>
      <c r="W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2585.3000000000002</v>
      </c>
      <c r="X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2614.2600000000002</v>
      </c>
      <c r="Y185" s="98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2715.85</v>
      </c>
    </row>
    <row r="186" spans="1:25" x14ac:dyDescent="0.2">
      <c r="A186" s="80">
        <f t="shared" si="6"/>
        <v>42544</v>
      </c>
      <c r="B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2577.13</v>
      </c>
      <c r="C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2608.16</v>
      </c>
      <c r="D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2653.2</v>
      </c>
      <c r="E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2686.56</v>
      </c>
      <c r="F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2742.52</v>
      </c>
      <c r="G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2742.65</v>
      </c>
      <c r="H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2669.19</v>
      </c>
      <c r="I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2972.2</v>
      </c>
      <c r="J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2788.34</v>
      </c>
      <c r="K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2630.8</v>
      </c>
      <c r="L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2589.98</v>
      </c>
      <c r="M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2577.4499999999998</v>
      </c>
      <c r="N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2577.37</v>
      </c>
      <c r="O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2577.29</v>
      </c>
      <c r="P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2590.08</v>
      </c>
      <c r="Q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2603.0300000000002</v>
      </c>
      <c r="R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2608.3199999999997</v>
      </c>
      <c r="S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2643.27</v>
      </c>
      <c r="T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2668.77</v>
      </c>
      <c r="U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2668.82</v>
      </c>
      <c r="V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2601.38</v>
      </c>
      <c r="W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2633.92</v>
      </c>
      <c r="X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2587.17</v>
      </c>
      <c r="Y186" s="98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2720.08</v>
      </c>
    </row>
    <row r="187" spans="1:25" x14ac:dyDescent="0.2">
      <c r="A187" s="80">
        <f t="shared" si="6"/>
        <v>42545</v>
      </c>
      <c r="B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2577.02</v>
      </c>
      <c r="C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2581.2200000000003</v>
      </c>
      <c r="D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2601.38</v>
      </c>
      <c r="E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2669.71</v>
      </c>
      <c r="F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2686.52</v>
      </c>
      <c r="G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2723.05</v>
      </c>
      <c r="H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2669.27</v>
      </c>
      <c r="I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2959.51</v>
      </c>
      <c r="J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2788.4</v>
      </c>
      <c r="K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2630.83</v>
      </c>
      <c r="L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2590.19</v>
      </c>
      <c r="M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2577.6800000000003</v>
      </c>
      <c r="N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2577.67</v>
      </c>
      <c r="O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2577.63</v>
      </c>
      <c r="P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2590.16</v>
      </c>
      <c r="Q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2603.13</v>
      </c>
      <c r="R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2608.4300000000003</v>
      </c>
      <c r="S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2643.3599999999997</v>
      </c>
      <c r="T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2668.86</v>
      </c>
      <c r="U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2643.54</v>
      </c>
      <c r="V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2618.46</v>
      </c>
      <c r="W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2658.43</v>
      </c>
      <c r="X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2571.98</v>
      </c>
      <c r="Y187" s="98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2753.15</v>
      </c>
    </row>
    <row r="188" spans="1:25" x14ac:dyDescent="0.2">
      <c r="A188" s="80">
        <f t="shared" si="6"/>
        <v>42546</v>
      </c>
      <c r="B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2616.23</v>
      </c>
      <c r="C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2572.9</v>
      </c>
      <c r="D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2563.81</v>
      </c>
      <c r="E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2616.85</v>
      </c>
      <c r="F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2651.01</v>
      </c>
      <c r="G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2688.7200000000003</v>
      </c>
      <c r="H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2632.81</v>
      </c>
      <c r="I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2565.7799999999997</v>
      </c>
      <c r="J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2696.84</v>
      </c>
      <c r="K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2693.69</v>
      </c>
      <c r="L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2648.31</v>
      </c>
      <c r="M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2634.33</v>
      </c>
      <c r="N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2634.33</v>
      </c>
      <c r="O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2634.37</v>
      </c>
      <c r="P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2648.2799999999997</v>
      </c>
      <c r="Q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2634.33</v>
      </c>
      <c r="R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2678.19</v>
      </c>
      <c r="S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2693.94</v>
      </c>
      <c r="T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2662.67</v>
      </c>
      <c r="U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2710.44</v>
      </c>
      <c r="V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2629.89</v>
      </c>
      <c r="W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2674.98</v>
      </c>
      <c r="X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2571.7200000000003</v>
      </c>
      <c r="Y188" s="98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2693.18</v>
      </c>
    </row>
    <row r="189" spans="1:25" x14ac:dyDescent="0.2">
      <c r="A189" s="80">
        <f t="shared" si="6"/>
        <v>42547</v>
      </c>
      <c r="B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2625.71</v>
      </c>
      <c r="C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2576.11</v>
      </c>
      <c r="D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2563.59</v>
      </c>
      <c r="E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2600.7200000000003</v>
      </c>
      <c r="F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2633.48</v>
      </c>
      <c r="G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2688.66</v>
      </c>
      <c r="H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2633.34</v>
      </c>
      <c r="I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2563.98</v>
      </c>
      <c r="J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2615.0500000000002</v>
      </c>
      <c r="K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2693.81</v>
      </c>
      <c r="L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2648.2</v>
      </c>
      <c r="M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2634.35</v>
      </c>
      <c r="N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2634.31</v>
      </c>
      <c r="O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2634.3</v>
      </c>
      <c r="P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2648.26</v>
      </c>
      <c r="Q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2634.18</v>
      </c>
      <c r="R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2693.77</v>
      </c>
      <c r="S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2693.87</v>
      </c>
      <c r="T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2663.04</v>
      </c>
      <c r="U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2710.96</v>
      </c>
      <c r="V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2609.62</v>
      </c>
      <c r="W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2650.4</v>
      </c>
      <c r="X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2571.81</v>
      </c>
      <c r="Y189" s="98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2693.6</v>
      </c>
    </row>
    <row r="190" spans="1:25" x14ac:dyDescent="0.2">
      <c r="A190" s="80">
        <f t="shared" si="6"/>
        <v>42548</v>
      </c>
      <c r="B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2595.36</v>
      </c>
      <c r="C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2565.75</v>
      </c>
      <c r="D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2598.34</v>
      </c>
      <c r="E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2634.42</v>
      </c>
      <c r="F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2666.0299999999997</v>
      </c>
      <c r="G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2700.52</v>
      </c>
      <c r="H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2605.2800000000002</v>
      </c>
      <c r="I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2906.92</v>
      </c>
      <c r="J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2743.86</v>
      </c>
      <c r="K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2587.83</v>
      </c>
      <c r="L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2595.83</v>
      </c>
      <c r="M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2633.38</v>
      </c>
      <c r="N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2615.06</v>
      </c>
      <c r="O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2578.3200000000002</v>
      </c>
      <c r="P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2615.87</v>
      </c>
      <c r="Q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2596.71</v>
      </c>
      <c r="R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2584.9700000000003</v>
      </c>
      <c r="S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2606.36</v>
      </c>
      <c r="T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2617.5</v>
      </c>
      <c r="U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2629.39</v>
      </c>
      <c r="V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2620.3900000000003</v>
      </c>
      <c r="W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2659.31</v>
      </c>
      <c r="X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2569.98</v>
      </c>
      <c r="Y190" s="98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2740.61</v>
      </c>
    </row>
    <row r="191" spans="1:25" x14ac:dyDescent="0.2">
      <c r="A191" s="80">
        <f t="shared" si="6"/>
        <v>42549</v>
      </c>
      <c r="B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2601.37</v>
      </c>
      <c r="C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2565.9899999999998</v>
      </c>
      <c r="D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2598.29</v>
      </c>
      <c r="E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2634.21</v>
      </c>
      <c r="F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2665.85</v>
      </c>
      <c r="G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2700.46</v>
      </c>
      <c r="H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2605.48</v>
      </c>
      <c r="I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2907.0699999999997</v>
      </c>
      <c r="J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2743.77</v>
      </c>
      <c r="K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2587.8000000000002</v>
      </c>
      <c r="L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2596.12</v>
      </c>
      <c r="M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2633</v>
      </c>
      <c r="N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2615.1</v>
      </c>
      <c r="O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2615.27</v>
      </c>
      <c r="P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2615.56</v>
      </c>
      <c r="Q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2596.5700000000002</v>
      </c>
      <c r="R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2585.06</v>
      </c>
      <c r="S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2606.3900000000003</v>
      </c>
      <c r="T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2617.58</v>
      </c>
      <c r="U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2629.38</v>
      </c>
      <c r="V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2621.52</v>
      </c>
      <c r="W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2660.35</v>
      </c>
      <c r="X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2570.1099999999997</v>
      </c>
      <c r="Y191" s="98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2732.0699999999997</v>
      </c>
    </row>
    <row r="192" spans="1:25" x14ac:dyDescent="0.2">
      <c r="A192" s="80">
        <f t="shared" si="6"/>
        <v>42550</v>
      </c>
      <c r="B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2607.31</v>
      </c>
      <c r="C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2585.7799999999997</v>
      </c>
      <c r="D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2620.37</v>
      </c>
      <c r="E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2642.98</v>
      </c>
      <c r="F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2729.91</v>
      </c>
      <c r="G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2729.7799999999997</v>
      </c>
      <c r="H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2643.04</v>
      </c>
      <c r="I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2919.77</v>
      </c>
      <c r="J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2754.36</v>
      </c>
      <c r="K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2582.13</v>
      </c>
      <c r="L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2599.37</v>
      </c>
      <c r="M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2617.6999999999998</v>
      </c>
      <c r="N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2574.7800000000002</v>
      </c>
      <c r="O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2575.17</v>
      </c>
      <c r="P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2564.75</v>
      </c>
      <c r="Q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2576.02</v>
      </c>
      <c r="R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2580.4899999999998</v>
      </c>
      <c r="S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2601.5299999999997</v>
      </c>
      <c r="T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2623.95</v>
      </c>
      <c r="U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2624.19</v>
      </c>
      <c r="V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2623.83</v>
      </c>
      <c r="W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2638.65</v>
      </c>
      <c r="X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2565.56</v>
      </c>
      <c r="Y192" s="98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2682.39</v>
      </c>
    </row>
    <row r="193" spans="1:25" x14ac:dyDescent="0.2">
      <c r="A193" s="80">
        <f t="shared" si="6"/>
        <v>42551</v>
      </c>
      <c r="B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2606.09</v>
      </c>
      <c r="C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2587.92</v>
      </c>
      <c r="D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2622.63</v>
      </c>
      <c r="E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2645.33</v>
      </c>
      <c r="F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2732.83</v>
      </c>
      <c r="G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2732.67</v>
      </c>
      <c r="H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2645.39</v>
      </c>
      <c r="I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2923.42</v>
      </c>
      <c r="J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2757.46</v>
      </c>
      <c r="K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2584.04</v>
      </c>
      <c r="L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2601.1999999999998</v>
      </c>
      <c r="M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2619.81</v>
      </c>
      <c r="N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2572.9899999999998</v>
      </c>
      <c r="O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2572.94</v>
      </c>
      <c r="P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2573.08</v>
      </c>
      <c r="Q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2573.0100000000002</v>
      </c>
      <c r="R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2581.9899999999998</v>
      </c>
      <c r="S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2603.1999999999998</v>
      </c>
      <c r="T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2625.67</v>
      </c>
      <c r="U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2626.05</v>
      </c>
      <c r="V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2622.74</v>
      </c>
      <c r="W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2638.74</v>
      </c>
      <c r="X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2567.2200000000003</v>
      </c>
      <c r="Y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2732.27</v>
      </c>
    </row>
    <row r="194" spans="1:25" hidden="1" x14ac:dyDescent="0.2">
      <c r="A194" s="80">
        <f t="shared" si="6"/>
        <v>42552</v>
      </c>
      <c r="B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C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D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E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F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G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H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I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J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K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L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M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N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O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P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Q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R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S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T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U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V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W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X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Y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</row>
    <row r="196" spans="1:25" x14ac:dyDescent="0.25">
      <c r="A196" s="88" t="s">
        <v>150</v>
      </c>
    </row>
    <row r="197" spans="1:25" ht="12.75" x14ac:dyDescent="0.2">
      <c r="A197" s="177" t="s">
        <v>48</v>
      </c>
      <c r="B197" s="188" t="s">
        <v>121</v>
      </c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90"/>
    </row>
    <row r="198" spans="1:25" ht="12.75" x14ac:dyDescent="0.2">
      <c r="A198" s="178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3"/>
    </row>
    <row r="199" spans="1:25" ht="12.75" x14ac:dyDescent="0.2">
      <c r="A199" s="178"/>
      <c r="B199" s="180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2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5" ht="12.75" x14ac:dyDescent="0.2">
      <c r="A200" s="179"/>
      <c r="B200" s="181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3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5" x14ac:dyDescent="0.2">
      <c r="A201" s="80">
        <f t="shared" ref="A201:A229" si="7">A164</f>
        <v>42522</v>
      </c>
      <c r="B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2559.54</v>
      </c>
      <c r="C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2564.35</v>
      </c>
      <c r="D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2590.19</v>
      </c>
      <c r="E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2618.29</v>
      </c>
      <c r="F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2640.9</v>
      </c>
      <c r="G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2648.61</v>
      </c>
      <c r="H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2583.6</v>
      </c>
      <c r="I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2851.57</v>
      </c>
      <c r="J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2742.38</v>
      </c>
      <c r="K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2641.01</v>
      </c>
      <c r="L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2612.5</v>
      </c>
      <c r="M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2626.51</v>
      </c>
      <c r="N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2656.17</v>
      </c>
      <c r="O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2671.84</v>
      </c>
      <c r="P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2655.92</v>
      </c>
      <c r="Q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2671.69</v>
      </c>
      <c r="R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2677.06</v>
      </c>
      <c r="S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2603.84</v>
      </c>
      <c r="T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2593.06</v>
      </c>
      <c r="U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2582.81</v>
      </c>
      <c r="V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2619.9300000000003</v>
      </c>
      <c r="W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2586.6</v>
      </c>
      <c r="X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2603.75</v>
      </c>
      <c r="Y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2635.29</v>
      </c>
    </row>
    <row r="202" spans="1:25" x14ac:dyDescent="0.2">
      <c r="A202" s="80">
        <f t="shared" si="7"/>
        <v>42523</v>
      </c>
      <c r="B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2562.33</v>
      </c>
      <c r="C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2564.38</v>
      </c>
      <c r="D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2597.04</v>
      </c>
      <c r="E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2618.29</v>
      </c>
      <c r="F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2640.79</v>
      </c>
      <c r="G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2648.7</v>
      </c>
      <c r="H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2590.33</v>
      </c>
      <c r="I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2841.74</v>
      </c>
      <c r="J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2723.71</v>
      </c>
      <c r="K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2626.48</v>
      </c>
      <c r="L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2573.54</v>
      </c>
      <c r="M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2586</v>
      </c>
      <c r="N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2626.26</v>
      </c>
      <c r="O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2655.86</v>
      </c>
      <c r="P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2671.69</v>
      </c>
      <c r="Q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2688.24</v>
      </c>
      <c r="R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2677.05</v>
      </c>
      <c r="S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2664.05</v>
      </c>
      <c r="T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2664.19</v>
      </c>
      <c r="U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2582.96</v>
      </c>
      <c r="V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2621.79</v>
      </c>
      <c r="W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2609.41</v>
      </c>
      <c r="X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2603.79</v>
      </c>
      <c r="Y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2635.11</v>
      </c>
    </row>
    <row r="203" spans="1:25" x14ac:dyDescent="0.2">
      <c r="A203" s="80">
        <f t="shared" si="7"/>
        <v>42524</v>
      </c>
      <c r="B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2568</v>
      </c>
      <c r="C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2575.8199999999997</v>
      </c>
      <c r="D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2602.5500000000002</v>
      </c>
      <c r="E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2616.86</v>
      </c>
      <c r="F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2639.33</v>
      </c>
      <c r="G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2663.15</v>
      </c>
      <c r="H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2588.91</v>
      </c>
      <c r="I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2849.54</v>
      </c>
      <c r="J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2703.77</v>
      </c>
      <c r="K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2617.8200000000002</v>
      </c>
      <c r="L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2617.81</v>
      </c>
      <c r="M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2617.73</v>
      </c>
      <c r="N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2654.29</v>
      </c>
      <c r="O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2670.05</v>
      </c>
      <c r="P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2670.09</v>
      </c>
      <c r="Q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2694.98</v>
      </c>
      <c r="R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2689.27</v>
      </c>
      <c r="S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2675.89</v>
      </c>
      <c r="T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2620.0500000000002</v>
      </c>
      <c r="U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2586.11</v>
      </c>
      <c r="V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2638.9300000000003</v>
      </c>
      <c r="W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2605.15</v>
      </c>
      <c r="X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2602.7200000000003</v>
      </c>
      <c r="Y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2664.37</v>
      </c>
    </row>
    <row r="204" spans="1:25" x14ac:dyDescent="0.2">
      <c r="A204" s="80">
        <f t="shared" si="7"/>
        <v>42525</v>
      </c>
      <c r="B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2568.88</v>
      </c>
      <c r="C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2556.12</v>
      </c>
      <c r="D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2568.36</v>
      </c>
      <c r="E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2590.5700000000002</v>
      </c>
      <c r="F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2614.3000000000002</v>
      </c>
      <c r="G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2667.09</v>
      </c>
      <c r="H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2614.29</v>
      </c>
      <c r="I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2558.17</v>
      </c>
      <c r="J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2602.37</v>
      </c>
      <c r="K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2724.21</v>
      </c>
      <c r="L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2667.1099999999997</v>
      </c>
      <c r="M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2667.1099999999997</v>
      </c>
      <c r="N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2667.1099999999997</v>
      </c>
      <c r="O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2707.04</v>
      </c>
      <c r="P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2707.06</v>
      </c>
      <c r="Q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2674.74</v>
      </c>
      <c r="R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2690.41</v>
      </c>
      <c r="S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2644.85</v>
      </c>
      <c r="T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2598.11</v>
      </c>
      <c r="U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2597.65</v>
      </c>
      <c r="V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2680.64</v>
      </c>
      <c r="W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2629.15</v>
      </c>
      <c r="X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2580.14</v>
      </c>
      <c r="Y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2715.57</v>
      </c>
    </row>
    <row r="205" spans="1:25" x14ac:dyDescent="0.2">
      <c r="A205" s="80">
        <f t="shared" si="7"/>
        <v>42526</v>
      </c>
      <c r="B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2567.2399999999998</v>
      </c>
      <c r="C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2555.67</v>
      </c>
      <c r="D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2590.37</v>
      </c>
      <c r="E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2598.02</v>
      </c>
      <c r="F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2630.82</v>
      </c>
      <c r="G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2630.76</v>
      </c>
      <c r="H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2568.1999999999998</v>
      </c>
      <c r="I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2556.9499999999998</v>
      </c>
      <c r="J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2571.13</v>
      </c>
      <c r="K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2800.98</v>
      </c>
      <c r="L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2724.23</v>
      </c>
      <c r="M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2724.4</v>
      </c>
      <c r="N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2724.66</v>
      </c>
      <c r="O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2751.45</v>
      </c>
      <c r="P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2751.44</v>
      </c>
      <c r="Q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2707.0299999999997</v>
      </c>
      <c r="R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2690.58</v>
      </c>
      <c r="S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2644.9</v>
      </c>
      <c r="T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2598.29</v>
      </c>
      <c r="U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2586.31</v>
      </c>
      <c r="V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2656.13</v>
      </c>
      <c r="W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2626.34</v>
      </c>
      <c r="X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2580.1</v>
      </c>
      <c r="Y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2715.21</v>
      </c>
    </row>
    <row r="206" spans="1:25" x14ac:dyDescent="0.2">
      <c r="A206" s="80">
        <f t="shared" si="7"/>
        <v>42527</v>
      </c>
      <c r="B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2564.37</v>
      </c>
      <c r="C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2575.54</v>
      </c>
      <c r="D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2601.9499999999998</v>
      </c>
      <c r="E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2631</v>
      </c>
      <c r="F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2646.55</v>
      </c>
      <c r="G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2697.16</v>
      </c>
      <c r="H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2623.95</v>
      </c>
      <c r="I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2903.32</v>
      </c>
      <c r="J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2802.61</v>
      </c>
      <c r="K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2686.88</v>
      </c>
      <c r="L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2639.45</v>
      </c>
      <c r="M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2639.4700000000003</v>
      </c>
      <c r="N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2654.56</v>
      </c>
      <c r="O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2670.16</v>
      </c>
      <c r="P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2670.16</v>
      </c>
      <c r="Q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2639.24</v>
      </c>
      <c r="R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2649.71</v>
      </c>
      <c r="S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2662.66</v>
      </c>
      <c r="T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2619.96</v>
      </c>
      <c r="U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2569.81</v>
      </c>
      <c r="V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2627.09</v>
      </c>
      <c r="W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2599.66</v>
      </c>
      <c r="X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2602.9</v>
      </c>
      <c r="Y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2637.88</v>
      </c>
    </row>
    <row r="207" spans="1:25" x14ac:dyDescent="0.2">
      <c r="A207" s="80">
        <f t="shared" si="7"/>
        <v>42528</v>
      </c>
      <c r="B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2568.44</v>
      </c>
      <c r="C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2575.37</v>
      </c>
      <c r="D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2601.9700000000003</v>
      </c>
      <c r="E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2616.15</v>
      </c>
      <c r="F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2646.2200000000003</v>
      </c>
      <c r="G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2679.37</v>
      </c>
      <c r="H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2623.83</v>
      </c>
      <c r="I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2903.31</v>
      </c>
      <c r="J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2802.83</v>
      </c>
      <c r="K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2670.55</v>
      </c>
      <c r="L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2639.62</v>
      </c>
      <c r="M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2639.64</v>
      </c>
      <c r="N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2654.24</v>
      </c>
      <c r="O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2670.09</v>
      </c>
      <c r="P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2624.92</v>
      </c>
      <c r="Q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2625</v>
      </c>
      <c r="R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2649.88</v>
      </c>
      <c r="S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2662.84</v>
      </c>
      <c r="T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2625.83</v>
      </c>
      <c r="U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2566.75</v>
      </c>
      <c r="V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2642.7200000000003</v>
      </c>
      <c r="W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2607.84</v>
      </c>
      <c r="X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2591.9700000000003</v>
      </c>
      <c r="Y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2687.29</v>
      </c>
    </row>
    <row r="208" spans="1:25" x14ac:dyDescent="0.2">
      <c r="A208" s="80">
        <f t="shared" si="7"/>
        <v>42529</v>
      </c>
      <c r="B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2571.08</v>
      </c>
      <c r="C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2575.25</v>
      </c>
      <c r="D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2601.88</v>
      </c>
      <c r="E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2615.87</v>
      </c>
      <c r="F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2646.2</v>
      </c>
      <c r="G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2679.31</v>
      </c>
      <c r="H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2624.04</v>
      </c>
      <c r="I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2903.1800000000003</v>
      </c>
      <c r="J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2803.03</v>
      </c>
      <c r="K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2670.35</v>
      </c>
      <c r="L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2639.6</v>
      </c>
      <c r="M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2639.62</v>
      </c>
      <c r="N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2654.52</v>
      </c>
      <c r="O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2670.33</v>
      </c>
      <c r="P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2624.91</v>
      </c>
      <c r="Q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2624.92</v>
      </c>
      <c r="R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2649.85</v>
      </c>
      <c r="S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2662.55</v>
      </c>
      <c r="T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2625.48</v>
      </c>
      <c r="U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2566.9899999999998</v>
      </c>
      <c r="V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2645.12</v>
      </c>
      <c r="W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2608.1400000000003</v>
      </c>
      <c r="X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2591.9899999999998</v>
      </c>
      <c r="Y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2690.61</v>
      </c>
    </row>
    <row r="209" spans="1:25" x14ac:dyDescent="0.2">
      <c r="A209" s="80">
        <f t="shared" si="7"/>
        <v>42530</v>
      </c>
      <c r="B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2570.3199999999997</v>
      </c>
      <c r="C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2574.9899999999998</v>
      </c>
      <c r="D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2615.9</v>
      </c>
      <c r="E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2630.5699999999997</v>
      </c>
      <c r="F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2679.09</v>
      </c>
      <c r="G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2696.99</v>
      </c>
      <c r="H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2631.56</v>
      </c>
      <c r="I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2926.7</v>
      </c>
      <c r="J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2792.19</v>
      </c>
      <c r="K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2670.66</v>
      </c>
      <c r="L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2625.29</v>
      </c>
      <c r="M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2618.19</v>
      </c>
      <c r="N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2639.7</v>
      </c>
      <c r="O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2670.58</v>
      </c>
      <c r="P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2713.1</v>
      </c>
      <c r="Q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2713.05</v>
      </c>
      <c r="R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2689.69</v>
      </c>
      <c r="S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2689.56</v>
      </c>
      <c r="T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2662.8</v>
      </c>
      <c r="U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2582.21</v>
      </c>
      <c r="V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2625.55</v>
      </c>
      <c r="W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2587.81</v>
      </c>
      <c r="X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2576.31</v>
      </c>
      <c r="Y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2694</v>
      </c>
    </row>
    <row r="210" spans="1:25" x14ac:dyDescent="0.2">
      <c r="A210" s="80">
        <f t="shared" si="7"/>
        <v>42531</v>
      </c>
      <c r="B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2585.66</v>
      </c>
      <c r="C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2575.33</v>
      </c>
      <c r="D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2608.87</v>
      </c>
      <c r="E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2630.94</v>
      </c>
      <c r="F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2662.48</v>
      </c>
      <c r="G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2679.67</v>
      </c>
      <c r="H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2616.61</v>
      </c>
      <c r="I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2903.4</v>
      </c>
      <c r="J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2740.45</v>
      </c>
      <c r="K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2597.8000000000002</v>
      </c>
      <c r="L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2560.54</v>
      </c>
      <c r="M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2565.9300000000003</v>
      </c>
      <c r="N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2572.25</v>
      </c>
      <c r="O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2591.0100000000002</v>
      </c>
      <c r="P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2597.5500000000002</v>
      </c>
      <c r="Q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2624.92</v>
      </c>
      <c r="R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2614.1</v>
      </c>
      <c r="S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2613.9899999999998</v>
      </c>
      <c r="T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2613.9899999999998</v>
      </c>
      <c r="U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2566.83</v>
      </c>
      <c r="V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2658.4</v>
      </c>
      <c r="W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2619.5500000000002</v>
      </c>
      <c r="X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2576.2200000000003</v>
      </c>
      <c r="Y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2724.75</v>
      </c>
    </row>
    <row r="211" spans="1:25" x14ac:dyDescent="0.2">
      <c r="A211" s="80">
        <f t="shared" si="7"/>
        <v>42532</v>
      </c>
      <c r="B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2626.19</v>
      </c>
      <c r="C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2574.38</v>
      </c>
      <c r="D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2557.2399999999998</v>
      </c>
      <c r="E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2582.6800000000003</v>
      </c>
      <c r="F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2613.7399999999998</v>
      </c>
      <c r="G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2630.62</v>
      </c>
      <c r="H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2568.34</v>
      </c>
      <c r="I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2617.73</v>
      </c>
      <c r="J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2724.56</v>
      </c>
      <c r="K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2645.1800000000003</v>
      </c>
      <c r="L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2598.39</v>
      </c>
      <c r="M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2598.39</v>
      </c>
      <c r="N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2604.54</v>
      </c>
      <c r="O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2598.19</v>
      </c>
      <c r="P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2604.54</v>
      </c>
      <c r="Q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2624.13</v>
      </c>
      <c r="R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2624.24</v>
      </c>
      <c r="S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2580.08</v>
      </c>
      <c r="T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2557.3000000000002</v>
      </c>
      <c r="U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2628.05</v>
      </c>
      <c r="V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2715.66</v>
      </c>
      <c r="W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2684.51</v>
      </c>
      <c r="X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2577.09</v>
      </c>
      <c r="Y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2666.77</v>
      </c>
    </row>
    <row r="212" spans="1:25" x14ac:dyDescent="0.2">
      <c r="A212" s="80">
        <f t="shared" si="7"/>
        <v>42533</v>
      </c>
      <c r="B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2631.95</v>
      </c>
      <c r="C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2597.79</v>
      </c>
      <c r="D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2567.5299999999997</v>
      </c>
      <c r="E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2568.12</v>
      </c>
      <c r="F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2582.59</v>
      </c>
      <c r="G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2614.02</v>
      </c>
      <c r="H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2575.4499999999998</v>
      </c>
      <c r="I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2576.5</v>
      </c>
      <c r="J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2655.3900000000003</v>
      </c>
      <c r="K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2706.75</v>
      </c>
      <c r="L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2674.61</v>
      </c>
      <c r="M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2659.51</v>
      </c>
      <c r="N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2674.63</v>
      </c>
      <c r="O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2674.67</v>
      </c>
      <c r="P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2690.43</v>
      </c>
      <c r="Q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2698.62</v>
      </c>
      <c r="R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2707.0299999999997</v>
      </c>
      <c r="S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2690.6</v>
      </c>
      <c r="T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2659.64</v>
      </c>
      <c r="U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2568.73</v>
      </c>
      <c r="V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2658.2200000000003</v>
      </c>
      <c r="W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2631.13</v>
      </c>
      <c r="X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2568.5299999999997</v>
      </c>
      <c r="Y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2706.55</v>
      </c>
    </row>
    <row r="213" spans="1:25" x14ac:dyDescent="0.2">
      <c r="A213" s="80">
        <f t="shared" si="7"/>
        <v>42534</v>
      </c>
      <c r="B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2607.84</v>
      </c>
      <c r="C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2577.89</v>
      </c>
      <c r="D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2568.1800000000003</v>
      </c>
      <c r="E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2582.6800000000003</v>
      </c>
      <c r="F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2597.89</v>
      </c>
      <c r="G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2630.73</v>
      </c>
      <c r="H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2590.3599999999997</v>
      </c>
      <c r="I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2556.85</v>
      </c>
      <c r="J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2651.87</v>
      </c>
      <c r="K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2760.52</v>
      </c>
      <c r="L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2751.08</v>
      </c>
      <c r="M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2751.1800000000003</v>
      </c>
      <c r="N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2800.77</v>
      </c>
      <c r="O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2800.8</v>
      </c>
      <c r="P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2800.83</v>
      </c>
      <c r="Q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2800.81</v>
      </c>
      <c r="R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2800.84</v>
      </c>
      <c r="S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2760.71</v>
      </c>
      <c r="T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2741.9300000000003</v>
      </c>
      <c r="U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2617.9</v>
      </c>
      <c r="V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2656.9300000000003</v>
      </c>
      <c r="W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2636.92</v>
      </c>
      <c r="X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2580.25</v>
      </c>
      <c r="Y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2724.05</v>
      </c>
    </row>
    <row r="214" spans="1:25" x14ac:dyDescent="0.2">
      <c r="A214" s="80">
        <f t="shared" si="7"/>
        <v>42535</v>
      </c>
      <c r="B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2575.6999999999998</v>
      </c>
      <c r="C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2588.77</v>
      </c>
      <c r="D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2623.9</v>
      </c>
      <c r="E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2631.41</v>
      </c>
      <c r="F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2662.9700000000003</v>
      </c>
      <c r="G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2679.8199999999997</v>
      </c>
      <c r="H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2623.83</v>
      </c>
      <c r="I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2926.3199999999997</v>
      </c>
      <c r="J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2875.15</v>
      </c>
      <c r="K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2695.38</v>
      </c>
      <c r="L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2639.5</v>
      </c>
      <c r="M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2654.61</v>
      </c>
      <c r="N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2670.36</v>
      </c>
      <c r="O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2686.7799999999997</v>
      </c>
      <c r="P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2686.68</v>
      </c>
      <c r="Q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2695.2</v>
      </c>
      <c r="R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2703.59</v>
      </c>
      <c r="S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2703.62</v>
      </c>
      <c r="T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2718.36</v>
      </c>
      <c r="U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2637.91</v>
      </c>
      <c r="V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2627.34</v>
      </c>
      <c r="W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2591.85</v>
      </c>
      <c r="X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2581.62</v>
      </c>
      <c r="Y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2694.95</v>
      </c>
    </row>
    <row r="215" spans="1:25" x14ac:dyDescent="0.2">
      <c r="A215" s="80">
        <f t="shared" si="7"/>
        <v>42536</v>
      </c>
      <c r="B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2569.8200000000002</v>
      </c>
      <c r="C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2588.77</v>
      </c>
      <c r="D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2623.63</v>
      </c>
      <c r="E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2631</v>
      </c>
      <c r="F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2662.53</v>
      </c>
      <c r="G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2679.65</v>
      </c>
      <c r="H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2623.88</v>
      </c>
      <c r="I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2926.34</v>
      </c>
      <c r="J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2875.2799999999997</v>
      </c>
      <c r="K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2695.42</v>
      </c>
      <c r="L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2639.63</v>
      </c>
      <c r="M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2654.71</v>
      </c>
      <c r="N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2670.35</v>
      </c>
      <c r="O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2686.77</v>
      </c>
      <c r="P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2686.74</v>
      </c>
      <c r="Q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2695.15</v>
      </c>
      <c r="R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2703.67</v>
      </c>
      <c r="S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2703.7200000000003</v>
      </c>
      <c r="T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2718.36</v>
      </c>
      <c r="U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2637.82</v>
      </c>
      <c r="V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2629.65</v>
      </c>
      <c r="W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2590.79</v>
      </c>
      <c r="X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2581.59</v>
      </c>
      <c r="Y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2674.7799999999997</v>
      </c>
    </row>
    <row r="216" spans="1:25" x14ac:dyDescent="0.2">
      <c r="A216" s="80">
        <f t="shared" si="7"/>
        <v>42537</v>
      </c>
      <c r="B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2568.5700000000002</v>
      </c>
      <c r="C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2602.42</v>
      </c>
      <c r="D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2646.68</v>
      </c>
      <c r="E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2646.86</v>
      </c>
      <c r="F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2735.3</v>
      </c>
      <c r="G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2735.3</v>
      </c>
      <c r="H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2663.01</v>
      </c>
      <c r="I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3003.5</v>
      </c>
      <c r="J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2875.07</v>
      </c>
      <c r="K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2703.9</v>
      </c>
      <c r="L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2670.29</v>
      </c>
      <c r="M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2654.44</v>
      </c>
      <c r="N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2670.1</v>
      </c>
      <c r="O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2686.51</v>
      </c>
      <c r="P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2703.63</v>
      </c>
      <c r="Q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2721.71</v>
      </c>
      <c r="R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2703.62</v>
      </c>
      <c r="S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2733.8</v>
      </c>
      <c r="T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2766.48</v>
      </c>
      <c r="U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2719.68</v>
      </c>
      <c r="V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2561.2799999999997</v>
      </c>
      <c r="W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2578.06</v>
      </c>
      <c r="X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2613.56</v>
      </c>
      <c r="Y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2666.76</v>
      </c>
    </row>
    <row r="217" spans="1:25" x14ac:dyDescent="0.2">
      <c r="A217" s="80">
        <f t="shared" si="7"/>
        <v>42538</v>
      </c>
      <c r="B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2556.6800000000003</v>
      </c>
      <c r="C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2616.34</v>
      </c>
      <c r="D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2662.61</v>
      </c>
      <c r="E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2697.51</v>
      </c>
      <c r="F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2735.2799999999997</v>
      </c>
      <c r="G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2735.34</v>
      </c>
      <c r="H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2697.65</v>
      </c>
      <c r="I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3003.46</v>
      </c>
      <c r="J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2849.65</v>
      </c>
      <c r="K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2703.87</v>
      </c>
      <c r="L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2654.49</v>
      </c>
      <c r="M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2639.3</v>
      </c>
      <c r="N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2654.24</v>
      </c>
      <c r="O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2654.13</v>
      </c>
      <c r="P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2669.9</v>
      </c>
      <c r="Q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2694.91</v>
      </c>
      <c r="R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2682.3</v>
      </c>
      <c r="S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2703.6</v>
      </c>
      <c r="T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2718.13</v>
      </c>
      <c r="U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2649.89</v>
      </c>
      <c r="V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2593.2600000000002</v>
      </c>
      <c r="W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2556.77</v>
      </c>
      <c r="X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2656.08</v>
      </c>
      <c r="Y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2641.69</v>
      </c>
    </row>
    <row r="218" spans="1:25" x14ac:dyDescent="0.2">
      <c r="A218" s="80">
        <f t="shared" si="7"/>
        <v>42539</v>
      </c>
      <c r="B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2587.52</v>
      </c>
      <c r="C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2582.8200000000002</v>
      </c>
      <c r="D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2630.87</v>
      </c>
      <c r="E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2667.0699999999997</v>
      </c>
      <c r="F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2667</v>
      </c>
      <c r="G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2706.97</v>
      </c>
      <c r="H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2649.76</v>
      </c>
      <c r="I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2567.86</v>
      </c>
      <c r="J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2655.85</v>
      </c>
      <c r="K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2742.66</v>
      </c>
      <c r="L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2675.11</v>
      </c>
      <c r="M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2690.71</v>
      </c>
      <c r="N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2690.73</v>
      </c>
      <c r="O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2715.38</v>
      </c>
      <c r="P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2741.86</v>
      </c>
      <c r="Q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2780.41</v>
      </c>
      <c r="R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2780.61</v>
      </c>
      <c r="S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2706.89</v>
      </c>
      <c r="T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2714.94</v>
      </c>
      <c r="U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2645.45</v>
      </c>
      <c r="V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2595.19</v>
      </c>
      <c r="W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2596.7200000000003</v>
      </c>
      <c r="X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2597.94</v>
      </c>
      <c r="Y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2723.33</v>
      </c>
    </row>
    <row r="219" spans="1:25" x14ac:dyDescent="0.2">
      <c r="A219" s="80">
        <f t="shared" si="7"/>
        <v>42540</v>
      </c>
      <c r="B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2588.02</v>
      </c>
      <c r="C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2582.85</v>
      </c>
      <c r="D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2630.73</v>
      </c>
      <c r="E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2666.59</v>
      </c>
      <c r="F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2666.5</v>
      </c>
      <c r="G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2706.4700000000003</v>
      </c>
      <c r="H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2648.51</v>
      </c>
      <c r="I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2614.31</v>
      </c>
      <c r="J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2624.52</v>
      </c>
      <c r="K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2780.16</v>
      </c>
      <c r="L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2706.84</v>
      </c>
      <c r="M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2706.87</v>
      </c>
      <c r="N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2706.88</v>
      </c>
      <c r="O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2741.94</v>
      </c>
      <c r="P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2760.62</v>
      </c>
      <c r="Q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2760.6800000000003</v>
      </c>
      <c r="R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2751.2799999999997</v>
      </c>
      <c r="S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2732.99</v>
      </c>
      <c r="T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2751.23</v>
      </c>
      <c r="U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2682.64</v>
      </c>
      <c r="V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2592.4700000000003</v>
      </c>
      <c r="W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2594.0100000000002</v>
      </c>
      <c r="X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2598.27</v>
      </c>
      <c r="Y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2723.81</v>
      </c>
    </row>
    <row r="220" spans="1:25" x14ac:dyDescent="0.2">
      <c r="A220" s="80">
        <f t="shared" si="7"/>
        <v>42541</v>
      </c>
      <c r="B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2569.3200000000002</v>
      </c>
      <c r="C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2616.54</v>
      </c>
      <c r="D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2663.15</v>
      </c>
      <c r="E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2697.73</v>
      </c>
      <c r="F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2706.89</v>
      </c>
      <c r="G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2735.54</v>
      </c>
      <c r="H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2697.7799999999997</v>
      </c>
      <c r="I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3003.73</v>
      </c>
      <c r="J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2849.61</v>
      </c>
      <c r="K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2703.9</v>
      </c>
      <c r="L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2654.49</v>
      </c>
      <c r="M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2639.4</v>
      </c>
      <c r="N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2654.4300000000003</v>
      </c>
      <c r="O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2639.32</v>
      </c>
      <c r="P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2639.23</v>
      </c>
      <c r="Q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2695.04</v>
      </c>
      <c r="R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2682.45</v>
      </c>
      <c r="S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2703.58</v>
      </c>
      <c r="T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2718.43</v>
      </c>
      <c r="U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2662.59</v>
      </c>
      <c r="V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2577.36</v>
      </c>
      <c r="W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2577.65</v>
      </c>
      <c r="X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2619.5299999999997</v>
      </c>
      <c r="Y220" s="98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2654.9700000000003</v>
      </c>
    </row>
    <row r="221" spans="1:25" x14ac:dyDescent="0.2">
      <c r="A221" s="80">
        <f t="shared" si="7"/>
        <v>42542</v>
      </c>
      <c r="B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2564.1</v>
      </c>
      <c r="C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2602.36</v>
      </c>
      <c r="D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2646.87</v>
      </c>
      <c r="E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2679.91</v>
      </c>
      <c r="F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2705.88</v>
      </c>
      <c r="G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2755.06</v>
      </c>
      <c r="H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2735.14</v>
      </c>
      <c r="I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3160.76</v>
      </c>
      <c r="J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2874.29</v>
      </c>
      <c r="K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2740.34</v>
      </c>
      <c r="L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2721.65</v>
      </c>
      <c r="M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2703.54</v>
      </c>
      <c r="N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2686.4</v>
      </c>
      <c r="O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2686.49</v>
      </c>
      <c r="P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2686.5</v>
      </c>
      <c r="Q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2694.83</v>
      </c>
      <c r="R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2703.36</v>
      </c>
      <c r="S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2718.03</v>
      </c>
      <c r="T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2717.9300000000003</v>
      </c>
      <c r="U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2703.2200000000003</v>
      </c>
      <c r="V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2561.59</v>
      </c>
      <c r="W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2586.75</v>
      </c>
      <c r="X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2619.4299999999998</v>
      </c>
      <c r="Y221" s="98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2665.01</v>
      </c>
    </row>
    <row r="222" spans="1:25" x14ac:dyDescent="0.2">
      <c r="A222" s="80">
        <f t="shared" si="7"/>
        <v>42543</v>
      </c>
      <c r="B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2565.7200000000003</v>
      </c>
      <c r="C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2602.44</v>
      </c>
      <c r="D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2647.06</v>
      </c>
      <c r="E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2706.96</v>
      </c>
      <c r="F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2735.63</v>
      </c>
      <c r="G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2735.52</v>
      </c>
      <c r="H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2706.5</v>
      </c>
      <c r="I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3061.19</v>
      </c>
      <c r="J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2825.28</v>
      </c>
      <c r="K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2695.15</v>
      </c>
      <c r="L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2624.99</v>
      </c>
      <c r="M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2624.96</v>
      </c>
      <c r="N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2624.94</v>
      </c>
      <c r="O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2624.94</v>
      </c>
      <c r="P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2722.27</v>
      </c>
      <c r="Q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2722.06</v>
      </c>
      <c r="R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2669.25</v>
      </c>
      <c r="S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2703.79</v>
      </c>
      <c r="T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2757.64</v>
      </c>
      <c r="U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2696.41</v>
      </c>
      <c r="V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2561.98</v>
      </c>
      <c r="W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2579.6799999999998</v>
      </c>
      <c r="X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2608.37</v>
      </c>
      <c r="Y222" s="98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2709.01</v>
      </c>
    </row>
    <row r="223" spans="1:25" x14ac:dyDescent="0.2">
      <c r="A223" s="80">
        <f t="shared" si="7"/>
        <v>42544</v>
      </c>
      <c r="B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2571.58</v>
      </c>
      <c r="C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2602.3200000000002</v>
      </c>
      <c r="D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2646.95</v>
      </c>
      <c r="E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2680</v>
      </c>
      <c r="F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2735.4300000000003</v>
      </c>
      <c r="G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2735.57</v>
      </c>
      <c r="H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2662.7799999999997</v>
      </c>
      <c r="I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2962.99</v>
      </c>
      <c r="J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2780.83</v>
      </c>
      <c r="K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2624.75</v>
      </c>
      <c r="L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2584.31</v>
      </c>
      <c r="M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2571.89</v>
      </c>
      <c r="N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2571.81</v>
      </c>
      <c r="O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2571.7399999999998</v>
      </c>
      <c r="P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2584.41</v>
      </c>
      <c r="Q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2597.2399999999998</v>
      </c>
      <c r="R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2602.48</v>
      </c>
      <c r="S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2637.1</v>
      </c>
      <c r="T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2662.37</v>
      </c>
      <c r="U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2662.42</v>
      </c>
      <c r="V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2595.61</v>
      </c>
      <c r="W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2627.84</v>
      </c>
      <c r="X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2581.52</v>
      </c>
      <c r="Y223" s="98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2713.21</v>
      </c>
    </row>
    <row r="224" spans="1:25" x14ac:dyDescent="0.2">
      <c r="A224" s="80">
        <f t="shared" si="7"/>
        <v>42545</v>
      </c>
      <c r="B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2571.4700000000003</v>
      </c>
      <c r="C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2575.63</v>
      </c>
      <c r="D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2595.61</v>
      </c>
      <c r="E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2663.3</v>
      </c>
      <c r="F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2679.95</v>
      </c>
      <c r="G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2716.15</v>
      </c>
      <c r="H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2662.86</v>
      </c>
      <c r="I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2950.41</v>
      </c>
      <c r="J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2780.89</v>
      </c>
      <c r="K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2624.78</v>
      </c>
      <c r="L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2584.52</v>
      </c>
      <c r="M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2572.13</v>
      </c>
      <c r="N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2572.12</v>
      </c>
      <c r="O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2572.0700000000002</v>
      </c>
      <c r="P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2584.4899999999998</v>
      </c>
      <c r="Q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2597.34</v>
      </c>
      <c r="R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2602.59</v>
      </c>
      <c r="S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2637.19</v>
      </c>
      <c r="T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2662.46</v>
      </c>
      <c r="U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2637.37</v>
      </c>
      <c r="V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2612.5299999999997</v>
      </c>
      <c r="W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2652.13</v>
      </c>
      <c r="X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2566.48</v>
      </c>
      <c r="Y224" s="98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2745.97</v>
      </c>
    </row>
    <row r="225" spans="1:27" x14ac:dyDescent="0.2">
      <c r="A225" s="80">
        <f t="shared" si="7"/>
        <v>42546</v>
      </c>
      <c r="B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2610.31</v>
      </c>
      <c r="C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2567.39</v>
      </c>
      <c r="D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2558.38</v>
      </c>
      <c r="E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2610.9300000000003</v>
      </c>
      <c r="F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2644.78</v>
      </c>
      <c r="G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2682.14</v>
      </c>
      <c r="H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2626.75</v>
      </c>
      <c r="I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2560.34</v>
      </c>
      <c r="J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2690.18</v>
      </c>
      <c r="K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2687.06</v>
      </c>
      <c r="L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2642.1</v>
      </c>
      <c r="M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2628.24</v>
      </c>
      <c r="N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2628.24</v>
      </c>
      <c r="O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2628.29</v>
      </c>
      <c r="P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2642.0699999999997</v>
      </c>
      <c r="Q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2628.24</v>
      </c>
      <c r="R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2671.7</v>
      </c>
      <c r="S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2687.3</v>
      </c>
      <c r="T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2656.33</v>
      </c>
      <c r="U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2703.66</v>
      </c>
      <c r="V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2623.85</v>
      </c>
      <c r="W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2668.52</v>
      </c>
      <c r="X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2566.2200000000003</v>
      </c>
      <c r="Y225" s="98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2686.55</v>
      </c>
    </row>
    <row r="226" spans="1:27" x14ac:dyDescent="0.2">
      <c r="A226" s="80">
        <f t="shared" si="7"/>
        <v>42547</v>
      </c>
      <c r="B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2619.71</v>
      </c>
      <c r="C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2570.5700000000002</v>
      </c>
      <c r="D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2558.17</v>
      </c>
      <c r="E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2594.9499999999998</v>
      </c>
      <c r="F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2627.41</v>
      </c>
      <c r="G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2682.08</v>
      </c>
      <c r="H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2627.27</v>
      </c>
      <c r="I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2558.5500000000002</v>
      </c>
      <c r="J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2609.15</v>
      </c>
      <c r="K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2687.1800000000003</v>
      </c>
      <c r="L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2641.99</v>
      </c>
      <c r="M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2628.27</v>
      </c>
      <c r="N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2628.23</v>
      </c>
      <c r="O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2628.2200000000003</v>
      </c>
      <c r="P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2642.05</v>
      </c>
      <c r="Q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2628.1</v>
      </c>
      <c r="R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2687.13</v>
      </c>
      <c r="S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2687.24</v>
      </c>
      <c r="T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2656.69</v>
      </c>
      <c r="U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2704.17</v>
      </c>
      <c r="V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2603.77</v>
      </c>
      <c r="W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2644.17</v>
      </c>
      <c r="X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2566.31</v>
      </c>
      <c r="Y226" s="98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2686.97</v>
      </c>
    </row>
    <row r="227" spans="1:27" x14ac:dyDescent="0.2">
      <c r="A227" s="80">
        <f t="shared" si="7"/>
        <v>42548</v>
      </c>
      <c r="B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2589.64</v>
      </c>
      <c r="C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2560.31</v>
      </c>
      <c r="D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2592.6</v>
      </c>
      <c r="E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2628.33</v>
      </c>
      <c r="F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2659.65</v>
      </c>
      <c r="G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2693.8199999999997</v>
      </c>
      <c r="H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2599.46</v>
      </c>
      <c r="I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2898.31</v>
      </c>
      <c r="J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2736.76</v>
      </c>
      <c r="K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2582.1800000000003</v>
      </c>
      <c r="L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2590.1</v>
      </c>
      <c r="M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2627.3</v>
      </c>
      <c r="N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2609.16</v>
      </c>
      <c r="O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2572.75</v>
      </c>
      <c r="P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2609.96</v>
      </c>
      <c r="Q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2590.98</v>
      </c>
      <c r="R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2579.34</v>
      </c>
      <c r="S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2600.54</v>
      </c>
      <c r="T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2611.58</v>
      </c>
      <c r="U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2623.3599999999997</v>
      </c>
      <c r="V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2614.44</v>
      </c>
      <c r="W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2653</v>
      </c>
      <c r="X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2564.5</v>
      </c>
      <c r="Y227" s="98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2733.54</v>
      </c>
      <c r="AA227" s="81"/>
    </row>
    <row r="228" spans="1:27" x14ac:dyDescent="0.2">
      <c r="A228" s="80">
        <f t="shared" si="7"/>
        <v>42549</v>
      </c>
      <c r="B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2595.59</v>
      </c>
      <c r="C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2560.54</v>
      </c>
      <c r="D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2592.54</v>
      </c>
      <c r="E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2628.13</v>
      </c>
      <c r="F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2659.4700000000003</v>
      </c>
      <c r="G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2693.77</v>
      </c>
      <c r="H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2599.67</v>
      </c>
      <c r="I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2898.46</v>
      </c>
      <c r="J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2736.67</v>
      </c>
      <c r="K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2582.15</v>
      </c>
      <c r="L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2590.3900000000003</v>
      </c>
      <c r="M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2626.94</v>
      </c>
      <c r="N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2609.1999999999998</v>
      </c>
      <c r="O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2609.3599999999997</v>
      </c>
      <c r="P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2609.65</v>
      </c>
      <c r="Q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2590.84</v>
      </c>
      <c r="R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2579.4299999999998</v>
      </c>
      <c r="S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2600.5700000000002</v>
      </c>
      <c r="T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2611.66</v>
      </c>
      <c r="U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2623.35</v>
      </c>
      <c r="V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2615.56</v>
      </c>
      <c r="W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2654.0299999999997</v>
      </c>
      <c r="X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2564.62</v>
      </c>
      <c r="Y228" s="98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2725.09</v>
      </c>
    </row>
    <row r="229" spans="1:27" x14ac:dyDescent="0.2">
      <c r="A229" s="80">
        <f t="shared" si="7"/>
        <v>42550</v>
      </c>
      <c r="B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2601.48</v>
      </c>
      <c r="C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2580.15</v>
      </c>
      <c r="D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2614.42</v>
      </c>
      <c r="E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2636.82</v>
      </c>
      <c r="F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2722.94</v>
      </c>
      <c r="G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2722.82</v>
      </c>
      <c r="H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2636.88</v>
      </c>
      <c r="I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2911.04</v>
      </c>
      <c r="J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2747.17</v>
      </c>
      <c r="K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2576.54</v>
      </c>
      <c r="L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2593.62</v>
      </c>
      <c r="M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2611.77</v>
      </c>
      <c r="N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2569.25</v>
      </c>
      <c r="O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2569.63</v>
      </c>
      <c r="P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2559.31</v>
      </c>
      <c r="Q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2570.48</v>
      </c>
      <c r="R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2574.91</v>
      </c>
      <c r="S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2595.75</v>
      </c>
      <c r="T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2617.9700000000003</v>
      </c>
      <c r="U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2618.1999999999998</v>
      </c>
      <c r="V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2617.84</v>
      </c>
      <c r="W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2632.5299999999997</v>
      </c>
      <c r="X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2560.12</v>
      </c>
      <c r="Y229" s="98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2675.86</v>
      </c>
    </row>
    <row r="230" spans="1:27" x14ac:dyDescent="0.2">
      <c r="A230" s="80">
        <f t="shared" ref="A230:A231" si="8">A193</f>
        <v>42551</v>
      </c>
      <c r="B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2600.27</v>
      </c>
      <c r="C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2582.27</v>
      </c>
      <c r="D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2616.66</v>
      </c>
      <c r="E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2639.15</v>
      </c>
      <c r="F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2725.84</v>
      </c>
      <c r="G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2725.68</v>
      </c>
      <c r="H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2639.21</v>
      </c>
      <c r="I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2914.65</v>
      </c>
      <c r="J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2750.24</v>
      </c>
      <c r="K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2578.4299999999998</v>
      </c>
      <c r="L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2595.4300000000003</v>
      </c>
      <c r="M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2613.86</v>
      </c>
      <c r="N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2567.48</v>
      </c>
      <c r="O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2567.4299999999998</v>
      </c>
      <c r="P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2567.56</v>
      </c>
      <c r="Q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2567.5</v>
      </c>
      <c r="R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2576.3900000000003</v>
      </c>
      <c r="S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2597.41</v>
      </c>
      <c r="T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2619.67</v>
      </c>
      <c r="U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2620.0500000000002</v>
      </c>
      <c r="V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2616.77</v>
      </c>
      <c r="W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2632.62</v>
      </c>
      <c r="X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2561.7600000000002</v>
      </c>
      <c r="Y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2725.2799999999997</v>
      </c>
    </row>
    <row r="231" spans="1:27" hidden="1" x14ac:dyDescent="0.2">
      <c r="A231" s="80">
        <f t="shared" si="8"/>
        <v>42552</v>
      </c>
      <c r="B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C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D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E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F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G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H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I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J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K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L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M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N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O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P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Q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R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S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T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U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V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W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X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Y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</row>
    <row r="232" spans="1:27" x14ac:dyDescent="0.2">
      <c r="A232" s="86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1:27" x14ac:dyDescent="0.25">
      <c r="A233" s="88" t="s">
        <v>151</v>
      </c>
    </row>
    <row r="234" spans="1:27" ht="12.75" x14ac:dyDescent="0.2">
      <c r="A234" s="177" t="s">
        <v>48</v>
      </c>
      <c r="B234" s="188" t="s">
        <v>121</v>
      </c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90"/>
    </row>
    <row r="235" spans="1:27" ht="12.75" x14ac:dyDescent="0.2">
      <c r="A235" s="178"/>
      <c r="B235" s="191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3"/>
    </row>
    <row r="236" spans="1:27" ht="12.75" x14ac:dyDescent="0.2">
      <c r="A236" s="178"/>
      <c r="B236" s="180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2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2.75" x14ac:dyDescent="0.2">
      <c r="A237" s="179"/>
      <c r="B237" s="181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3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x14ac:dyDescent="0.2">
      <c r="A238" s="80">
        <f t="shared" ref="A238:A266" si="9">A201</f>
        <v>42522</v>
      </c>
      <c r="B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2539.89</v>
      </c>
      <c r="C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2544.54</v>
      </c>
      <c r="D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2569.5100000000002</v>
      </c>
      <c r="E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2596.65</v>
      </c>
      <c r="F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2618.4899999999998</v>
      </c>
      <c r="G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2625.95</v>
      </c>
      <c r="H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2563.14</v>
      </c>
      <c r="I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2822.04</v>
      </c>
      <c r="J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2716.54</v>
      </c>
      <c r="K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2618.6</v>
      </c>
      <c r="L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2591.0500000000002</v>
      </c>
      <c r="M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2604.6</v>
      </c>
      <c r="N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2633.26</v>
      </c>
      <c r="O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2648.4</v>
      </c>
      <c r="P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2633.01</v>
      </c>
      <c r="Q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2648.24</v>
      </c>
      <c r="R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2653.4300000000003</v>
      </c>
      <c r="S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2582.69</v>
      </c>
      <c r="T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2572.27</v>
      </c>
      <c r="U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2562.37</v>
      </c>
      <c r="V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2598.2399999999998</v>
      </c>
      <c r="W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2566.04</v>
      </c>
      <c r="X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2582.6</v>
      </c>
      <c r="Y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2613.08</v>
      </c>
    </row>
    <row r="239" spans="1:27" x14ac:dyDescent="0.2">
      <c r="A239" s="80">
        <f t="shared" si="9"/>
        <v>42523</v>
      </c>
      <c r="B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2542.59</v>
      </c>
      <c r="C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2544.56</v>
      </c>
      <c r="D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2576.12</v>
      </c>
      <c r="E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2596.65</v>
      </c>
      <c r="F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2618.4</v>
      </c>
      <c r="G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2626.04</v>
      </c>
      <c r="H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2569.64</v>
      </c>
      <c r="I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2812.54</v>
      </c>
      <c r="J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2698.51</v>
      </c>
      <c r="K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2604.56</v>
      </c>
      <c r="L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2553.41</v>
      </c>
      <c r="M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2565.4499999999998</v>
      </c>
      <c r="N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2604.36</v>
      </c>
      <c r="O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2632.95</v>
      </c>
      <c r="P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2648.24</v>
      </c>
      <c r="Q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2664.24</v>
      </c>
      <c r="R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2653.42</v>
      </c>
      <c r="S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2640.86</v>
      </c>
      <c r="T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2641</v>
      </c>
      <c r="U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2562.5100000000002</v>
      </c>
      <c r="V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2600.0299999999997</v>
      </c>
      <c r="W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2588.0700000000002</v>
      </c>
      <c r="X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2582.65</v>
      </c>
      <c r="Y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2612.91</v>
      </c>
    </row>
    <row r="240" spans="1:27" x14ac:dyDescent="0.2">
      <c r="A240" s="80">
        <f t="shared" si="9"/>
        <v>42524</v>
      </c>
      <c r="B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2548.06</v>
      </c>
      <c r="C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2555.62</v>
      </c>
      <c r="D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2581.4499999999998</v>
      </c>
      <c r="E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2595.27</v>
      </c>
      <c r="F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2616.98</v>
      </c>
      <c r="G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2640</v>
      </c>
      <c r="H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2568.2600000000002</v>
      </c>
      <c r="I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2820.08</v>
      </c>
      <c r="J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2679.24</v>
      </c>
      <c r="K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2596.1999999999998</v>
      </c>
      <c r="L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2596.19</v>
      </c>
      <c r="M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2596.11</v>
      </c>
      <c r="N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2631.44</v>
      </c>
      <c r="O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2646.67</v>
      </c>
      <c r="P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2646.7</v>
      </c>
      <c r="Q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2670.74</v>
      </c>
      <c r="R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2665.23</v>
      </c>
      <c r="S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2652.31</v>
      </c>
      <c r="T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2598.35</v>
      </c>
      <c r="U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2565.56</v>
      </c>
      <c r="V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2616.59</v>
      </c>
      <c r="W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2583.9499999999998</v>
      </c>
      <c r="X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2581.61</v>
      </c>
      <c r="Y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2641.1800000000003</v>
      </c>
    </row>
    <row r="241" spans="1:25" x14ac:dyDescent="0.2">
      <c r="A241" s="80">
        <f t="shared" si="9"/>
        <v>42525</v>
      </c>
      <c r="B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2548.92</v>
      </c>
      <c r="C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2536.59</v>
      </c>
      <c r="D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2548.41</v>
      </c>
      <c r="E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2569.87</v>
      </c>
      <c r="F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2592.79</v>
      </c>
      <c r="G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2643.8</v>
      </c>
      <c r="H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2592.7800000000002</v>
      </c>
      <c r="I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2538.5699999999997</v>
      </c>
      <c r="J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2581.27</v>
      </c>
      <c r="K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2698.99</v>
      </c>
      <c r="L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2643.8199999999997</v>
      </c>
      <c r="M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2643.8199999999997</v>
      </c>
      <c r="N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2643.8199999999997</v>
      </c>
      <c r="O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2682.4</v>
      </c>
      <c r="P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2682.42</v>
      </c>
      <c r="Q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2651.19</v>
      </c>
      <c r="R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2666.33</v>
      </c>
      <c r="S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2622.3199999999997</v>
      </c>
      <c r="T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2577.16</v>
      </c>
      <c r="U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2576.71</v>
      </c>
      <c r="V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2656.89</v>
      </c>
      <c r="W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2607.15</v>
      </c>
      <c r="X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2559.79</v>
      </c>
      <c r="Y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2690.64</v>
      </c>
    </row>
    <row r="242" spans="1:25" x14ac:dyDescent="0.2">
      <c r="A242" s="80">
        <f t="shared" si="9"/>
        <v>42526</v>
      </c>
      <c r="B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2547.33</v>
      </c>
      <c r="C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2536.16</v>
      </c>
      <c r="D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2569.6800000000003</v>
      </c>
      <c r="E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2577.0699999999997</v>
      </c>
      <c r="F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2608.7600000000002</v>
      </c>
      <c r="G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2608.6999999999998</v>
      </c>
      <c r="H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2548.2600000000002</v>
      </c>
      <c r="I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2537.3900000000003</v>
      </c>
      <c r="J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2551.09</v>
      </c>
      <c r="K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2773.16</v>
      </c>
      <c r="L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2699</v>
      </c>
      <c r="M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2699.18</v>
      </c>
      <c r="N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2699.4300000000003</v>
      </c>
      <c r="O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2725.31</v>
      </c>
      <c r="P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2725.3</v>
      </c>
      <c r="Q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2682.39</v>
      </c>
      <c r="R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2666.5</v>
      </c>
      <c r="S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2622.36</v>
      </c>
      <c r="T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2577.33</v>
      </c>
      <c r="U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2565.7600000000002</v>
      </c>
      <c r="V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2633.21</v>
      </c>
      <c r="W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2604.4300000000003</v>
      </c>
      <c r="X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2559.7600000000002</v>
      </c>
      <c r="Y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2690.29</v>
      </c>
    </row>
    <row r="243" spans="1:25" x14ac:dyDescent="0.2">
      <c r="A243" s="80">
        <f t="shared" si="9"/>
        <v>42527</v>
      </c>
      <c r="B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2544.5500000000002</v>
      </c>
      <c r="C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2555.35</v>
      </c>
      <c r="D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2580.86</v>
      </c>
      <c r="E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2608.9299999999998</v>
      </c>
      <c r="F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2623.96</v>
      </c>
      <c r="G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2672.85</v>
      </c>
      <c r="H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2602.12</v>
      </c>
      <c r="I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2872.04</v>
      </c>
      <c r="J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2774.74</v>
      </c>
      <c r="K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2662.92</v>
      </c>
      <c r="L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2617.1</v>
      </c>
      <c r="M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2617.12</v>
      </c>
      <c r="N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2631.7</v>
      </c>
      <c r="O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2646.76</v>
      </c>
      <c r="P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2646.76</v>
      </c>
      <c r="Q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2616.89</v>
      </c>
      <c r="R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2627.01</v>
      </c>
      <c r="S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2639.52</v>
      </c>
      <c r="T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2598.2600000000002</v>
      </c>
      <c r="U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2549.8200000000002</v>
      </c>
      <c r="V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2605.16</v>
      </c>
      <c r="W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2578.65</v>
      </c>
      <c r="X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2581.7799999999997</v>
      </c>
      <c r="Y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2615.58</v>
      </c>
    </row>
    <row r="244" spans="1:25" x14ac:dyDescent="0.2">
      <c r="A244" s="80">
        <f t="shared" si="9"/>
        <v>42528</v>
      </c>
      <c r="B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2548.4899999999998</v>
      </c>
      <c r="C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2555.19</v>
      </c>
      <c r="D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2580.8900000000003</v>
      </c>
      <c r="E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2594.59</v>
      </c>
      <c r="F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2623.64</v>
      </c>
      <c r="G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2655.67</v>
      </c>
      <c r="H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2602</v>
      </c>
      <c r="I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2872.0299999999997</v>
      </c>
      <c r="J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2774.95</v>
      </c>
      <c r="K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2647.14</v>
      </c>
      <c r="L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2617.2600000000002</v>
      </c>
      <c r="M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2617.2799999999997</v>
      </c>
      <c r="N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2631.39</v>
      </c>
      <c r="O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2646.7</v>
      </c>
      <c r="P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2603.06</v>
      </c>
      <c r="Q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2603.14</v>
      </c>
      <c r="R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2627.17</v>
      </c>
      <c r="S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2639.7</v>
      </c>
      <c r="T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2603.94</v>
      </c>
      <c r="U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2546.85</v>
      </c>
      <c r="V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2620.25</v>
      </c>
      <c r="W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2586.56</v>
      </c>
      <c r="X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2571.2200000000003</v>
      </c>
      <c r="Y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2663.32</v>
      </c>
    </row>
    <row r="245" spans="1:25" x14ac:dyDescent="0.2">
      <c r="A245" s="80">
        <f t="shared" si="9"/>
        <v>42529</v>
      </c>
      <c r="B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2551.04</v>
      </c>
      <c r="C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2555.0699999999997</v>
      </c>
      <c r="D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2580.8000000000002</v>
      </c>
      <c r="E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2594.3200000000002</v>
      </c>
      <c r="F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2623.62</v>
      </c>
      <c r="G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2655.6</v>
      </c>
      <c r="H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2602.21</v>
      </c>
      <c r="I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2871.9</v>
      </c>
      <c r="J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2775.1400000000003</v>
      </c>
      <c r="K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2646.95</v>
      </c>
      <c r="L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2617.2399999999998</v>
      </c>
      <c r="M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2617.2600000000002</v>
      </c>
      <c r="N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2631.66</v>
      </c>
      <c r="O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2646.94</v>
      </c>
      <c r="P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2603.0500000000002</v>
      </c>
      <c r="Q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2603.06</v>
      </c>
      <c r="R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2627.15</v>
      </c>
      <c r="S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2639.41</v>
      </c>
      <c r="T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2603.6</v>
      </c>
      <c r="U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2547.09</v>
      </c>
      <c r="V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2622.58</v>
      </c>
      <c r="W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2586.85</v>
      </c>
      <c r="X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2571.25</v>
      </c>
      <c r="Y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2666.53</v>
      </c>
    </row>
    <row r="246" spans="1:25" x14ac:dyDescent="0.2">
      <c r="A246" s="80">
        <f t="shared" si="9"/>
        <v>42530</v>
      </c>
      <c r="B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2550.3000000000002</v>
      </c>
      <c r="C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2554.8200000000002</v>
      </c>
      <c r="D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2594.34</v>
      </c>
      <c r="E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2608.52</v>
      </c>
      <c r="F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2655.4</v>
      </c>
      <c r="G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2672.69</v>
      </c>
      <c r="H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2609.4700000000003</v>
      </c>
      <c r="I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2894.63</v>
      </c>
      <c r="J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2764.67</v>
      </c>
      <c r="K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2647.25</v>
      </c>
      <c r="L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2603.42</v>
      </c>
      <c r="M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2596.56</v>
      </c>
      <c r="N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2617.34</v>
      </c>
      <c r="O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2647.17</v>
      </c>
      <c r="P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2688.25</v>
      </c>
      <c r="Q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2688.21</v>
      </c>
      <c r="R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2665.63</v>
      </c>
      <c r="S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2665.51</v>
      </c>
      <c r="T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2639.65</v>
      </c>
      <c r="U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2561.79</v>
      </c>
      <c r="V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2603.67</v>
      </c>
      <c r="W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2567.1999999999998</v>
      </c>
      <c r="X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2556.09</v>
      </c>
      <c r="Y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2669.8</v>
      </c>
    </row>
    <row r="247" spans="1:25" x14ac:dyDescent="0.2">
      <c r="A247" s="80">
        <f t="shared" si="9"/>
        <v>42531</v>
      </c>
      <c r="B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2565.13</v>
      </c>
      <c r="C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2555.14</v>
      </c>
      <c r="D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2587.5500000000002</v>
      </c>
      <c r="E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2608.87</v>
      </c>
      <c r="F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2639.35</v>
      </c>
      <c r="G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2655.96</v>
      </c>
      <c r="H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2595.0299999999997</v>
      </c>
      <c r="I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2872.12</v>
      </c>
      <c r="J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2714.6800000000003</v>
      </c>
      <c r="K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2576.85</v>
      </c>
      <c r="L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2540.86</v>
      </c>
      <c r="M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2546.0700000000002</v>
      </c>
      <c r="N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2552.17</v>
      </c>
      <c r="O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2570.29</v>
      </c>
      <c r="P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2576.62</v>
      </c>
      <c r="Q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2603.06</v>
      </c>
      <c r="R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2592.6</v>
      </c>
      <c r="S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2592.5</v>
      </c>
      <c r="T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2592.5</v>
      </c>
      <c r="U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2546.9299999999998</v>
      </c>
      <c r="V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2635.41</v>
      </c>
      <c r="W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2597.87</v>
      </c>
      <c r="X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2556.0100000000002</v>
      </c>
      <c r="Y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2699.51</v>
      </c>
    </row>
    <row r="248" spans="1:25" x14ac:dyDescent="0.2">
      <c r="A248" s="80">
        <f t="shared" si="9"/>
        <v>42532</v>
      </c>
      <c r="B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2604.2800000000002</v>
      </c>
      <c r="C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2554.2200000000003</v>
      </c>
      <c r="D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2537.67</v>
      </c>
      <c r="E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2562.2399999999998</v>
      </c>
      <c r="F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2592.25</v>
      </c>
      <c r="G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2608.56</v>
      </c>
      <c r="H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2548.39</v>
      </c>
      <c r="I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2596.11</v>
      </c>
      <c r="J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2699.33</v>
      </c>
      <c r="K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2622.63</v>
      </c>
      <c r="L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2577.4300000000003</v>
      </c>
      <c r="M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2577.4300000000003</v>
      </c>
      <c r="N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2583.37</v>
      </c>
      <c r="O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2577.23</v>
      </c>
      <c r="P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2583.37</v>
      </c>
      <c r="Q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2602.29</v>
      </c>
      <c r="R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2602.4</v>
      </c>
      <c r="S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2559.7399999999998</v>
      </c>
      <c r="T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2537.7200000000003</v>
      </c>
      <c r="U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2606.09</v>
      </c>
      <c r="V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2690.73</v>
      </c>
      <c r="W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2660.63</v>
      </c>
      <c r="X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2556.85</v>
      </c>
      <c r="Y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2643.49</v>
      </c>
    </row>
    <row r="249" spans="1:25" x14ac:dyDescent="0.2">
      <c r="A249" s="80">
        <f t="shared" si="9"/>
        <v>42533</v>
      </c>
      <c r="B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2609.85</v>
      </c>
      <c r="C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2576.84</v>
      </c>
      <c r="D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2547.61</v>
      </c>
      <c r="E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2548.1799999999998</v>
      </c>
      <c r="F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2562.16</v>
      </c>
      <c r="G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2592.52</v>
      </c>
      <c r="H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2555.2600000000002</v>
      </c>
      <c r="I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2556.2799999999997</v>
      </c>
      <c r="J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2632.5</v>
      </c>
      <c r="K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2682.12</v>
      </c>
      <c r="L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2651.06</v>
      </c>
      <c r="M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2636.48</v>
      </c>
      <c r="N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2651.09</v>
      </c>
      <c r="O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2651.13</v>
      </c>
      <c r="P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2666.36</v>
      </c>
      <c r="Q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2674.27</v>
      </c>
      <c r="R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2682.39</v>
      </c>
      <c r="S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2666.52</v>
      </c>
      <c r="T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2636.61</v>
      </c>
      <c r="U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2548.77</v>
      </c>
      <c r="V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2635.23</v>
      </c>
      <c r="W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2609.06</v>
      </c>
      <c r="X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2548.5699999999997</v>
      </c>
      <c r="Y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2681.9300000000003</v>
      </c>
    </row>
    <row r="250" spans="1:25" x14ac:dyDescent="0.2">
      <c r="A250" s="80">
        <f t="shared" si="9"/>
        <v>42534</v>
      </c>
      <c r="B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2586.56</v>
      </c>
      <c r="C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2557.62</v>
      </c>
      <c r="D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2548.2399999999998</v>
      </c>
      <c r="E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2562.2399999999998</v>
      </c>
      <c r="F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2576.94</v>
      </c>
      <c r="G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2608.67</v>
      </c>
      <c r="H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2569.67</v>
      </c>
      <c r="I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2537.29</v>
      </c>
      <c r="J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2629.09</v>
      </c>
      <c r="K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2734.07</v>
      </c>
      <c r="L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2724.95</v>
      </c>
      <c r="M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2725.05</v>
      </c>
      <c r="N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2772.95</v>
      </c>
      <c r="O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2772.99</v>
      </c>
      <c r="P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2773.02</v>
      </c>
      <c r="Q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2773</v>
      </c>
      <c r="R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2773.0299999999997</v>
      </c>
      <c r="S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2734.26</v>
      </c>
      <c r="T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2716.11</v>
      </c>
      <c r="U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2596.27</v>
      </c>
      <c r="V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2633.99</v>
      </c>
      <c r="W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2614.66</v>
      </c>
      <c r="X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2559.9</v>
      </c>
      <c r="Y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2698.83</v>
      </c>
    </row>
    <row r="251" spans="1:25" x14ac:dyDescent="0.2">
      <c r="A251" s="80">
        <f t="shared" si="9"/>
        <v>42535</v>
      </c>
      <c r="B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2555.5</v>
      </c>
      <c r="C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2568.13</v>
      </c>
      <c r="D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2602.08</v>
      </c>
      <c r="E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2609.33</v>
      </c>
      <c r="F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2639.83</v>
      </c>
      <c r="G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2656.1</v>
      </c>
      <c r="H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2602</v>
      </c>
      <c r="I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2894.26</v>
      </c>
      <c r="J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2844.8199999999997</v>
      </c>
      <c r="K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2671.13</v>
      </c>
      <c r="L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2617.14</v>
      </c>
      <c r="M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2631.74</v>
      </c>
      <c r="N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2646.96</v>
      </c>
      <c r="O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2662.82</v>
      </c>
      <c r="P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2662.73</v>
      </c>
      <c r="Q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2670.96</v>
      </c>
      <c r="R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2679.0699999999997</v>
      </c>
      <c r="S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2679.1</v>
      </c>
      <c r="T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2693.34</v>
      </c>
      <c r="U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2615.61</v>
      </c>
      <c r="V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2605.4</v>
      </c>
      <c r="W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2571.11</v>
      </c>
      <c r="X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2561.23</v>
      </c>
      <c r="Y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2670.7200000000003</v>
      </c>
    </row>
    <row r="252" spans="1:25" x14ac:dyDescent="0.2">
      <c r="A252" s="80">
        <f t="shared" si="9"/>
        <v>42536</v>
      </c>
      <c r="B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2549.83</v>
      </c>
      <c r="C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2568.13</v>
      </c>
      <c r="D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2601.81</v>
      </c>
      <c r="E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2608.9299999999998</v>
      </c>
      <c r="F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2639.3900000000003</v>
      </c>
      <c r="G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2655.94</v>
      </c>
      <c r="H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2602.06</v>
      </c>
      <c r="I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2894.28</v>
      </c>
      <c r="J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2844.95</v>
      </c>
      <c r="K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2671.1800000000003</v>
      </c>
      <c r="L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2617.27</v>
      </c>
      <c r="M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2631.84</v>
      </c>
      <c r="N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2646.95</v>
      </c>
      <c r="O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2662.81</v>
      </c>
      <c r="P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2662.79</v>
      </c>
      <c r="Q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2670.92</v>
      </c>
      <c r="R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2679.14</v>
      </c>
      <c r="S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2679.19</v>
      </c>
      <c r="T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2693.34</v>
      </c>
      <c r="U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2615.52</v>
      </c>
      <c r="V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2607.63</v>
      </c>
      <c r="W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2570.08</v>
      </c>
      <c r="X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2561.1999999999998</v>
      </c>
      <c r="Y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2651.23</v>
      </c>
    </row>
    <row r="253" spans="1:25" x14ac:dyDescent="0.2">
      <c r="A253" s="80">
        <f t="shared" si="9"/>
        <v>42537</v>
      </c>
      <c r="B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2548.62</v>
      </c>
      <c r="C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2581.3200000000002</v>
      </c>
      <c r="D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2624.08</v>
      </c>
      <c r="E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2624.25</v>
      </c>
      <c r="F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2709.7</v>
      </c>
      <c r="G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2709.7</v>
      </c>
      <c r="H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2639.86</v>
      </c>
      <c r="I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2968.83</v>
      </c>
      <c r="J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2844.74</v>
      </c>
      <c r="K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2679.37</v>
      </c>
      <c r="L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2646.89</v>
      </c>
      <c r="M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2631.58</v>
      </c>
      <c r="N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2646.71</v>
      </c>
      <c r="O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2662.56</v>
      </c>
      <c r="P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2679.11</v>
      </c>
      <c r="Q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2696.57</v>
      </c>
      <c r="R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2679.1</v>
      </c>
      <c r="S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2708.25</v>
      </c>
      <c r="T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2739.83</v>
      </c>
      <c r="U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2694.62</v>
      </c>
      <c r="V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2541.5699999999997</v>
      </c>
      <c r="W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2557.7799999999997</v>
      </c>
      <c r="X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2592.08</v>
      </c>
      <c r="Y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2643.48</v>
      </c>
    </row>
    <row r="254" spans="1:25" x14ac:dyDescent="0.2">
      <c r="A254" s="80">
        <f t="shared" si="9"/>
        <v>42538</v>
      </c>
      <c r="B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2537.13</v>
      </c>
      <c r="C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2594.77</v>
      </c>
      <c r="D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2639.4700000000003</v>
      </c>
      <c r="E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2673.2</v>
      </c>
      <c r="F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2709.6800000000003</v>
      </c>
      <c r="G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2709.75</v>
      </c>
      <c r="H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2673.33</v>
      </c>
      <c r="I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2968.8</v>
      </c>
      <c r="J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2820.1800000000003</v>
      </c>
      <c r="K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2679.34</v>
      </c>
      <c r="L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2631.62</v>
      </c>
      <c r="M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2616.9499999999998</v>
      </c>
      <c r="N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2631.39</v>
      </c>
      <c r="O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2631.28</v>
      </c>
      <c r="P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2646.52</v>
      </c>
      <c r="Q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2670.68</v>
      </c>
      <c r="R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2658.5</v>
      </c>
      <c r="S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2679.08</v>
      </c>
      <c r="T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2693.11</v>
      </c>
      <c r="U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2627.18</v>
      </c>
      <c r="V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2572.4700000000003</v>
      </c>
      <c r="W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2537.21</v>
      </c>
      <c r="X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2633.17</v>
      </c>
      <c r="Y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2619.2600000000002</v>
      </c>
    </row>
    <row r="255" spans="1:25" x14ac:dyDescent="0.2">
      <c r="A255" s="80">
        <f t="shared" si="9"/>
        <v>42539</v>
      </c>
      <c r="B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2566.92</v>
      </c>
      <c r="C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2562.38</v>
      </c>
      <c r="D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2608.81</v>
      </c>
      <c r="E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2643.7799999999997</v>
      </c>
      <c r="F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2643.7200000000003</v>
      </c>
      <c r="G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2682.33</v>
      </c>
      <c r="H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2627.06</v>
      </c>
      <c r="I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2547.92</v>
      </c>
      <c r="J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2632.94</v>
      </c>
      <c r="K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2716.81</v>
      </c>
      <c r="L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2651.55</v>
      </c>
      <c r="M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2666.63</v>
      </c>
      <c r="N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2666.64</v>
      </c>
      <c r="O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2690.46</v>
      </c>
      <c r="P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2716.05</v>
      </c>
      <c r="Q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2753.29</v>
      </c>
      <c r="R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2753.48</v>
      </c>
      <c r="S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2682.25</v>
      </c>
      <c r="T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2690.03</v>
      </c>
      <c r="U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2622.89</v>
      </c>
      <c r="V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2574.34</v>
      </c>
      <c r="W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2575.8200000000002</v>
      </c>
      <c r="X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2576.9899999999998</v>
      </c>
      <c r="Y255" s="98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2698.1400000000003</v>
      </c>
    </row>
    <row r="256" spans="1:25" x14ac:dyDescent="0.2">
      <c r="A256" s="80">
        <f t="shared" si="9"/>
        <v>42540</v>
      </c>
      <c r="B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2567.41</v>
      </c>
      <c r="C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2562.42</v>
      </c>
      <c r="D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2608.67</v>
      </c>
      <c r="E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2643.32</v>
      </c>
      <c r="F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2643.23</v>
      </c>
      <c r="G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2681.85</v>
      </c>
      <c r="H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2625.85</v>
      </c>
      <c r="I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2592.81</v>
      </c>
      <c r="J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2602.67</v>
      </c>
      <c r="K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2753.05</v>
      </c>
      <c r="L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2682.21</v>
      </c>
      <c r="M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2682.23</v>
      </c>
      <c r="N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2682.24</v>
      </c>
      <c r="O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2716.12</v>
      </c>
      <c r="P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2734.17</v>
      </c>
      <c r="Q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2734.2200000000003</v>
      </c>
      <c r="R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2725.15</v>
      </c>
      <c r="S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2707.48</v>
      </c>
      <c r="T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2725.09</v>
      </c>
      <c r="U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2658.8199999999997</v>
      </c>
      <c r="V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2571.71</v>
      </c>
      <c r="W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2573.19</v>
      </c>
      <c r="X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2577.31</v>
      </c>
      <c r="Y256" s="98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2698.6</v>
      </c>
    </row>
    <row r="257" spans="1:27" x14ac:dyDescent="0.2">
      <c r="A257" s="80">
        <f t="shared" si="9"/>
        <v>42541</v>
      </c>
      <c r="B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2549.34</v>
      </c>
      <c r="C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2594.9700000000003</v>
      </c>
      <c r="D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2640</v>
      </c>
      <c r="E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2673.4</v>
      </c>
      <c r="F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2682.25</v>
      </c>
      <c r="G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2709.94</v>
      </c>
      <c r="H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2673.46</v>
      </c>
      <c r="I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2969.06</v>
      </c>
      <c r="J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2820.15</v>
      </c>
      <c r="K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2679.37</v>
      </c>
      <c r="L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2631.62</v>
      </c>
      <c r="M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2617.04</v>
      </c>
      <c r="N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2631.57</v>
      </c>
      <c r="O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2616.9700000000003</v>
      </c>
      <c r="P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2616.88</v>
      </c>
      <c r="Q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2670.81</v>
      </c>
      <c r="R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2658.64</v>
      </c>
      <c r="S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2679.05</v>
      </c>
      <c r="T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2693.41</v>
      </c>
      <c r="U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2639.46</v>
      </c>
      <c r="V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2557.11</v>
      </c>
      <c r="W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2557.3900000000003</v>
      </c>
      <c r="X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2597.85</v>
      </c>
      <c r="Y257" s="98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2632.09</v>
      </c>
    </row>
    <row r="258" spans="1:27" x14ac:dyDescent="0.2">
      <c r="A258" s="80">
        <f t="shared" si="9"/>
        <v>42542</v>
      </c>
      <c r="B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2544.29</v>
      </c>
      <c r="C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2581.2600000000002</v>
      </c>
      <c r="D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2624.26</v>
      </c>
      <c r="E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2656.19</v>
      </c>
      <c r="F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2681.28</v>
      </c>
      <c r="G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2728.8</v>
      </c>
      <c r="H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2709.55</v>
      </c>
      <c r="I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3120.77</v>
      </c>
      <c r="J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2843.99</v>
      </c>
      <c r="K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2714.58</v>
      </c>
      <c r="L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2696.52</v>
      </c>
      <c r="M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2679.02</v>
      </c>
      <c r="N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2662.46</v>
      </c>
      <c r="O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2662.54</v>
      </c>
      <c r="P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2662.55</v>
      </c>
      <c r="Q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2670.6</v>
      </c>
      <c r="R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2678.85</v>
      </c>
      <c r="S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2693.02</v>
      </c>
      <c r="T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2692.92</v>
      </c>
      <c r="U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2678.71</v>
      </c>
      <c r="V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2541.87</v>
      </c>
      <c r="W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2566.1800000000003</v>
      </c>
      <c r="X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2597.75</v>
      </c>
      <c r="Y258" s="98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2641.79</v>
      </c>
    </row>
    <row r="259" spans="1:27" x14ac:dyDescent="0.2">
      <c r="A259" s="80">
        <f t="shared" si="9"/>
        <v>42543</v>
      </c>
      <c r="B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2545.86</v>
      </c>
      <c r="C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2581.34</v>
      </c>
      <c r="D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2624.45</v>
      </c>
      <c r="E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2682.3199999999997</v>
      </c>
      <c r="F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2710.03</v>
      </c>
      <c r="G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2709.92</v>
      </c>
      <c r="H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2681.87</v>
      </c>
      <c r="I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3024.5699999999997</v>
      </c>
      <c r="J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2796.6400000000003</v>
      </c>
      <c r="K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2670.92</v>
      </c>
      <c r="L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2603.13</v>
      </c>
      <c r="M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2603.09</v>
      </c>
      <c r="N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2603.08</v>
      </c>
      <c r="O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2603.08</v>
      </c>
      <c r="P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2697.11</v>
      </c>
      <c r="Q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2696.91</v>
      </c>
      <c r="R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2645.8900000000003</v>
      </c>
      <c r="S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2679.26</v>
      </c>
      <c r="T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2731.2799999999997</v>
      </c>
      <c r="U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2672.13</v>
      </c>
      <c r="V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2542.25</v>
      </c>
      <c r="W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2559.35</v>
      </c>
      <c r="X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2587.0699999999997</v>
      </c>
      <c r="Y259" s="98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2684.31</v>
      </c>
    </row>
    <row r="260" spans="1:27" x14ac:dyDescent="0.2">
      <c r="A260" s="80">
        <f t="shared" si="9"/>
        <v>42544</v>
      </c>
      <c r="B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2551.52</v>
      </c>
      <c r="C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2581.2200000000003</v>
      </c>
      <c r="D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2624.34</v>
      </c>
      <c r="E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2656.27</v>
      </c>
      <c r="F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2709.83</v>
      </c>
      <c r="G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2709.96</v>
      </c>
      <c r="H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2639.64</v>
      </c>
      <c r="I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2929.69</v>
      </c>
      <c r="J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2753.7</v>
      </c>
      <c r="K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2602.9</v>
      </c>
      <c r="L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2563.8199999999997</v>
      </c>
      <c r="M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2551.83</v>
      </c>
      <c r="N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2551.75</v>
      </c>
      <c r="O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2551.67</v>
      </c>
      <c r="P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2563.92</v>
      </c>
      <c r="Q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2576.31</v>
      </c>
      <c r="R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2581.38</v>
      </c>
      <c r="S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2614.83</v>
      </c>
      <c r="T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2639.24</v>
      </c>
      <c r="U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2639.29</v>
      </c>
      <c r="V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2574.7399999999998</v>
      </c>
      <c r="W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2605.88</v>
      </c>
      <c r="X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2561.13</v>
      </c>
      <c r="Y260" s="98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2688.36</v>
      </c>
    </row>
    <row r="261" spans="1:27" x14ac:dyDescent="0.2">
      <c r="A261" s="80">
        <f t="shared" si="9"/>
        <v>42545</v>
      </c>
      <c r="B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2551.42</v>
      </c>
      <c r="C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2555.44</v>
      </c>
      <c r="D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2574.7399999999998</v>
      </c>
      <c r="E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2640.14</v>
      </c>
      <c r="F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2656.23</v>
      </c>
      <c r="G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2691.2</v>
      </c>
      <c r="H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2639.7200000000003</v>
      </c>
      <c r="I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2917.54</v>
      </c>
      <c r="J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2753.75</v>
      </c>
      <c r="K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2602.92</v>
      </c>
      <c r="L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2564.0300000000002</v>
      </c>
      <c r="M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2552.0500000000002</v>
      </c>
      <c r="N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2552.04</v>
      </c>
      <c r="O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2552</v>
      </c>
      <c r="P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2563.9899999999998</v>
      </c>
      <c r="Q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2576.41</v>
      </c>
      <c r="R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2581.48</v>
      </c>
      <c r="S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2614.92</v>
      </c>
      <c r="T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2639.33</v>
      </c>
      <c r="U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2615.09</v>
      </c>
      <c r="V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2591.09</v>
      </c>
      <c r="W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2629.34</v>
      </c>
      <c r="X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2546.6</v>
      </c>
      <c r="Y261" s="98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2720.01</v>
      </c>
      <c r="AA261" s="81"/>
    </row>
    <row r="262" spans="1:27" x14ac:dyDescent="0.2">
      <c r="A262" s="80">
        <f t="shared" si="9"/>
        <v>42546</v>
      </c>
      <c r="B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2588.9499999999998</v>
      </c>
      <c r="C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2547.4700000000003</v>
      </c>
      <c r="D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2538.77</v>
      </c>
      <c r="E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2589.54</v>
      </c>
      <c r="F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2622.24</v>
      </c>
      <c r="G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2658.34</v>
      </c>
      <c r="H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2604.8200000000002</v>
      </c>
      <c r="I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2540.66</v>
      </c>
      <c r="J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2666.11</v>
      </c>
      <c r="K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2663.09</v>
      </c>
      <c r="L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2619.66</v>
      </c>
      <c r="M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2606.27</v>
      </c>
      <c r="N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2606.27</v>
      </c>
      <c r="O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2606.31</v>
      </c>
      <c r="P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2619.63</v>
      </c>
      <c r="Q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2606.27</v>
      </c>
      <c r="R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2648.25</v>
      </c>
      <c r="S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2663.33</v>
      </c>
      <c r="T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2633.41</v>
      </c>
      <c r="U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2679.13</v>
      </c>
      <c r="V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2602.02</v>
      </c>
      <c r="W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2645.19</v>
      </c>
      <c r="X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2546.35</v>
      </c>
      <c r="Y262" s="98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2662.6099999999997</v>
      </c>
    </row>
    <row r="263" spans="1:27" x14ac:dyDescent="0.2">
      <c r="A263" s="80">
        <f t="shared" si="9"/>
        <v>42547</v>
      </c>
      <c r="B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2598.02</v>
      </c>
      <c r="C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2550.5500000000002</v>
      </c>
      <c r="D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2538.5699999999997</v>
      </c>
      <c r="E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2574.1</v>
      </c>
      <c r="F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2605.46</v>
      </c>
      <c r="G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2658.2799999999997</v>
      </c>
      <c r="H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2605.33</v>
      </c>
      <c r="I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2538.9300000000003</v>
      </c>
      <c r="J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2587.8200000000002</v>
      </c>
      <c r="K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2663.21</v>
      </c>
      <c r="L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2619.5500000000002</v>
      </c>
      <c r="M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2606.29</v>
      </c>
      <c r="N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2606.2600000000002</v>
      </c>
      <c r="O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2606.25</v>
      </c>
      <c r="P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2619.61</v>
      </c>
      <c r="Q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2606.13</v>
      </c>
      <c r="R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2663.17</v>
      </c>
      <c r="S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2663.27</v>
      </c>
      <c r="T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2633.75</v>
      </c>
      <c r="U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2679.63</v>
      </c>
      <c r="V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2582.63</v>
      </c>
      <c r="W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2621.66</v>
      </c>
      <c r="X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2546.4299999999998</v>
      </c>
      <c r="Y263" s="98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2663.01</v>
      </c>
    </row>
    <row r="264" spans="1:27" x14ac:dyDescent="0.2">
      <c r="A264" s="80">
        <f t="shared" si="9"/>
        <v>42548</v>
      </c>
      <c r="B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2568.98</v>
      </c>
      <c r="C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2540.63</v>
      </c>
      <c r="D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2571.83</v>
      </c>
      <c r="E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2606.36</v>
      </c>
      <c r="F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2636.62</v>
      </c>
      <c r="G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2669.63</v>
      </c>
      <c r="H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2578.46</v>
      </c>
      <c r="I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2867.2</v>
      </c>
      <c r="J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2711.12</v>
      </c>
      <c r="K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2561.77</v>
      </c>
      <c r="L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2569.42</v>
      </c>
      <c r="M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2605.36</v>
      </c>
      <c r="N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2587.83</v>
      </c>
      <c r="O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2552.66</v>
      </c>
      <c r="P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2588.6</v>
      </c>
      <c r="Q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2570.2600000000002</v>
      </c>
      <c r="R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2559.02</v>
      </c>
      <c r="S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2579.5</v>
      </c>
      <c r="T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2590.17</v>
      </c>
      <c r="U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2601.5500000000002</v>
      </c>
      <c r="V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2592.9300000000003</v>
      </c>
      <c r="W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2630.19</v>
      </c>
      <c r="X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2544.6800000000003</v>
      </c>
      <c r="Y264" s="98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2708.01</v>
      </c>
    </row>
    <row r="265" spans="1:27" x14ac:dyDescent="0.2">
      <c r="A265" s="80">
        <f t="shared" si="9"/>
        <v>42549</v>
      </c>
      <c r="B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2574.73</v>
      </c>
      <c r="C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2540.86</v>
      </c>
      <c r="D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2571.7799999999997</v>
      </c>
      <c r="E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2606.16</v>
      </c>
      <c r="F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2636.44</v>
      </c>
      <c r="G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2669.58</v>
      </c>
      <c r="H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2578.66</v>
      </c>
      <c r="I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2867.34</v>
      </c>
      <c r="J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2711.0299999999997</v>
      </c>
      <c r="K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2561.7399999999998</v>
      </c>
      <c r="L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2569.6999999999998</v>
      </c>
      <c r="M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2605.0100000000002</v>
      </c>
      <c r="N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2587.87</v>
      </c>
      <c r="O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2588.0299999999997</v>
      </c>
      <c r="P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2588.31</v>
      </c>
      <c r="Q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2570.13</v>
      </c>
      <c r="R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2559.11</v>
      </c>
      <c r="S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2579.5300000000002</v>
      </c>
      <c r="T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2590.2399999999998</v>
      </c>
      <c r="U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2601.54</v>
      </c>
      <c r="V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2594.02</v>
      </c>
      <c r="W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2631.1800000000003</v>
      </c>
      <c r="X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2544.8000000000002</v>
      </c>
      <c r="Y265" s="98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2699.84</v>
      </c>
    </row>
    <row r="266" spans="1:27" x14ac:dyDescent="0.2">
      <c r="A266" s="80">
        <f t="shared" si="9"/>
        <v>42550</v>
      </c>
      <c r="B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2580.41</v>
      </c>
      <c r="C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2559.8000000000002</v>
      </c>
      <c r="D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2592.91</v>
      </c>
      <c r="E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2614.56</v>
      </c>
      <c r="F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2697.76</v>
      </c>
      <c r="G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2697.64</v>
      </c>
      <c r="H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2614.61</v>
      </c>
      <c r="I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2879.5</v>
      </c>
      <c r="J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2721.17</v>
      </c>
      <c r="K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2556.31</v>
      </c>
      <c r="L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2572.81</v>
      </c>
      <c r="M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2590.35</v>
      </c>
      <c r="N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2549.2800000000002</v>
      </c>
      <c r="O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2549.64</v>
      </c>
      <c r="P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2539.67</v>
      </c>
      <c r="Q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2550.46</v>
      </c>
      <c r="R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2554.7399999999998</v>
      </c>
      <c r="S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2574.88</v>
      </c>
      <c r="T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2596.34</v>
      </c>
      <c r="U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2596.5700000000002</v>
      </c>
      <c r="V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2596.2200000000003</v>
      </c>
      <c r="W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2610.41</v>
      </c>
      <c r="X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2540.4499999999998</v>
      </c>
      <c r="Y266" s="98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2652.2799999999997</v>
      </c>
    </row>
    <row r="267" spans="1:27" x14ac:dyDescent="0.2">
      <c r="A267" s="80">
        <f t="shared" ref="A267:A268" si="10">A230</f>
        <v>42551</v>
      </c>
      <c r="B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2579.2399999999998</v>
      </c>
      <c r="C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2561.85</v>
      </c>
      <c r="D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2595.0700000000002</v>
      </c>
      <c r="E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2616.81</v>
      </c>
      <c r="F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2700.56</v>
      </c>
      <c r="G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2700.41</v>
      </c>
      <c r="H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2616.86</v>
      </c>
      <c r="I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2882.99</v>
      </c>
      <c r="J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2724.14</v>
      </c>
      <c r="K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2558.14</v>
      </c>
      <c r="L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2574.56</v>
      </c>
      <c r="M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2592.37</v>
      </c>
      <c r="N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2547.56</v>
      </c>
      <c r="O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2547.5100000000002</v>
      </c>
      <c r="P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2547.64</v>
      </c>
      <c r="Q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2547.58</v>
      </c>
      <c r="R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2556.17</v>
      </c>
      <c r="S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2576.48</v>
      </c>
      <c r="T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2597.98</v>
      </c>
      <c r="U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2598.35</v>
      </c>
      <c r="V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2595.1799999999998</v>
      </c>
      <c r="W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2610.5</v>
      </c>
      <c r="X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2542.0299999999997</v>
      </c>
      <c r="Y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2700.02</v>
      </c>
    </row>
    <row r="268" spans="1:27" hidden="1" x14ac:dyDescent="0.2">
      <c r="A268" s="80">
        <f t="shared" si="10"/>
        <v>42552</v>
      </c>
      <c r="B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C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D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E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F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G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H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I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J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K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L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M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N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O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P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Q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R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S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T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U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V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W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X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Y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</row>
    <row r="269" spans="1:27" x14ac:dyDescent="0.2">
      <c r="A269" s="86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7" x14ac:dyDescent="0.25">
      <c r="A270" s="88" t="s">
        <v>152</v>
      </c>
    </row>
    <row r="271" spans="1:27" ht="12.75" x14ac:dyDescent="0.2">
      <c r="A271" s="177" t="s">
        <v>48</v>
      </c>
      <c r="B271" s="188" t="s">
        <v>121</v>
      </c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90"/>
    </row>
    <row r="272" spans="1:27" ht="12.75" x14ac:dyDescent="0.2">
      <c r="A272" s="178"/>
      <c r="B272" s="191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3"/>
    </row>
    <row r="273" spans="1:25" ht="12.75" x14ac:dyDescent="0.2">
      <c r="A273" s="178"/>
      <c r="B273" s="180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2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5" ht="12.75" x14ac:dyDescent="0.2">
      <c r="A274" s="179"/>
      <c r="B274" s="181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3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5" x14ac:dyDescent="0.2">
      <c r="A275" s="80">
        <f t="shared" ref="A275:A303" si="11">A238</f>
        <v>42522</v>
      </c>
      <c r="B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2522.52</v>
      </c>
      <c r="C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2527.02</v>
      </c>
      <c r="D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2551.21</v>
      </c>
      <c r="E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2577.52</v>
      </c>
      <c r="F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2598.6800000000003</v>
      </c>
      <c r="G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2605.91</v>
      </c>
      <c r="H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2545.04</v>
      </c>
      <c r="I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2795.9300000000003</v>
      </c>
      <c r="J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2693.7</v>
      </c>
      <c r="K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2598.79</v>
      </c>
      <c r="L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2572.09</v>
      </c>
      <c r="M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2585.2200000000003</v>
      </c>
      <c r="N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2612.9899999999998</v>
      </c>
      <c r="O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2627.66</v>
      </c>
      <c r="P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2612.75</v>
      </c>
      <c r="Q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2627.51</v>
      </c>
      <c r="R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2632.54</v>
      </c>
      <c r="S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2563.9899999999998</v>
      </c>
      <c r="T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2553.89</v>
      </c>
      <c r="U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2544.3000000000002</v>
      </c>
      <c r="V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2579.06</v>
      </c>
      <c r="W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2547.85</v>
      </c>
      <c r="X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2563.91</v>
      </c>
      <c r="Y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2593.44</v>
      </c>
    </row>
    <row r="276" spans="1:25" x14ac:dyDescent="0.2">
      <c r="A276" s="80">
        <f t="shared" si="11"/>
        <v>42523</v>
      </c>
      <c r="B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2525.13</v>
      </c>
      <c r="C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2527.04</v>
      </c>
      <c r="D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2557.62</v>
      </c>
      <c r="E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2577.52</v>
      </c>
      <c r="F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2598.59</v>
      </c>
      <c r="G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2605.9899999999998</v>
      </c>
      <c r="H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2551.34</v>
      </c>
      <c r="I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2786.72</v>
      </c>
      <c r="J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2676.2200000000003</v>
      </c>
      <c r="K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2585.1800000000003</v>
      </c>
      <c r="L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2535.62</v>
      </c>
      <c r="M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2547.29</v>
      </c>
      <c r="N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2584.9899999999998</v>
      </c>
      <c r="O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2612.6999999999998</v>
      </c>
      <c r="P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2627.51</v>
      </c>
      <c r="Q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2643.01</v>
      </c>
      <c r="R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2632.5299999999997</v>
      </c>
      <c r="S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2620.36</v>
      </c>
      <c r="T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2620.5</v>
      </c>
      <c r="U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2544.44</v>
      </c>
      <c r="V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2580.8000000000002</v>
      </c>
      <c r="W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2569.1999999999998</v>
      </c>
      <c r="X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2563.9499999999998</v>
      </c>
      <c r="Y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2593.27</v>
      </c>
    </row>
    <row r="277" spans="1:25" x14ac:dyDescent="0.2">
      <c r="A277" s="80">
        <f t="shared" si="11"/>
        <v>42524</v>
      </c>
      <c r="B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2530.44</v>
      </c>
      <c r="C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2537.7600000000002</v>
      </c>
      <c r="D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2562.7800000000002</v>
      </c>
      <c r="E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2576.1800000000003</v>
      </c>
      <c r="F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2597.2200000000003</v>
      </c>
      <c r="G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2619.52</v>
      </c>
      <c r="H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2550.0100000000002</v>
      </c>
      <c r="I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2794.0299999999997</v>
      </c>
      <c r="J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2657.55</v>
      </c>
      <c r="K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2577.08</v>
      </c>
      <c r="L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2577.0700000000002</v>
      </c>
      <c r="M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2577</v>
      </c>
      <c r="N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2611.23</v>
      </c>
      <c r="O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2625.98</v>
      </c>
      <c r="P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2626.02</v>
      </c>
      <c r="Q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2649.32</v>
      </c>
      <c r="R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2643.98</v>
      </c>
      <c r="S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2631.45</v>
      </c>
      <c r="T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2579.16</v>
      </c>
      <c r="U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2547.39</v>
      </c>
      <c r="V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2596.84</v>
      </c>
      <c r="W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2565.21</v>
      </c>
      <c r="X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2562.94</v>
      </c>
      <c r="Y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2620.66</v>
      </c>
    </row>
    <row r="278" spans="1:25" x14ac:dyDescent="0.2">
      <c r="A278" s="80">
        <f t="shared" si="11"/>
        <v>42525</v>
      </c>
      <c r="B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2531.2600000000002</v>
      </c>
      <c r="C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2519.31</v>
      </c>
      <c r="D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2530.77</v>
      </c>
      <c r="E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2551.5700000000002</v>
      </c>
      <c r="F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2573.7800000000002</v>
      </c>
      <c r="G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2623.21</v>
      </c>
      <c r="H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2573.77</v>
      </c>
      <c r="I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2521.23</v>
      </c>
      <c r="J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2562.62</v>
      </c>
      <c r="K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2676.69</v>
      </c>
      <c r="L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2623.23</v>
      </c>
      <c r="M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2623.23</v>
      </c>
      <c r="N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2623.23</v>
      </c>
      <c r="O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2660.62</v>
      </c>
      <c r="P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2660.63</v>
      </c>
      <c r="Q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2630.37</v>
      </c>
      <c r="R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2645.04</v>
      </c>
      <c r="S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2602.39</v>
      </c>
      <c r="T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2558.63</v>
      </c>
      <c r="U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2558.1999999999998</v>
      </c>
      <c r="V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2635.89</v>
      </c>
      <c r="W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2587.69</v>
      </c>
      <c r="X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2541.8000000000002</v>
      </c>
      <c r="Y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2668.6</v>
      </c>
    </row>
    <row r="279" spans="1:25" x14ac:dyDescent="0.2">
      <c r="A279" s="80">
        <f t="shared" si="11"/>
        <v>42526</v>
      </c>
      <c r="B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2529.7200000000003</v>
      </c>
      <c r="C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2518.9</v>
      </c>
      <c r="D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2551.38</v>
      </c>
      <c r="E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2558.54</v>
      </c>
      <c r="F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2589.25</v>
      </c>
      <c r="G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2589.1999999999998</v>
      </c>
      <c r="H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2530.62</v>
      </c>
      <c r="I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2520.09</v>
      </c>
      <c r="J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2533.37</v>
      </c>
      <c r="K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2748.56</v>
      </c>
      <c r="L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2676.7</v>
      </c>
      <c r="M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2676.87</v>
      </c>
      <c r="N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2677.11</v>
      </c>
      <c r="O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2702.19</v>
      </c>
      <c r="P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2702.1800000000003</v>
      </c>
      <c r="Q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2660.61</v>
      </c>
      <c r="R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2645.2</v>
      </c>
      <c r="S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2602.4300000000003</v>
      </c>
      <c r="T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2558.79</v>
      </c>
      <c r="U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2547.58</v>
      </c>
      <c r="V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2612.9499999999998</v>
      </c>
      <c r="W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2585.06</v>
      </c>
      <c r="X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2541.77</v>
      </c>
      <c r="Y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2668.26</v>
      </c>
    </row>
    <row r="280" spans="1:25" x14ac:dyDescent="0.2">
      <c r="A280" s="80">
        <f t="shared" si="11"/>
        <v>42527</v>
      </c>
      <c r="B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2527.0300000000002</v>
      </c>
      <c r="C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2537.4899999999998</v>
      </c>
      <c r="D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2562.2199999999998</v>
      </c>
      <c r="E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2589.42</v>
      </c>
      <c r="F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2603.98</v>
      </c>
      <c r="G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2651.36</v>
      </c>
      <c r="H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2582.8200000000002</v>
      </c>
      <c r="I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2844.38</v>
      </c>
      <c r="J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2750.09</v>
      </c>
      <c r="K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2641.73</v>
      </c>
      <c r="L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2597.33</v>
      </c>
      <c r="M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2597.35</v>
      </c>
      <c r="N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2611.48</v>
      </c>
      <c r="O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2626.08</v>
      </c>
      <c r="P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2626.08</v>
      </c>
      <c r="Q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2597.13</v>
      </c>
      <c r="R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2606.94</v>
      </c>
      <c r="S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2619.06</v>
      </c>
      <c r="T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2579.08</v>
      </c>
      <c r="U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2532.13</v>
      </c>
      <c r="V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2585.7600000000002</v>
      </c>
      <c r="W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2560.0700000000002</v>
      </c>
      <c r="X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2563.11</v>
      </c>
      <c r="Y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2595.86</v>
      </c>
    </row>
    <row r="281" spans="1:25" x14ac:dyDescent="0.2">
      <c r="A281" s="80">
        <f t="shared" si="11"/>
        <v>42528</v>
      </c>
      <c r="B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2530.84</v>
      </c>
      <c r="C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2537.34</v>
      </c>
      <c r="D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2562.2399999999998</v>
      </c>
      <c r="E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2575.52</v>
      </c>
      <c r="F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2603.67</v>
      </c>
      <c r="G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2634.71</v>
      </c>
      <c r="H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2582.6999999999998</v>
      </c>
      <c r="I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2844.37</v>
      </c>
      <c r="J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2750.3</v>
      </c>
      <c r="K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2626.45</v>
      </c>
      <c r="L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2597.4899999999998</v>
      </c>
      <c r="M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2597.5100000000002</v>
      </c>
      <c r="N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2611.1799999999998</v>
      </c>
      <c r="O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2626.02</v>
      </c>
      <c r="P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2583.73</v>
      </c>
      <c r="Q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2583.8000000000002</v>
      </c>
      <c r="R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2607.09</v>
      </c>
      <c r="S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2619.23</v>
      </c>
      <c r="T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2584.58</v>
      </c>
      <c r="U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2529.2600000000002</v>
      </c>
      <c r="V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2600.39</v>
      </c>
      <c r="W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2567.7399999999998</v>
      </c>
      <c r="X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2552.88</v>
      </c>
      <c r="Y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2642.12</v>
      </c>
    </row>
    <row r="282" spans="1:25" x14ac:dyDescent="0.2">
      <c r="A282" s="80">
        <f t="shared" si="11"/>
        <v>42529</v>
      </c>
      <c r="B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2533.3200000000002</v>
      </c>
      <c r="C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2537.2199999999998</v>
      </c>
      <c r="D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2562.16</v>
      </c>
      <c r="E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2575.2600000000002</v>
      </c>
      <c r="F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2603.65</v>
      </c>
      <c r="G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2634.6400000000003</v>
      </c>
      <c r="H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2582.9</v>
      </c>
      <c r="I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2844.25</v>
      </c>
      <c r="J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2750.48</v>
      </c>
      <c r="K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2626.26</v>
      </c>
      <c r="L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2597.4700000000003</v>
      </c>
      <c r="M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2597.4899999999998</v>
      </c>
      <c r="N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2611.44</v>
      </c>
      <c r="O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2626.25</v>
      </c>
      <c r="P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2583.7200000000003</v>
      </c>
      <c r="Q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2583.73</v>
      </c>
      <c r="R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2607.0700000000002</v>
      </c>
      <c r="S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2618.96</v>
      </c>
      <c r="T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2584.25</v>
      </c>
      <c r="U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2529.4899999999998</v>
      </c>
      <c r="V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2602.64</v>
      </c>
      <c r="W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2568.02</v>
      </c>
      <c r="X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2552.9</v>
      </c>
      <c r="Y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2645.23</v>
      </c>
    </row>
    <row r="283" spans="1:25" x14ac:dyDescent="0.2">
      <c r="A283" s="80">
        <f t="shared" si="11"/>
        <v>42530</v>
      </c>
      <c r="B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2532.6</v>
      </c>
      <c r="C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2536.98</v>
      </c>
      <c r="D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2575.2799999999997</v>
      </c>
      <c r="E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2589.02</v>
      </c>
      <c r="F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2634.45</v>
      </c>
      <c r="G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2651.2</v>
      </c>
      <c r="H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2589.94</v>
      </c>
      <c r="I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2866.27</v>
      </c>
      <c r="J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2740.33</v>
      </c>
      <c r="K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2626.55</v>
      </c>
      <c r="L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2584.0699999999997</v>
      </c>
      <c r="M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2577.42</v>
      </c>
      <c r="N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2597.56</v>
      </c>
      <c r="O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2626.48</v>
      </c>
      <c r="P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2666.2799999999997</v>
      </c>
      <c r="Q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2666.24</v>
      </c>
      <c r="R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2644.36</v>
      </c>
      <c r="S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2644.25</v>
      </c>
      <c r="T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2619.19</v>
      </c>
      <c r="U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2543.7399999999998</v>
      </c>
      <c r="V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2584.3199999999997</v>
      </c>
      <c r="W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2548.98</v>
      </c>
      <c r="X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2538.2200000000003</v>
      </c>
      <c r="Y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2648.41</v>
      </c>
    </row>
    <row r="284" spans="1:25" x14ac:dyDescent="0.2">
      <c r="A284" s="80">
        <f t="shared" si="11"/>
        <v>42531</v>
      </c>
      <c r="B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2546.9700000000003</v>
      </c>
      <c r="C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2537.3000000000002</v>
      </c>
      <c r="D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2568.6999999999998</v>
      </c>
      <c r="E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2589.36</v>
      </c>
      <c r="F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2618.89</v>
      </c>
      <c r="G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2634.99</v>
      </c>
      <c r="H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2575.9499999999998</v>
      </c>
      <c r="I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2844.46</v>
      </c>
      <c r="J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2691.9</v>
      </c>
      <c r="K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2558.33</v>
      </c>
      <c r="L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2523.4499999999998</v>
      </c>
      <c r="M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2528.5</v>
      </c>
      <c r="N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2534.42</v>
      </c>
      <c r="O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2551.98</v>
      </c>
      <c r="P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2558.1</v>
      </c>
      <c r="Q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2583.73</v>
      </c>
      <c r="R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2573.59</v>
      </c>
      <c r="S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2573.5</v>
      </c>
      <c r="T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2573.5</v>
      </c>
      <c r="U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2529.34</v>
      </c>
      <c r="V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2615.0700000000002</v>
      </c>
      <c r="W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2578.6999999999998</v>
      </c>
      <c r="X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2538.13</v>
      </c>
      <c r="Y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2677.19</v>
      </c>
    </row>
    <row r="285" spans="1:25" x14ac:dyDescent="0.2">
      <c r="A285" s="80">
        <f t="shared" si="11"/>
        <v>42532</v>
      </c>
      <c r="B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2584.91</v>
      </c>
      <c r="C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2536.41</v>
      </c>
      <c r="D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2520.36</v>
      </c>
      <c r="E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2544.1800000000003</v>
      </c>
      <c r="F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2573.2600000000002</v>
      </c>
      <c r="G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2589.06</v>
      </c>
      <c r="H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2530.75</v>
      </c>
      <c r="I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2577</v>
      </c>
      <c r="J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2677.02</v>
      </c>
      <c r="K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2602.69</v>
      </c>
      <c r="L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2558.89</v>
      </c>
      <c r="M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2558.89</v>
      </c>
      <c r="N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2564.65</v>
      </c>
      <c r="O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2558.6999999999998</v>
      </c>
      <c r="P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2564.65</v>
      </c>
      <c r="Q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2582.9899999999998</v>
      </c>
      <c r="R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2583.09</v>
      </c>
      <c r="S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2541.75</v>
      </c>
      <c r="T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2520.41</v>
      </c>
      <c r="U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2586.66</v>
      </c>
      <c r="V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2668.6800000000003</v>
      </c>
      <c r="W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2639.51</v>
      </c>
      <c r="X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2538.9499999999998</v>
      </c>
      <c r="Y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2622.91</v>
      </c>
    </row>
    <row r="286" spans="1:25" x14ac:dyDescent="0.2">
      <c r="A286" s="80">
        <f t="shared" si="11"/>
        <v>42533</v>
      </c>
      <c r="B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2590.31</v>
      </c>
      <c r="C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2558.3200000000002</v>
      </c>
      <c r="D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2530</v>
      </c>
      <c r="E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2530.5500000000002</v>
      </c>
      <c r="F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2544.09</v>
      </c>
      <c r="G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2573.52</v>
      </c>
      <c r="H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2537.41</v>
      </c>
      <c r="I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2538.39</v>
      </c>
      <c r="J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2612.2600000000002</v>
      </c>
      <c r="K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2660.34</v>
      </c>
      <c r="L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2630.25</v>
      </c>
      <c r="M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2616.11</v>
      </c>
      <c r="N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2630.27</v>
      </c>
      <c r="O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2630.31</v>
      </c>
      <c r="P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2645.06</v>
      </c>
      <c r="Q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2652.73</v>
      </c>
      <c r="R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2660.61</v>
      </c>
      <c r="S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2645.22</v>
      </c>
      <c r="T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2616.23</v>
      </c>
      <c r="U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2531.12</v>
      </c>
      <c r="V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2614.9</v>
      </c>
      <c r="W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2589.54</v>
      </c>
      <c r="X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2530.9299999999998</v>
      </c>
      <c r="Y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2660.16</v>
      </c>
    </row>
    <row r="287" spans="1:25" x14ac:dyDescent="0.2">
      <c r="A287" s="80">
        <f t="shared" si="11"/>
        <v>42534</v>
      </c>
      <c r="B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2567.7399999999998</v>
      </c>
      <c r="C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2539.69</v>
      </c>
      <c r="D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2530.6</v>
      </c>
      <c r="E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2544.1800000000003</v>
      </c>
      <c r="F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2558.42</v>
      </c>
      <c r="G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2589.16</v>
      </c>
      <c r="H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2551.37</v>
      </c>
      <c r="I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2520</v>
      </c>
      <c r="J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2608.96</v>
      </c>
      <c r="K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2710.6800000000003</v>
      </c>
      <c r="L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2701.84</v>
      </c>
      <c r="M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2701.94</v>
      </c>
      <c r="N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2748.36</v>
      </c>
      <c r="O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2748.3900000000003</v>
      </c>
      <c r="P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2748.4300000000003</v>
      </c>
      <c r="Q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2748.4</v>
      </c>
      <c r="R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2748.44</v>
      </c>
      <c r="S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2710.86</v>
      </c>
      <c r="T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2693.28</v>
      </c>
      <c r="U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2577.15</v>
      </c>
      <c r="V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2613.6999999999998</v>
      </c>
      <c r="W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2594.9700000000003</v>
      </c>
      <c r="X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2541.9</v>
      </c>
      <c r="Y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2676.53</v>
      </c>
    </row>
    <row r="288" spans="1:25" x14ac:dyDescent="0.2">
      <c r="A288" s="80">
        <f t="shared" si="11"/>
        <v>42535</v>
      </c>
      <c r="B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2537.6400000000003</v>
      </c>
      <c r="C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2549.88</v>
      </c>
      <c r="D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2582.7799999999997</v>
      </c>
      <c r="E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2589.8000000000002</v>
      </c>
      <c r="F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2619.36</v>
      </c>
      <c r="G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2635.13</v>
      </c>
      <c r="H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2582.6999999999998</v>
      </c>
      <c r="I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2865.91</v>
      </c>
      <c r="J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2818</v>
      </c>
      <c r="K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2649.69</v>
      </c>
      <c r="L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2597.37</v>
      </c>
      <c r="M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2611.52</v>
      </c>
      <c r="N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2626.27</v>
      </c>
      <c r="O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2641.64</v>
      </c>
      <c r="P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2641.55</v>
      </c>
      <c r="Q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2649.5299999999997</v>
      </c>
      <c r="R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2657.38</v>
      </c>
      <c r="S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2657.41</v>
      </c>
      <c r="T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2671.21</v>
      </c>
      <c r="U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2595.8900000000003</v>
      </c>
      <c r="V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2585.9899999999998</v>
      </c>
      <c r="W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2552.7600000000002</v>
      </c>
      <c r="X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2543.19</v>
      </c>
      <c r="Y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2649.3</v>
      </c>
    </row>
    <row r="289" spans="1:27" x14ac:dyDescent="0.2">
      <c r="A289" s="80">
        <f t="shared" si="11"/>
        <v>42536</v>
      </c>
      <c r="B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2532.1400000000003</v>
      </c>
      <c r="C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2549.88</v>
      </c>
      <c r="D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2582.5100000000002</v>
      </c>
      <c r="E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2589.42</v>
      </c>
      <c r="F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2618.94</v>
      </c>
      <c r="G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2634.9700000000003</v>
      </c>
      <c r="H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2582.7600000000002</v>
      </c>
      <c r="I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2865.9300000000003</v>
      </c>
      <c r="J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2818.13</v>
      </c>
      <c r="K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2649.74</v>
      </c>
      <c r="L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2597.5</v>
      </c>
      <c r="M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2611.62</v>
      </c>
      <c r="N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2626.26</v>
      </c>
      <c r="O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2641.63</v>
      </c>
      <c r="P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2641.61</v>
      </c>
      <c r="Q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2649.48</v>
      </c>
      <c r="R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2657.45</v>
      </c>
      <c r="S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2657.51</v>
      </c>
      <c r="T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2671.21</v>
      </c>
      <c r="U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2595.8000000000002</v>
      </c>
      <c r="V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2588.16</v>
      </c>
      <c r="W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2551.77</v>
      </c>
      <c r="X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2543.16</v>
      </c>
      <c r="Y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2630.4</v>
      </c>
    </row>
    <row r="290" spans="1:27" s="91" customFormat="1" x14ac:dyDescent="0.25">
      <c r="A290" s="80">
        <f t="shared" si="11"/>
        <v>42537</v>
      </c>
      <c r="B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2530.9700000000003</v>
      </c>
      <c r="C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2562.66</v>
      </c>
      <c r="D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2604.1</v>
      </c>
      <c r="E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2604.2600000000002</v>
      </c>
      <c r="F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2687.07</v>
      </c>
      <c r="G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2687.07</v>
      </c>
      <c r="H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2619.39</v>
      </c>
      <c r="I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2938.17</v>
      </c>
      <c r="J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2817.9300000000003</v>
      </c>
      <c r="K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2657.67</v>
      </c>
      <c r="L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2626.2</v>
      </c>
      <c r="M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2611.37</v>
      </c>
      <c r="N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2626.03</v>
      </c>
      <c r="O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2641.39</v>
      </c>
      <c r="P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2657.42</v>
      </c>
      <c r="Q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2674.34</v>
      </c>
      <c r="R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2657.41</v>
      </c>
      <c r="S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2685.67</v>
      </c>
      <c r="T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2716.27</v>
      </c>
      <c r="U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2672.45</v>
      </c>
      <c r="V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2524.14</v>
      </c>
      <c r="W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2539.85</v>
      </c>
      <c r="X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2573.09</v>
      </c>
      <c r="Y290" s="98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2622.9</v>
      </c>
    </row>
    <row r="291" spans="1:27" x14ac:dyDescent="0.2">
      <c r="A291" s="80">
        <f t="shared" si="11"/>
        <v>42538</v>
      </c>
      <c r="B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2519.84</v>
      </c>
      <c r="C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2575.6999999999998</v>
      </c>
      <c r="D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2619.0100000000002</v>
      </c>
      <c r="E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2651.69</v>
      </c>
      <c r="F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2687.05</v>
      </c>
      <c r="G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2687.11</v>
      </c>
      <c r="H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2651.82</v>
      </c>
      <c r="I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2938.14</v>
      </c>
      <c r="J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2794.13</v>
      </c>
      <c r="K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2657.64</v>
      </c>
      <c r="L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2611.41</v>
      </c>
      <c r="M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2597.19</v>
      </c>
      <c r="N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2611.1799999999998</v>
      </c>
      <c r="O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2611.0700000000002</v>
      </c>
      <c r="P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2625.84</v>
      </c>
      <c r="Q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2649.25</v>
      </c>
      <c r="R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2637.45</v>
      </c>
      <c r="S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2657.39</v>
      </c>
      <c r="T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2670.99</v>
      </c>
      <c r="U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2607.1</v>
      </c>
      <c r="V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2554.08</v>
      </c>
      <c r="W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2519.92</v>
      </c>
      <c r="X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2612.9</v>
      </c>
      <c r="Y291" s="98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2599.4300000000003</v>
      </c>
    </row>
    <row r="292" spans="1:27" x14ac:dyDescent="0.2">
      <c r="A292" s="80">
        <f t="shared" si="11"/>
        <v>42539</v>
      </c>
      <c r="B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2548.71</v>
      </c>
      <c r="C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2544.31</v>
      </c>
      <c r="D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2589.3000000000002</v>
      </c>
      <c r="E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2623.19</v>
      </c>
      <c r="F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2623.13</v>
      </c>
      <c r="G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2660.54</v>
      </c>
      <c r="H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2606.9899999999998</v>
      </c>
      <c r="I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2530.3000000000002</v>
      </c>
      <c r="J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2612.6800000000003</v>
      </c>
      <c r="K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2693.96</v>
      </c>
      <c r="L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2630.7200000000003</v>
      </c>
      <c r="M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2645.33</v>
      </c>
      <c r="N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2645.34</v>
      </c>
      <c r="O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2668.42</v>
      </c>
      <c r="P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2693.2200000000003</v>
      </c>
      <c r="Q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2729.3</v>
      </c>
      <c r="R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2729.49</v>
      </c>
      <c r="S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2660.4700000000003</v>
      </c>
      <c r="T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2668.01</v>
      </c>
      <c r="U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2602.9499999999998</v>
      </c>
      <c r="V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2555.89</v>
      </c>
      <c r="W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2557.33</v>
      </c>
      <c r="X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2558.4700000000003</v>
      </c>
      <c r="Y292" s="98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2675.86</v>
      </c>
    </row>
    <row r="293" spans="1:27" x14ac:dyDescent="0.2">
      <c r="A293" s="80">
        <f t="shared" si="11"/>
        <v>42540</v>
      </c>
      <c r="B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2549.1800000000003</v>
      </c>
      <c r="C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2544.34</v>
      </c>
      <c r="D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2589.16</v>
      </c>
      <c r="E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2622.74</v>
      </c>
      <c r="F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2622.65</v>
      </c>
      <c r="G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2660.08</v>
      </c>
      <c r="H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2605.81</v>
      </c>
      <c r="I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2573.79</v>
      </c>
      <c r="J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2583.35</v>
      </c>
      <c r="K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2729.07</v>
      </c>
      <c r="L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2660.4300000000003</v>
      </c>
      <c r="M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2660.45</v>
      </c>
      <c r="N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2660.46</v>
      </c>
      <c r="O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2693.29</v>
      </c>
      <c r="P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2710.7799999999997</v>
      </c>
      <c r="Q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2710.83</v>
      </c>
      <c r="R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2702.0299999999997</v>
      </c>
      <c r="S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2684.91</v>
      </c>
      <c r="T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2701.98</v>
      </c>
      <c r="U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2637.77</v>
      </c>
      <c r="V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2553.35</v>
      </c>
      <c r="W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2554.7800000000002</v>
      </c>
      <c r="X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2558.77</v>
      </c>
      <c r="Y293" s="98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2676.31</v>
      </c>
    </row>
    <row r="294" spans="1:27" x14ac:dyDescent="0.2">
      <c r="A294" s="80">
        <f t="shared" si="11"/>
        <v>42541</v>
      </c>
      <c r="B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2531.67</v>
      </c>
      <c r="C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2575.89</v>
      </c>
      <c r="D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2619.52</v>
      </c>
      <c r="E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2651.89</v>
      </c>
      <c r="F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2660.4700000000003</v>
      </c>
      <c r="G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2687.3</v>
      </c>
      <c r="H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2651.94</v>
      </c>
      <c r="I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2938.39</v>
      </c>
      <c r="J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2794.09</v>
      </c>
      <c r="K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2657.67</v>
      </c>
      <c r="L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2611.41</v>
      </c>
      <c r="M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2597.2799999999997</v>
      </c>
      <c r="N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2611.35</v>
      </c>
      <c r="O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2597.21</v>
      </c>
      <c r="P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2597.12</v>
      </c>
      <c r="Q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2649.38</v>
      </c>
      <c r="R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2637.59</v>
      </c>
      <c r="S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2657.37</v>
      </c>
      <c r="T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2671.2799999999997</v>
      </c>
      <c r="U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2619</v>
      </c>
      <c r="V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2539.1999999999998</v>
      </c>
      <c r="W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2539.4700000000003</v>
      </c>
      <c r="X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2578.6799999999998</v>
      </c>
      <c r="Y294" s="98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2611.86</v>
      </c>
    </row>
    <row r="295" spans="1:27" x14ac:dyDescent="0.2">
      <c r="A295" s="80">
        <f t="shared" si="11"/>
        <v>42542</v>
      </c>
      <c r="B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2526.7800000000002</v>
      </c>
      <c r="C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2562.61</v>
      </c>
      <c r="D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2604.2800000000002</v>
      </c>
      <c r="E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2635.21</v>
      </c>
      <c r="F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2659.53</v>
      </c>
      <c r="G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2705.5699999999997</v>
      </c>
      <c r="H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2686.92</v>
      </c>
      <c r="I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3085.41</v>
      </c>
      <c r="J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2817.2</v>
      </c>
      <c r="K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2691.79</v>
      </c>
      <c r="L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2674.29</v>
      </c>
      <c r="M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2657.34</v>
      </c>
      <c r="N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2641.2799999999997</v>
      </c>
      <c r="O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2641.37</v>
      </c>
      <c r="P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2641.38</v>
      </c>
      <c r="Q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2649.1800000000003</v>
      </c>
      <c r="R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2657.17</v>
      </c>
      <c r="S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2670.9</v>
      </c>
      <c r="T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2670.81</v>
      </c>
      <c r="U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2657.03</v>
      </c>
      <c r="V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2524.44</v>
      </c>
      <c r="W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2547.9899999999998</v>
      </c>
      <c r="X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2578.59</v>
      </c>
      <c r="Y295" s="98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2621.2600000000002</v>
      </c>
    </row>
    <row r="296" spans="1:27" x14ac:dyDescent="0.2">
      <c r="A296" s="80">
        <f t="shared" si="11"/>
        <v>42543</v>
      </c>
      <c r="B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2528.3000000000002</v>
      </c>
      <c r="C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2562.6800000000003</v>
      </c>
      <c r="D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2604.4499999999998</v>
      </c>
      <c r="E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2660.5299999999997</v>
      </c>
      <c r="F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2687.38</v>
      </c>
      <c r="G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2687.28</v>
      </c>
      <c r="H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2660.1</v>
      </c>
      <c r="I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2992.19</v>
      </c>
      <c r="J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2771.32</v>
      </c>
      <c r="K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2649.48</v>
      </c>
      <c r="L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2583.79</v>
      </c>
      <c r="M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2583.7600000000002</v>
      </c>
      <c r="N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2583.75</v>
      </c>
      <c r="O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2583.75</v>
      </c>
      <c r="P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2674.87</v>
      </c>
      <c r="Q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2674.67</v>
      </c>
      <c r="R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2625.23</v>
      </c>
      <c r="S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2657.57</v>
      </c>
      <c r="T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2707.98</v>
      </c>
      <c r="U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2650.66</v>
      </c>
      <c r="V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2524.8000000000002</v>
      </c>
      <c r="W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2541.37</v>
      </c>
      <c r="X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2568.23</v>
      </c>
      <c r="Y296" s="98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2662.46</v>
      </c>
      <c r="AA296" s="81"/>
    </row>
    <row r="297" spans="1:27" x14ac:dyDescent="0.2">
      <c r="A297" s="80">
        <f t="shared" si="11"/>
        <v>42544</v>
      </c>
      <c r="B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2533.79</v>
      </c>
      <c r="C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2562.56</v>
      </c>
      <c r="D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2604.35</v>
      </c>
      <c r="E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2635.29</v>
      </c>
      <c r="F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2687.19</v>
      </c>
      <c r="G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2687.32</v>
      </c>
      <c r="H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2619.1799999999998</v>
      </c>
      <c r="I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2900.24</v>
      </c>
      <c r="J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2729.7</v>
      </c>
      <c r="K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2583.5699999999997</v>
      </c>
      <c r="L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2545.6999999999998</v>
      </c>
      <c r="M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2534.08</v>
      </c>
      <c r="N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2534.0100000000002</v>
      </c>
      <c r="O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2533.9299999999998</v>
      </c>
      <c r="P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2545.8000000000002</v>
      </c>
      <c r="Q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2557.81</v>
      </c>
      <c r="R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2562.7200000000003</v>
      </c>
      <c r="S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2595.13</v>
      </c>
      <c r="T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2618.79</v>
      </c>
      <c r="U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2618.83</v>
      </c>
      <c r="V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2556.2799999999997</v>
      </c>
      <c r="W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2586.46</v>
      </c>
      <c r="X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2543.1</v>
      </c>
      <c r="Y297" s="98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2666.39</v>
      </c>
    </row>
    <row r="298" spans="1:27" x14ac:dyDescent="0.2">
      <c r="A298" s="80">
        <f t="shared" si="11"/>
        <v>42545</v>
      </c>
      <c r="B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2533.6799999999998</v>
      </c>
      <c r="C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2537.58</v>
      </c>
      <c r="D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2556.2799999999997</v>
      </c>
      <c r="E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2619.66</v>
      </c>
      <c r="F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2635.25</v>
      </c>
      <c r="G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2669.14</v>
      </c>
      <c r="H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2619.25</v>
      </c>
      <c r="I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2888.4700000000003</v>
      </c>
      <c r="J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2729.75</v>
      </c>
      <c r="K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2583.59</v>
      </c>
      <c r="L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2545.9</v>
      </c>
      <c r="M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2534.3000000000002</v>
      </c>
      <c r="N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2534.29</v>
      </c>
      <c r="O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2534.25</v>
      </c>
      <c r="P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2545.87</v>
      </c>
      <c r="Q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2557.9</v>
      </c>
      <c r="R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2562.8200000000002</v>
      </c>
      <c r="S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2595.2199999999998</v>
      </c>
      <c r="T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2618.87</v>
      </c>
      <c r="U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2595.38</v>
      </c>
      <c r="V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2572.13</v>
      </c>
      <c r="W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2609.1999999999998</v>
      </c>
      <c r="X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2529.0100000000002</v>
      </c>
      <c r="Y298" s="98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2697.06</v>
      </c>
    </row>
    <row r="299" spans="1:27" x14ac:dyDescent="0.2">
      <c r="A299" s="80">
        <f t="shared" si="11"/>
        <v>42546</v>
      </c>
      <c r="B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2570.0500000000002</v>
      </c>
      <c r="C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2529.86</v>
      </c>
      <c r="D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2521.4300000000003</v>
      </c>
      <c r="E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2570.63</v>
      </c>
      <c r="F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2602.3200000000002</v>
      </c>
      <c r="G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2637.29</v>
      </c>
      <c r="H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2585.44</v>
      </c>
      <c r="I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2523.2600000000002</v>
      </c>
      <c r="J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2644.8199999999997</v>
      </c>
      <c r="K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2641.9</v>
      </c>
      <c r="L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2599.81</v>
      </c>
      <c r="M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2586.84</v>
      </c>
      <c r="N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2586.84</v>
      </c>
      <c r="O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2586.88</v>
      </c>
      <c r="P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2599.7799999999997</v>
      </c>
      <c r="Q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2586.84</v>
      </c>
      <c r="R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2627.52</v>
      </c>
      <c r="S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2642.13</v>
      </c>
      <c r="T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2613.13</v>
      </c>
      <c r="U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2657.44</v>
      </c>
      <c r="V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2582.7200000000003</v>
      </c>
      <c r="W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2624.55</v>
      </c>
      <c r="X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2528.77</v>
      </c>
      <c r="Y299" s="98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2641.43</v>
      </c>
    </row>
    <row r="300" spans="1:27" x14ac:dyDescent="0.2">
      <c r="A300" s="80">
        <f t="shared" si="11"/>
        <v>42547</v>
      </c>
      <c r="B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2578.85</v>
      </c>
      <c r="C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2532.84</v>
      </c>
      <c r="D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2521.23</v>
      </c>
      <c r="E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2555.66</v>
      </c>
      <c r="F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2586.0500000000002</v>
      </c>
      <c r="G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2637.24</v>
      </c>
      <c r="H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2585.9299999999998</v>
      </c>
      <c r="I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2521.59</v>
      </c>
      <c r="J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2568.96</v>
      </c>
      <c r="K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2642.02</v>
      </c>
      <c r="L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2599.71</v>
      </c>
      <c r="M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2586.86</v>
      </c>
      <c r="N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2586.83</v>
      </c>
      <c r="O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2586.8199999999997</v>
      </c>
      <c r="P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2599.7600000000002</v>
      </c>
      <c r="Q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2586.6999999999998</v>
      </c>
      <c r="R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2641.98</v>
      </c>
      <c r="S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2642.0699999999997</v>
      </c>
      <c r="T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2613.4700000000003</v>
      </c>
      <c r="U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2657.92</v>
      </c>
      <c r="V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2563.9299999999998</v>
      </c>
      <c r="W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2601.75</v>
      </c>
      <c r="X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2528.85</v>
      </c>
      <c r="Y300" s="98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2641.8199999999997</v>
      </c>
    </row>
    <row r="301" spans="1:27" x14ac:dyDescent="0.2">
      <c r="A301" s="80">
        <f t="shared" si="11"/>
        <v>42548</v>
      </c>
      <c r="B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2550.6999999999998</v>
      </c>
      <c r="C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2523.23</v>
      </c>
      <c r="D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2553.46</v>
      </c>
      <c r="E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2586.92</v>
      </c>
      <c r="F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2616.25</v>
      </c>
      <c r="G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2648.24</v>
      </c>
      <c r="H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2559.8900000000003</v>
      </c>
      <c r="I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2839.69</v>
      </c>
      <c r="J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2688.44</v>
      </c>
      <c r="K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2543.71</v>
      </c>
      <c r="L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2551.13</v>
      </c>
      <c r="M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2585.96</v>
      </c>
      <c r="N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2568.9700000000003</v>
      </c>
      <c r="O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2534.8900000000003</v>
      </c>
      <c r="P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2569.7200000000003</v>
      </c>
      <c r="Q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2551.9499999999998</v>
      </c>
      <c r="R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2541.0500000000002</v>
      </c>
      <c r="S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2560.9</v>
      </c>
      <c r="T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2571.2399999999998</v>
      </c>
      <c r="U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2582.2600000000002</v>
      </c>
      <c r="V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2573.92</v>
      </c>
      <c r="W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2610.0100000000002</v>
      </c>
      <c r="X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2527.16</v>
      </c>
      <c r="Y301" s="98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2685.42</v>
      </c>
    </row>
    <row r="302" spans="1:27" x14ac:dyDescent="0.2">
      <c r="A302" s="80">
        <f t="shared" si="11"/>
        <v>42549</v>
      </c>
      <c r="B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2556.27</v>
      </c>
      <c r="C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2523.4499999999998</v>
      </c>
      <c r="D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2553.41</v>
      </c>
      <c r="E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2586.73</v>
      </c>
      <c r="F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2616.08</v>
      </c>
      <c r="G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2648.19</v>
      </c>
      <c r="H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2560.08</v>
      </c>
      <c r="I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2839.83</v>
      </c>
      <c r="J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2688.36</v>
      </c>
      <c r="K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2543.6800000000003</v>
      </c>
      <c r="L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2551.4</v>
      </c>
      <c r="M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2585.61</v>
      </c>
      <c r="N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2569.0100000000002</v>
      </c>
      <c r="O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2569.16</v>
      </c>
      <c r="P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2569.4299999999998</v>
      </c>
      <c r="Q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2551.8200000000002</v>
      </c>
      <c r="R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2541.14</v>
      </c>
      <c r="S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2560.9300000000003</v>
      </c>
      <c r="T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2571.31</v>
      </c>
      <c r="U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2582.25</v>
      </c>
      <c r="V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2574.96</v>
      </c>
      <c r="W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2610.98</v>
      </c>
      <c r="X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2527.27</v>
      </c>
      <c r="Y302" s="98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2677.51</v>
      </c>
    </row>
    <row r="303" spans="1:27" x14ac:dyDescent="0.2">
      <c r="A303" s="80">
        <f t="shared" si="11"/>
        <v>42550</v>
      </c>
      <c r="B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2561.7799999999997</v>
      </c>
      <c r="C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2541.81</v>
      </c>
      <c r="D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2573.9</v>
      </c>
      <c r="E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2594.87</v>
      </c>
      <c r="F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2675.5</v>
      </c>
      <c r="G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2675.38</v>
      </c>
      <c r="H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2594.92</v>
      </c>
      <c r="I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2851.61</v>
      </c>
      <c r="J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2698.1800000000003</v>
      </c>
      <c r="K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2538.4300000000003</v>
      </c>
      <c r="L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2554.42</v>
      </c>
      <c r="M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2571.41</v>
      </c>
      <c r="N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2531.61</v>
      </c>
      <c r="O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2531.96</v>
      </c>
      <c r="P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2522.3000000000002</v>
      </c>
      <c r="Q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2532.7600000000002</v>
      </c>
      <c r="R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2536.91</v>
      </c>
      <c r="S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2556.42</v>
      </c>
      <c r="T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2577.2200000000003</v>
      </c>
      <c r="U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2577.44</v>
      </c>
      <c r="V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2577.1</v>
      </c>
      <c r="W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2590.85</v>
      </c>
      <c r="X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2523.0500000000002</v>
      </c>
      <c r="Y303" s="98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2631.42</v>
      </c>
    </row>
    <row r="304" spans="1:27" x14ac:dyDescent="0.2">
      <c r="A304" s="80">
        <f t="shared" ref="A304:A305" si="12">A267</f>
        <v>42551</v>
      </c>
      <c r="B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2560.65</v>
      </c>
      <c r="C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2543.8000000000002</v>
      </c>
      <c r="D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2575.9899999999998</v>
      </c>
      <c r="E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2597.0500000000002</v>
      </c>
      <c r="F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2678.21</v>
      </c>
      <c r="G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2678.06</v>
      </c>
      <c r="H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2597.1</v>
      </c>
      <c r="I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2854.99</v>
      </c>
      <c r="J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2701.06</v>
      </c>
      <c r="K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2540.1999999999998</v>
      </c>
      <c r="L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2556.11</v>
      </c>
      <c r="M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2573.37</v>
      </c>
      <c r="N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2529.94</v>
      </c>
      <c r="O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2529.9</v>
      </c>
      <c r="P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2530.0299999999997</v>
      </c>
      <c r="Q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2529.96</v>
      </c>
      <c r="R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2538.29</v>
      </c>
      <c r="S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2557.9700000000003</v>
      </c>
      <c r="T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2578.81</v>
      </c>
      <c r="U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2579.16</v>
      </c>
      <c r="V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2576.09</v>
      </c>
      <c r="W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2590.9300000000003</v>
      </c>
      <c r="X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2524.59</v>
      </c>
      <c r="Y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2677.69</v>
      </c>
    </row>
    <row r="305" spans="1:27" hidden="1" x14ac:dyDescent="0.2">
      <c r="A305" s="80">
        <f t="shared" si="12"/>
        <v>42552</v>
      </c>
      <c r="B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C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D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E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F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G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H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I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J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K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L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M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N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O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P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Q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R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S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T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U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V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W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X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Y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</row>
    <row r="307" spans="1:27" x14ac:dyDescent="0.2">
      <c r="A307" s="89" t="s">
        <v>147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7" ht="15.75" customHeight="1" x14ac:dyDescent="0.25">
      <c r="A308" s="88" t="s">
        <v>149</v>
      </c>
      <c r="B308" s="79"/>
      <c r="C308" s="79"/>
      <c r="D308" s="79"/>
      <c r="AA308" s="81"/>
    </row>
    <row r="309" spans="1:27" ht="12.75" x14ac:dyDescent="0.2">
      <c r="A309" s="177" t="s">
        <v>48</v>
      </c>
      <c r="B309" s="188" t="s">
        <v>121</v>
      </c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90"/>
    </row>
    <row r="310" spans="1:27" ht="12.75" x14ac:dyDescent="0.2">
      <c r="A310" s="178"/>
      <c r="B310" s="191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3"/>
    </row>
    <row r="311" spans="1:27" ht="12.75" x14ac:dyDescent="0.2">
      <c r="A311" s="178"/>
      <c r="B311" s="180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2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2.75" x14ac:dyDescent="0.2">
      <c r="A312" s="179"/>
      <c r="B312" s="181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3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x14ac:dyDescent="0.2">
      <c r="A313" s="80">
        <f>A275</f>
        <v>42522</v>
      </c>
      <c r="B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2843.6400000000003</v>
      </c>
      <c r="C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2848.5</v>
      </c>
      <c r="D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2874.58</v>
      </c>
      <c r="E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2902.94</v>
      </c>
      <c r="F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2925.75</v>
      </c>
      <c r="G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2933.54</v>
      </c>
      <c r="H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2867.9300000000003</v>
      </c>
      <c r="I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3138.4</v>
      </c>
      <c r="J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3028.19</v>
      </c>
      <c r="K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2925.87</v>
      </c>
      <c r="L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2897.09</v>
      </c>
      <c r="M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2911.2400000000002</v>
      </c>
      <c r="N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2941.1800000000003</v>
      </c>
      <c r="O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2956.99</v>
      </c>
      <c r="P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2940.92</v>
      </c>
      <c r="Q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2956.84</v>
      </c>
      <c r="R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2962.25</v>
      </c>
      <c r="S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2888.3500000000004</v>
      </c>
      <c r="T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2877.4700000000003</v>
      </c>
      <c r="U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2867.13</v>
      </c>
      <c r="V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2904.6000000000004</v>
      </c>
      <c r="W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2870.9500000000003</v>
      </c>
      <c r="X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2888.26</v>
      </c>
      <c r="Y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2920.1000000000004</v>
      </c>
    </row>
    <row r="314" spans="1:27" x14ac:dyDescent="0.2">
      <c r="A314" s="80">
        <f>A313+1</f>
        <v>42523</v>
      </c>
      <c r="B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2846.45</v>
      </c>
      <c r="C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2848.52</v>
      </c>
      <c r="D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2881.49</v>
      </c>
      <c r="E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2902.94</v>
      </c>
      <c r="F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2925.65</v>
      </c>
      <c r="G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2933.63</v>
      </c>
      <c r="H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2874.71</v>
      </c>
      <c r="I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3128.48</v>
      </c>
      <c r="J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3009.35</v>
      </c>
      <c r="K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2911.2000000000003</v>
      </c>
      <c r="L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2857.77</v>
      </c>
      <c r="M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2870.34</v>
      </c>
      <c r="N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2910.99</v>
      </c>
      <c r="O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2940.86</v>
      </c>
      <c r="P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2956.84</v>
      </c>
      <c r="Q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2973.54</v>
      </c>
      <c r="R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2962.24</v>
      </c>
      <c r="S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2949.12</v>
      </c>
      <c r="T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2949.27</v>
      </c>
      <c r="U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2867.2700000000004</v>
      </c>
      <c r="V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2906.4700000000003</v>
      </c>
      <c r="W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2893.9700000000003</v>
      </c>
      <c r="X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2888.3100000000004</v>
      </c>
      <c r="Y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2919.92</v>
      </c>
    </row>
    <row r="315" spans="1:27" x14ac:dyDescent="0.2">
      <c r="A315" s="80">
        <f t="shared" ref="A315:A343" si="13">A314+1</f>
        <v>42524</v>
      </c>
      <c r="B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2852.1800000000003</v>
      </c>
      <c r="C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2860.07</v>
      </c>
      <c r="D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2887.05</v>
      </c>
      <c r="E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2901.4900000000002</v>
      </c>
      <c r="F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2924.17</v>
      </c>
      <c r="G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2948.2200000000003</v>
      </c>
      <c r="H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2873.28</v>
      </c>
      <c r="I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3136.36</v>
      </c>
      <c r="J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2989.2200000000003</v>
      </c>
      <c r="K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2902.46</v>
      </c>
      <c r="L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2902.4500000000003</v>
      </c>
      <c r="M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2902.37</v>
      </c>
      <c r="N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2939.28</v>
      </c>
      <c r="O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2955.19</v>
      </c>
      <c r="P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2955.2200000000003</v>
      </c>
      <c r="Q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2980.34</v>
      </c>
      <c r="R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2974.58</v>
      </c>
      <c r="S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2961.08</v>
      </c>
      <c r="T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2904.71</v>
      </c>
      <c r="U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2870.46</v>
      </c>
      <c r="V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2923.77</v>
      </c>
      <c r="W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2889.67</v>
      </c>
      <c r="X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2887.2200000000003</v>
      </c>
      <c r="Y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2949.45</v>
      </c>
    </row>
    <row r="316" spans="1:27" x14ac:dyDescent="0.2">
      <c r="A316" s="80">
        <f t="shared" si="13"/>
        <v>42525</v>
      </c>
      <c r="B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2853.07</v>
      </c>
      <c r="C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2840.19</v>
      </c>
      <c r="D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2852.54</v>
      </c>
      <c r="E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2874.96</v>
      </c>
      <c r="F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2898.91</v>
      </c>
      <c r="G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2952.2</v>
      </c>
      <c r="H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2898.9</v>
      </c>
      <c r="I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2842.25</v>
      </c>
      <c r="J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2886.87</v>
      </c>
      <c r="K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3009.8500000000004</v>
      </c>
      <c r="L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2952.2200000000003</v>
      </c>
      <c r="M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2952.2200000000003</v>
      </c>
      <c r="N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2952.2200000000003</v>
      </c>
      <c r="O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2992.52</v>
      </c>
      <c r="P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2992.53</v>
      </c>
      <c r="Q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2959.92</v>
      </c>
      <c r="R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2975.73</v>
      </c>
      <c r="S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2929.75</v>
      </c>
      <c r="T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2882.57</v>
      </c>
      <c r="U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2882.11</v>
      </c>
      <c r="V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2965.87</v>
      </c>
      <c r="W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2913.9</v>
      </c>
      <c r="X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2864.4300000000003</v>
      </c>
      <c r="Y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3001.13</v>
      </c>
    </row>
    <row r="317" spans="1:27" x14ac:dyDescent="0.2">
      <c r="A317" s="80">
        <f t="shared" si="13"/>
        <v>42526</v>
      </c>
      <c r="B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2851.41</v>
      </c>
      <c r="C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2839.74</v>
      </c>
      <c r="D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2874.76</v>
      </c>
      <c r="E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2882.48</v>
      </c>
      <c r="F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2915.58</v>
      </c>
      <c r="G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2915.53</v>
      </c>
      <c r="H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2852.38</v>
      </c>
      <c r="I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2841.0200000000004</v>
      </c>
      <c r="J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2855.34</v>
      </c>
      <c r="K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3087.34</v>
      </c>
      <c r="L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3009.86</v>
      </c>
      <c r="M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3010.05</v>
      </c>
      <c r="N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3010.3</v>
      </c>
      <c r="O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3037.34</v>
      </c>
      <c r="P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3037.33</v>
      </c>
      <c r="Q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2992.51</v>
      </c>
      <c r="R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2975.9</v>
      </c>
      <c r="S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2929.8</v>
      </c>
      <c r="T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2882.75</v>
      </c>
      <c r="U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2870.66</v>
      </c>
      <c r="V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2941.13</v>
      </c>
      <c r="W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2911.07</v>
      </c>
      <c r="X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2864.3900000000003</v>
      </c>
      <c r="Y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3000.76</v>
      </c>
    </row>
    <row r="318" spans="1:27" x14ac:dyDescent="0.2">
      <c r="A318" s="80">
        <f t="shared" si="13"/>
        <v>42527</v>
      </c>
      <c r="B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2848.51</v>
      </c>
      <c r="C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2859.79</v>
      </c>
      <c r="D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2886.44</v>
      </c>
      <c r="E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2915.76</v>
      </c>
      <c r="F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2931.4700000000003</v>
      </c>
      <c r="G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2982.54</v>
      </c>
      <c r="H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2908.65</v>
      </c>
      <c r="I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3190.6400000000003</v>
      </c>
      <c r="J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3088.98</v>
      </c>
      <c r="K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2972.17</v>
      </c>
      <c r="L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2924.3</v>
      </c>
      <c r="M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2924.32</v>
      </c>
      <c r="N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2939.55</v>
      </c>
      <c r="O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2955.29</v>
      </c>
      <c r="P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2955.29</v>
      </c>
      <c r="Q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2924.08</v>
      </c>
      <c r="R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2934.65</v>
      </c>
      <c r="S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2947.7200000000003</v>
      </c>
      <c r="T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2904.62</v>
      </c>
      <c r="U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2854.01</v>
      </c>
      <c r="V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2911.82</v>
      </c>
      <c r="W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2884.13</v>
      </c>
      <c r="X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2887.4</v>
      </c>
      <c r="Y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2922.71</v>
      </c>
    </row>
    <row r="319" spans="1:27" x14ac:dyDescent="0.2">
      <c r="A319" s="80">
        <f t="shared" si="13"/>
        <v>42528</v>
      </c>
      <c r="B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2852.62</v>
      </c>
      <c r="C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2859.62</v>
      </c>
      <c r="D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2886.4700000000003</v>
      </c>
      <c r="E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2900.78</v>
      </c>
      <c r="F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2931.13</v>
      </c>
      <c r="G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2964.59</v>
      </c>
      <c r="H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2908.53</v>
      </c>
      <c r="I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3190.63</v>
      </c>
      <c r="J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3089.21</v>
      </c>
      <c r="K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2955.6800000000003</v>
      </c>
      <c r="L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2924.4700000000003</v>
      </c>
      <c r="M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2924.4900000000002</v>
      </c>
      <c r="N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2939.2200000000003</v>
      </c>
      <c r="O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2955.2200000000003</v>
      </c>
      <c r="P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2909.63</v>
      </c>
      <c r="Q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2909.71</v>
      </c>
      <c r="R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2934.82</v>
      </c>
      <c r="S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2947.91</v>
      </c>
      <c r="T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2910.55</v>
      </c>
      <c r="U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2850.91</v>
      </c>
      <c r="V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2927.59</v>
      </c>
      <c r="W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2892.3900000000003</v>
      </c>
      <c r="X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2876.37</v>
      </c>
      <c r="Y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2972.59</v>
      </c>
    </row>
    <row r="320" spans="1:27" x14ac:dyDescent="0.2">
      <c r="A320" s="80">
        <f t="shared" si="13"/>
        <v>42529</v>
      </c>
      <c r="B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2855.28</v>
      </c>
      <c r="C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2859.49</v>
      </c>
      <c r="D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2886.37</v>
      </c>
      <c r="E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2900.5</v>
      </c>
      <c r="F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2931.11</v>
      </c>
      <c r="G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2964.52</v>
      </c>
      <c r="H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2908.74</v>
      </c>
      <c r="I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3190.4900000000002</v>
      </c>
      <c r="J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3089.4</v>
      </c>
      <c r="K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2955.48</v>
      </c>
      <c r="L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2924.44</v>
      </c>
      <c r="M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2924.4700000000003</v>
      </c>
      <c r="N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2939.51</v>
      </c>
      <c r="O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2955.4700000000003</v>
      </c>
      <c r="P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2909.62</v>
      </c>
      <c r="Q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2909.63</v>
      </c>
      <c r="R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2934.8</v>
      </c>
      <c r="S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2947.61</v>
      </c>
      <c r="T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2910.2000000000003</v>
      </c>
      <c r="U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2851.16</v>
      </c>
      <c r="V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2930.02</v>
      </c>
      <c r="W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2892.7000000000003</v>
      </c>
      <c r="X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2876.3900000000003</v>
      </c>
      <c r="Y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2975.94</v>
      </c>
    </row>
    <row r="321" spans="1:25" x14ac:dyDescent="0.2">
      <c r="A321" s="80">
        <f t="shared" si="13"/>
        <v>42530</v>
      </c>
      <c r="B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2854.51</v>
      </c>
      <c r="C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2859.23</v>
      </c>
      <c r="D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2900.52</v>
      </c>
      <c r="E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2915.33</v>
      </c>
      <c r="F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2964.31</v>
      </c>
      <c r="G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2982.37</v>
      </c>
      <c r="H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2916.33</v>
      </c>
      <c r="I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3214.2400000000002</v>
      </c>
      <c r="J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3078.46</v>
      </c>
      <c r="K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2955.8</v>
      </c>
      <c r="L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2910</v>
      </c>
      <c r="M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2902.84</v>
      </c>
      <c r="N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2924.55</v>
      </c>
      <c r="O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2955.7200000000003</v>
      </c>
      <c r="P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2998.63</v>
      </c>
      <c r="Q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2998.59</v>
      </c>
      <c r="R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2975</v>
      </c>
      <c r="S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2974.88</v>
      </c>
      <c r="T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2947.86</v>
      </c>
      <c r="U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2866.52</v>
      </c>
      <c r="V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2910.26</v>
      </c>
      <c r="W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2872.17</v>
      </c>
      <c r="X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2860.57</v>
      </c>
      <c r="Y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2979.36</v>
      </c>
    </row>
    <row r="322" spans="1:25" x14ac:dyDescent="0.2">
      <c r="A322" s="80">
        <f t="shared" si="13"/>
        <v>42531</v>
      </c>
      <c r="B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2870</v>
      </c>
      <c r="C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2859.57</v>
      </c>
      <c r="D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2893.4300000000003</v>
      </c>
      <c r="E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2915.71</v>
      </c>
      <c r="F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2947.54</v>
      </c>
      <c r="G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2964.9</v>
      </c>
      <c r="H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2901.24</v>
      </c>
      <c r="I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3190.7200000000003</v>
      </c>
      <c r="J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3026.25</v>
      </c>
      <c r="K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2882.25</v>
      </c>
      <c r="L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2844.65</v>
      </c>
      <c r="M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2850.09</v>
      </c>
      <c r="N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2856.4700000000003</v>
      </c>
      <c r="O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2875.4</v>
      </c>
      <c r="P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2882.01</v>
      </c>
      <c r="Q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2909.63</v>
      </c>
      <c r="R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2898.7</v>
      </c>
      <c r="S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2898.6000000000004</v>
      </c>
      <c r="T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2898.6000000000004</v>
      </c>
      <c r="U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2850.99</v>
      </c>
      <c r="V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2943.42</v>
      </c>
      <c r="W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2904.21</v>
      </c>
      <c r="X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2860.48</v>
      </c>
      <c r="Y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3010.4</v>
      </c>
    </row>
    <row r="323" spans="1:25" x14ac:dyDescent="0.2">
      <c r="A323" s="80">
        <f t="shared" si="13"/>
        <v>42532</v>
      </c>
      <c r="B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2910.91</v>
      </c>
      <c r="C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2858.61</v>
      </c>
      <c r="D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2841.32</v>
      </c>
      <c r="E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2866.9900000000002</v>
      </c>
      <c r="F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2898.34</v>
      </c>
      <c r="G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2915.38</v>
      </c>
      <c r="H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2852.52</v>
      </c>
      <c r="I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2902.37</v>
      </c>
      <c r="J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3010.2</v>
      </c>
      <c r="K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2930.08</v>
      </c>
      <c r="L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2882.8500000000004</v>
      </c>
      <c r="M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2882.8500000000004</v>
      </c>
      <c r="N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2889.06</v>
      </c>
      <c r="O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2882.65</v>
      </c>
      <c r="P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2889.06</v>
      </c>
      <c r="Q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2908.83</v>
      </c>
      <c r="R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2908.94</v>
      </c>
      <c r="S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2864.37</v>
      </c>
      <c r="T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2841.37</v>
      </c>
      <c r="U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2912.79</v>
      </c>
      <c r="V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3001.2200000000003</v>
      </c>
      <c r="W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2969.77</v>
      </c>
      <c r="X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2861.36</v>
      </c>
      <c r="Y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2951.87</v>
      </c>
    </row>
    <row r="324" spans="1:25" x14ac:dyDescent="0.2">
      <c r="A324" s="80">
        <f t="shared" si="13"/>
        <v>42533</v>
      </c>
      <c r="B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2916.7200000000003</v>
      </c>
      <c r="C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2882.2400000000002</v>
      </c>
      <c r="D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2851.7</v>
      </c>
      <c r="E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2852.3</v>
      </c>
      <c r="F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2866.9</v>
      </c>
      <c r="G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2898.62</v>
      </c>
      <c r="H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2859.7</v>
      </c>
      <c r="I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2860.76</v>
      </c>
      <c r="J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2940.3900000000003</v>
      </c>
      <c r="K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2992.23</v>
      </c>
      <c r="L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2959.78</v>
      </c>
      <c r="M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2944.54</v>
      </c>
      <c r="N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2959.8</v>
      </c>
      <c r="O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2959.8500000000004</v>
      </c>
      <c r="P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2975.76</v>
      </c>
      <c r="Q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2984.02</v>
      </c>
      <c r="R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2992.51</v>
      </c>
      <c r="S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2975.9300000000003</v>
      </c>
      <c r="T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2944.6800000000003</v>
      </c>
      <c r="U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2852.91</v>
      </c>
      <c r="V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2943.2400000000002</v>
      </c>
      <c r="W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2915.9</v>
      </c>
      <c r="X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2852.71</v>
      </c>
      <c r="Y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2992.03</v>
      </c>
    </row>
    <row r="325" spans="1:25" x14ac:dyDescent="0.2">
      <c r="A325" s="80">
        <f t="shared" si="13"/>
        <v>42534</v>
      </c>
      <c r="B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2892.3900000000003</v>
      </c>
      <c r="C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2862.16</v>
      </c>
      <c r="D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2852.36</v>
      </c>
      <c r="E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2866.9900000000002</v>
      </c>
      <c r="F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2882.34</v>
      </c>
      <c r="G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2915.49</v>
      </c>
      <c r="H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2874.75</v>
      </c>
      <c r="I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2840.92</v>
      </c>
      <c r="J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2936.83</v>
      </c>
      <c r="K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3046.5</v>
      </c>
      <c r="L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3036.9700000000003</v>
      </c>
      <c r="M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3037.07</v>
      </c>
      <c r="N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3087.12</v>
      </c>
      <c r="O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3087.16</v>
      </c>
      <c r="P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3087.19</v>
      </c>
      <c r="Q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3087.17</v>
      </c>
      <c r="R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3087.2</v>
      </c>
      <c r="S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3046.69</v>
      </c>
      <c r="T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3027.7400000000002</v>
      </c>
      <c r="U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2902.54</v>
      </c>
      <c r="V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2941.94</v>
      </c>
      <c r="W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2921.75</v>
      </c>
      <c r="X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2864.54</v>
      </c>
      <c r="Y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3009.6800000000003</v>
      </c>
    </row>
    <row r="326" spans="1:25" x14ac:dyDescent="0.2">
      <c r="A326" s="80">
        <f t="shared" si="13"/>
        <v>42535</v>
      </c>
      <c r="B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2859.9500000000003</v>
      </c>
      <c r="C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2873.1400000000003</v>
      </c>
      <c r="D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2908.6</v>
      </c>
      <c r="E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2916.1800000000003</v>
      </c>
      <c r="F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2948.04</v>
      </c>
      <c r="G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2965.04</v>
      </c>
      <c r="H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2908.53</v>
      </c>
      <c r="I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3213.85</v>
      </c>
      <c r="J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3162.2</v>
      </c>
      <c r="K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2980.75</v>
      </c>
      <c r="L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2924.34</v>
      </c>
      <c r="M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2939.6000000000004</v>
      </c>
      <c r="N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2955.4900000000002</v>
      </c>
      <c r="O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2972.07</v>
      </c>
      <c r="P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2971.96</v>
      </c>
      <c r="Q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2980.57</v>
      </c>
      <c r="R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2989.03</v>
      </c>
      <c r="S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2989.07</v>
      </c>
      <c r="T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3003.95</v>
      </c>
      <c r="U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2922.7400000000002</v>
      </c>
      <c r="V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2912.07</v>
      </c>
      <c r="W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2876.25</v>
      </c>
      <c r="X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2865.9300000000003</v>
      </c>
      <c r="Y326" s="98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2980.32</v>
      </c>
    </row>
    <row r="327" spans="1:25" x14ac:dyDescent="0.2">
      <c r="A327" s="80">
        <f t="shared" si="13"/>
        <v>42536</v>
      </c>
      <c r="B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2854.02</v>
      </c>
      <c r="C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2873.1400000000003</v>
      </c>
      <c r="D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2908.32</v>
      </c>
      <c r="E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2915.76</v>
      </c>
      <c r="F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2947.59</v>
      </c>
      <c r="G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2964.87</v>
      </c>
      <c r="H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2908.58</v>
      </c>
      <c r="I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3213.87</v>
      </c>
      <c r="J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3162.34</v>
      </c>
      <c r="K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2980.79</v>
      </c>
      <c r="L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2924.48</v>
      </c>
      <c r="M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2939.7000000000003</v>
      </c>
      <c r="N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2955.48</v>
      </c>
      <c r="O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2972.05</v>
      </c>
      <c r="P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2972.03</v>
      </c>
      <c r="Q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2980.52</v>
      </c>
      <c r="R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2989.11</v>
      </c>
      <c r="S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2989.17</v>
      </c>
      <c r="T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3003.95</v>
      </c>
      <c r="U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2922.65</v>
      </c>
      <c r="V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2914.41</v>
      </c>
      <c r="W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2875.1800000000003</v>
      </c>
      <c r="X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2865.8900000000003</v>
      </c>
      <c r="Y327" s="98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2959.95</v>
      </c>
    </row>
    <row r="328" spans="1:25" x14ac:dyDescent="0.2">
      <c r="A328" s="80">
        <f t="shared" si="13"/>
        <v>42537</v>
      </c>
      <c r="B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2852.75</v>
      </c>
      <c r="C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2886.92</v>
      </c>
      <c r="D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2931.59</v>
      </c>
      <c r="E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2931.77</v>
      </c>
      <c r="F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3021.04</v>
      </c>
      <c r="G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3021.04</v>
      </c>
      <c r="H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2948.07</v>
      </c>
      <c r="I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3291.75</v>
      </c>
      <c r="J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3162.12</v>
      </c>
      <c r="K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2989.3500000000004</v>
      </c>
      <c r="L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2955.42</v>
      </c>
      <c r="M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2939.4300000000003</v>
      </c>
      <c r="N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2955.23</v>
      </c>
      <c r="O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2971.79</v>
      </c>
      <c r="P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2989.08</v>
      </c>
      <c r="Q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3007.32</v>
      </c>
      <c r="R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2989.07</v>
      </c>
      <c r="S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3019.53</v>
      </c>
      <c r="T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3052.52</v>
      </c>
      <c r="U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3005.28</v>
      </c>
      <c r="V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2845.3900000000003</v>
      </c>
      <c r="W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2862.33</v>
      </c>
      <c r="X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2898.16</v>
      </c>
      <c r="Y328" s="98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2951.86</v>
      </c>
    </row>
    <row r="329" spans="1:25" x14ac:dyDescent="0.2">
      <c r="A329" s="80">
        <f t="shared" si="13"/>
        <v>42538</v>
      </c>
      <c r="B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2840.75</v>
      </c>
      <c r="C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2900.9700000000003</v>
      </c>
      <c r="D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2947.67</v>
      </c>
      <c r="E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2982.9</v>
      </c>
      <c r="F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3021.02</v>
      </c>
      <c r="G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3021.09</v>
      </c>
      <c r="H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2983.04</v>
      </c>
      <c r="I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3291.7200000000003</v>
      </c>
      <c r="J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3136.46</v>
      </c>
      <c r="K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2989.32</v>
      </c>
      <c r="L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2939.4700000000003</v>
      </c>
      <c r="M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2924.1400000000003</v>
      </c>
      <c r="N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2939.2200000000003</v>
      </c>
      <c r="O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2939.11</v>
      </c>
      <c r="P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2955.03</v>
      </c>
      <c r="Q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2980.27</v>
      </c>
      <c r="R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2967.55</v>
      </c>
      <c r="S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2989.05</v>
      </c>
      <c r="T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3003.71</v>
      </c>
      <c r="U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2934.83</v>
      </c>
      <c r="V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2877.67</v>
      </c>
      <c r="W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2840.84</v>
      </c>
      <c r="X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2941.09</v>
      </c>
      <c r="Y329" s="98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2926.5600000000004</v>
      </c>
    </row>
    <row r="330" spans="1:25" x14ac:dyDescent="0.2">
      <c r="A330" s="80">
        <f t="shared" si="13"/>
        <v>42539</v>
      </c>
      <c r="B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2871.88</v>
      </c>
      <c r="C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2867.1400000000003</v>
      </c>
      <c r="D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2915.6400000000003</v>
      </c>
      <c r="E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2952.17</v>
      </c>
      <c r="F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2952.11</v>
      </c>
      <c r="G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2992.44</v>
      </c>
      <c r="H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2934.71</v>
      </c>
      <c r="I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2852.03</v>
      </c>
      <c r="J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2940.8500000000004</v>
      </c>
      <c r="K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3028.4700000000003</v>
      </c>
      <c r="L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2960.29</v>
      </c>
      <c r="M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2976.04</v>
      </c>
      <c r="N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2976.05</v>
      </c>
      <c r="O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3000.9300000000003</v>
      </c>
      <c r="P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3027.67</v>
      </c>
      <c r="Q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3066.57</v>
      </c>
      <c r="R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3066.78</v>
      </c>
      <c r="S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2992.37</v>
      </c>
      <c r="T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3000.4900000000002</v>
      </c>
      <c r="U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2930.35</v>
      </c>
      <c r="V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2879.62</v>
      </c>
      <c r="W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2881.17</v>
      </c>
      <c r="X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2882.4</v>
      </c>
      <c r="Y330" s="98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3008.96</v>
      </c>
    </row>
    <row r="331" spans="1:25" x14ac:dyDescent="0.2">
      <c r="A331" s="80">
        <f t="shared" si="13"/>
        <v>42540</v>
      </c>
      <c r="B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2872.3900000000003</v>
      </c>
      <c r="C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2867.17</v>
      </c>
      <c r="D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2915.49</v>
      </c>
      <c r="E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2951.69</v>
      </c>
      <c r="F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2951.6000000000004</v>
      </c>
      <c r="G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2991.95</v>
      </c>
      <c r="H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2933.44</v>
      </c>
      <c r="I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2898.92</v>
      </c>
      <c r="J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2909.23</v>
      </c>
      <c r="K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3066.33</v>
      </c>
      <c r="L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2992.32</v>
      </c>
      <c r="M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2992.34</v>
      </c>
      <c r="N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2992.3500000000004</v>
      </c>
      <c r="O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3027.75</v>
      </c>
      <c r="P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3046.6</v>
      </c>
      <c r="Q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3046.66</v>
      </c>
      <c r="R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3037.17</v>
      </c>
      <c r="S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3018.7200000000003</v>
      </c>
      <c r="T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3037.12</v>
      </c>
      <c r="U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2967.8900000000003</v>
      </c>
      <c r="V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2876.88</v>
      </c>
      <c r="W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2878.4300000000003</v>
      </c>
      <c r="X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2882.73</v>
      </c>
      <c r="Y331" s="98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3009.45</v>
      </c>
    </row>
    <row r="332" spans="1:25" x14ac:dyDescent="0.2">
      <c r="A332" s="80">
        <f t="shared" si="13"/>
        <v>42541</v>
      </c>
      <c r="B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2853.51</v>
      </c>
      <c r="C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2901.1800000000003</v>
      </c>
      <c r="D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2948.2200000000003</v>
      </c>
      <c r="E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2983.12</v>
      </c>
      <c r="F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2992.37</v>
      </c>
      <c r="G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3021.29</v>
      </c>
      <c r="H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2983.1800000000003</v>
      </c>
      <c r="I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3291.99</v>
      </c>
      <c r="J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3136.42</v>
      </c>
      <c r="K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2989.3500000000004</v>
      </c>
      <c r="L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2939.4700000000003</v>
      </c>
      <c r="M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2924.24</v>
      </c>
      <c r="N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2939.42</v>
      </c>
      <c r="O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2924.16</v>
      </c>
      <c r="P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2924.07</v>
      </c>
      <c r="Q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2980.41</v>
      </c>
      <c r="R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2967.7</v>
      </c>
      <c r="S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2989.02</v>
      </c>
      <c r="T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3004.02</v>
      </c>
      <c r="U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2947.66</v>
      </c>
      <c r="V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2861.63</v>
      </c>
      <c r="W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2861.92</v>
      </c>
      <c r="X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2904.19</v>
      </c>
      <c r="Y332" s="98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2939.96</v>
      </c>
    </row>
    <row r="333" spans="1:25" x14ac:dyDescent="0.2">
      <c r="A333" s="80">
        <f t="shared" si="13"/>
        <v>42542</v>
      </c>
      <c r="B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2848.2400000000002</v>
      </c>
      <c r="C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2886.86</v>
      </c>
      <c r="D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2931.78</v>
      </c>
      <c r="E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2965.13</v>
      </c>
      <c r="F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2991.3500000000004</v>
      </c>
      <c r="G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3040.99</v>
      </c>
      <c r="H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3020.88</v>
      </c>
      <c r="I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3450.49</v>
      </c>
      <c r="J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3161.33</v>
      </c>
      <c r="K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3026.13</v>
      </c>
      <c r="L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3007.2700000000004</v>
      </c>
      <c r="M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2988.9900000000002</v>
      </c>
      <c r="N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2971.6800000000003</v>
      </c>
      <c r="O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2971.77</v>
      </c>
      <c r="P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2971.78</v>
      </c>
      <c r="Q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2980.19</v>
      </c>
      <c r="R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2988.8100000000004</v>
      </c>
      <c r="S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3003.61</v>
      </c>
      <c r="T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3003.51</v>
      </c>
      <c r="U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2988.66</v>
      </c>
      <c r="V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2845.71</v>
      </c>
      <c r="W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2871.1000000000004</v>
      </c>
      <c r="X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2904.09</v>
      </c>
      <c r="Y333" s="98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2950.1</v>
      </c>
    </row>
    <row r="334" spans="1:25" x14ac:dyDescent="0.2">
      <c r="A334" s="80">
        <f t="shared" si="13"/>
        <v>42543</v>
      </c>
      <c r="B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2849.87</v>
      </c>
      <c r="C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2886.94</v>
      </c>
      <c r="D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2931.98</v>
      </c>
      <c r="E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2992.4300000000003</v>
      </c>
      <c r="F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3021.38</v>
      </c>
      <c r="G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3021.27</v>
      </c>
      <c r="H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2991.9700000000003</v>
      </c>
      <c r="I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3349.99</v>
      </c>
      <c r="J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3111.87</v>
      </c>
      <c r="K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2980.52</v>
      </c>
      <c r="L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2909.7</v>
      </c>
      <c r="M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2909.67</v>
      </c>
      <c r="N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2909.65</v>
      </c>
      <c r="O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2909.65</v>
      </c>
      <c r="P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3007.8900000000003</v>
      </c>
      <c r="Q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3007.67</v>
      </c>
      <c r="R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2954.37</v>
      </c>
      <c r="S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2989.2400000000002</v>
      </c>
      <c r="T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3043.59</v>
      </c>
      <c r="U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2981.79</v>
      </c>
      <c r="V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2846.1000000000004</v>
      </c>
      <c r="W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2863.96</v>
      </c>
      <c r="X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2892.92</v>
      </c>
      <c r="Y334" s="98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2994.51</v>
      </c>
    </row>
    <row r="335" spans="1:25" x14ac:dyDescent="0.2">
      <c r="A335" s="80">
        <f t="shared" si="13"/>
        <v>42544</v>
      </c>
      <c r="B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2855.79</v>
      </c>
      <c r="C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2886.82</v>
      </c>
      <c r="D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2931.86</v>
      </c>
      <c r="E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2965.2200000000003</v>
      </c>
      <c r="F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3021.1800000000003</v>
      </c>
      <c r="G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3021.31</v>
      </c>
      <c r="H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2947.85</v>
      </c>
      <c r="I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3250.86</v>
      </c>
      <c r="J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3067</v>
      </c>
      <c r="K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2909.46</v>
      </c>
      <c r="L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2868.6400000000003</v>
      </c>
      <c r="M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2856.11</v>
      </c>
      <c r="N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2856.03</v>
      </c>
      <c r="O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2855.95</v>
      </c>
      <c r="P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2868.7400000000002</v>
      </c>
      <c r="Q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2881.69</v>
      </c>
      <c r="R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2886.98</v>
      </c>
      <c r="S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2921.9300000000003</v>
      </c>
      <c r="T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2947.4300000000003</v>
      </c>
      <c r="U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2947.48</v>
      </c>
      <c r="V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2880.04</v>
      </c>
      <c r="W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2912.58</v>
      </c>
      <c r="X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2865.83</v>
      </c>
      <c r="Y335" s="98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2998.7400000000002</v>
      </c>
    </row>
    <row r="336" spans="1:25" x14ac:dyDescent="0.2">
      <c r="A336" s="80">
        <f t="shared" si="13"/>
        <v>42545</v>
      </c>
      <c r="B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2855.6800000000003</v>
      </c>
      <c r="C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2859.88</v>
      </c>
      <c r="D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2880.04</v>
      </c>
      <c r="E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2948.37</v>
      </c>
      <c r="F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2965.1800000000003</v>
      </c>
      <c r="G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3001.71</v>
      </c>
      <c r="H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2947.9300000000003</v>
      </c>
      <c r="I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3238.17</v>
      </c>
      <c r="J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3067.06</v>
      </c>
      <c r="K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2909.4900000000002</v>
      </c>
      <c r="L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2868.8500000000004</v>
      </c>
      <c r="M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2856.34</v>
      </c>
      <c r="N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2856.33</v>
      </c>
      <c r="O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2856.29</v>
      </c>
      <c r="P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2868.82</v>
      </c>
      <c r="Q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2881.79</v>
      </c>
      <c r="R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2887.09</v>
      </c>
      <c r="S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2922.02</v>
      </c>
      <c r="T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2947.52</v>
      </c>
      <c r="U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2922.2000000000003</v>
      </c>
      <c r="V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2897.12</v>
      </c>
      <c r="W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2937.09</v>
      </c>
      <c r="X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2850.6400000000003</v>
      </c>
      <c r="Y336" s="98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3031.81</v>
      </c>
    </row>
    <row r="337" spans="1:25" x14ac:dyDescent="0.2">
      <c r="A337" s="80">
        <f t="shared" si="13"/>
        <v>42546</v>
      </c>
      <c r="B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2894.8900000000003</v>
      </c>
      <c r="C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2851.56</v>
      </c>
      <c r="D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2842.4700000000003</v>
      </c>
      <c r="E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2895.51</v>
      </c>
      <c r="F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2929.67</v>
      </c>
      <c r="G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2967.38</v>
      </c>
      <c r="H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2911.4700000000003</v>
      </c>
      <c r="I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2844.44</v>
      </c>
      <c r="J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2975.5</v>
      </c>
      <c r="K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2972.3500000000004</v>
      </c>
      <c r="L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2926.9700000000003</v>
      </c>
      <c r="M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2912.99</v>
      </c>
      <c r="N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2912.99</v>
      </c>
      <c r="O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2913.03</v>
      </c>
      <c r="P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2926.94</v>
      </c>
      <c r="Q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2912.99</v>
      </c>
      <c r="R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2956.85</v>
      </c>
      <c r="S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2972.6000000000004</v>
      </c>
      <c r="T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2941.33</v>
      </c>
      <c r="U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2989.1000000000004</v>
      </c>
      <c r="V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2908.55</v>
      </c>
      <c r="W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2953.6400000000003</v>
      </c>
      <c r="X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2850.38</v>
      </c>
      <c r="Y337" s="98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2971.84</v>
      </c>
    </row>
    <row r="338" spans="1:25" x14ac:dyDescent="0.2">
      <c r="A338" s="80">
        <f t="shared" si="13"/>
        <v>42547</v>
      </c>
      <c r="B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2904.37</v>
      </c>
      <c r="C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2854.77</v>
      </c>
      <c r="D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2842.25</v>
      </c>
      <c r="E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2879.38</v>
      </c>
      <c r="F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2912.1400000000003</v>
      </c>
      <c r="G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2967.32</v>
      </c>
      <c r="H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2912</v>
      </c>
      <c r="I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2842.6400000000003</v>
      </c>
      <c r="J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2893.71</v>
      </c>
      <c r="K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2972.4700000000003</v>
      </c>
      <c r="L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2926.86</v>
      </c>
      <c r="M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2913.01</v>
      </c>
      <c r="N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2912.9700000000003</v>
      </c>
      <c r="O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2912.96</v>
      </c>
      <c r="P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2926.92</v>
      </c>
      <c r="Q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2912.84</v>
      </c>
      <c r="R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2972.4300000000003</v>
      </c>
      <c r="S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2972.53</v>
      </c>
      <c r="T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2941.7</v>
      </c>
      <c r="U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2989.62</v>
      </c>
      <c r="V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2888.28</v>
      </c>
      <c r="W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2929.06</v>
      </c>
      <c r="X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2850.4700000000003</v>
      </c>
      <c r="Y338" s="98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2972.26</v>
      </c>
    </row>
    <row r="339" spans="1:25" x14ac:dyDescent="0.2">
      <c r="A339" s="80">
        <f t="shared" si="13"/>
        <v>42548</v>
      </c>
      <c r="B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2874.02</v>
      </c>
      <c r="C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2844.41</v>
      </c>
      <c r="D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2877</v>
      </c>
      <c r="E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2913.08</v>
      </c>
      <c r="F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2944.69</v>
      </c>
      <c r="G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2979.1800000000003</v>
      </c>
      <c r="H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2883.94</v>
      </c>
      <c r="I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3185.58</v>
      </c>
      <c r="J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3022.52</v>
      </c>
      <c r="K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2866.4900000000002</v>
      </c>
      <c r="L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2874.4900000000002</v>
      </c>
      <c r="M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2912.04</v>
      </c>
      <c r="N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2893.7200000000003</v>
      </c>
      <c r="O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2856.98</v>
      </c>
      <c r="P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2894.53</v>
      </c>
      <c r="Q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2875.37</v>
      </c>
      <c r="R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2863.63</v>
      </c>
      <c r="S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2885.02</v>
      </c>
      <c r="T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2896.16</v>
      </c>
      <c r="U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2908.05</v>
      </c>
      <c r="V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2899.05</v>
      </c>
      <c r="W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2937.9700000000003</v>
      </c>
      <c r="X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2848.6400000000003</v>
      </c>
      <c r="Y339" s="98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3019.27</v>
      </c>
    </row>
    <row r="340" spans="1:25" x14ac:dyDescent="0.2">
      <c r="A340" s="80">
        <f t="shared" si="13"/>
        <v>42549</v>
      </c>
      <c r="B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2880.03</v>
      </c>
      <c r="C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2844.65</v>
      </c>
      <c r="D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2876.95</v>
      </c>
      <c r="E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2912.87</v>
      </c>
      <c r="F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2944.51</v>
      </c>
      <c r="G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2979.12</v>
      </c>
      <c r="H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2884.1400000000003</v>
      </c>
      <c r="I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3185.73</v>
      </c>
      <c r="J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3022.4300000000003</v>
      </c>
      <c r="K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2866.46</v>
      </c>
      <c r="L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2874.78</v>
      </c>
      <c r="M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2911.66</v>
      </c>
      <c r="N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2893.76</v>
      </c>
      <c r="O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2893.9300000000003</v>
      </c>
      <c r="P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2894.2200000000003</v>
      </c>
      <c r="Q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2875.23</v>
      </c>
      <c r="R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2863.7200000000003</v>
      </c>
      <c r="S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2885.05</v>
      </c>
      <c r="T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2896.2400000000002</v>
      </c>
      <c r="U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2908.04</v>
      </c>
      <c r="V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2900.1800000000003</v>
      </c>
      <c r="W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2939.01</v>
      </c>
      <c r="X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2848.77</v>
      </c>
      <c r="Y340" s="98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3010.73</v>
      </c>
    </row>
    <row r="341" spans="1:25" x14ac:dyDescent="0.2">
      <c r="A341" s="80">
        <f t="shared" si="13"/>
        <v>42550</v>
      </c>
      <c r="B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2885.9700000000003</v>
      </c>
      <c r="C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2864.44</v>
      </c>
      <c r="D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2899.03</v>
      </c>
      <c r="E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2921.6400000000003</v>
      </c>
      <c r="F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3008.57</v>
      </c>
      <c r="G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3008.44</v>
      </c>
      <c r="H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2921.7</v>
      </c>
      <c r="I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3198.4300000000003</v>
      </c>
      <c r="J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3033.02</v>
      </c>
      <c r="K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2860.79</v>
      </c>
      <c r="L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2878.03</v>
      </c>
      <c r="M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2896.36</v>
      </c>
      <c r="N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2853.44</v>
      </c>
      <c r="O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2853.83</v>
      </c>
      <c r="P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2843.41</v>
      </c>
      <c r="Q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2854.6800000000003</v>
      </c>
      <c r="R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2859.15</v>
      </c>
      <c r="S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2880.19</v>
      </c>
      <c r="T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2902.61</v>
      </c>
      <c r="U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2902.8500000000004</v>
      </c>
      <c r="V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2902.4900000000002</v>
      </c>
      <c r="W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2917.31</v>
      </c>
      <c r="X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2844.2200000000003</v>
      </c>
      <c r="Y341" s="98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2961.05</v>
      </c>
    </row>
    <row r="342" spans="1:25" x14ac:dyDescent="0.2">
      <c r="A342" s="80">
        <f t="shared" si="13"/>
        <v>42551</v>
      </c>
      <c r="B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2884.75</v>
      </c>
      <c r="C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2866.58</v>
      </c>
      <c r="D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2901.29</v>
      </c>
      <c r="E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2923.99</v>
      </c>
      <c r="F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3011.49</v>
      </c>
      <c r="G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3011.33</v>
      </c>
      <c r="H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2924.05</v>
      </c>
      <c r="I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3202.08</v>
      </c>
      <c r="J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3036.12</v>
      </c>
      <c r="K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2862.7</v>
      </c>
      <c r="L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2879.86</v>
      </c>
      <c r="M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2898.4700000000003</v>
      </c>
      <c r="N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2851.65</v>
      </c>
      <c r="O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2851.6</v>
      </c>
      <c r="P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2851.74</v>
      </c>
      <c r="Q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2851.67</v>
      </c>
      <c r="R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2860.65</v>
      </c>
      <c r="S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2881.86</v>
      </c>
      <c r="T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2904.33</v>
      </c>
      <c r="U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2904.71</v>
      </c>
      <c r="V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2901.4</v>
      </c>
      <c r="W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2917.4</v>
      </c>
      <c r="X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2845.88</v>
      </c>
      <c r="Y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3010.9300000000003</v>
      </c>
    </row>
    <row r="343" spans="1:25" hidden="1" x14ac:dyDescent="0.2">
      <c r="A343" s="80">
        <f t="shared" si="13"/>
        <v>42552</v>
      </c>
      <c r="B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C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D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E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F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G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H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I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J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K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L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M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N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O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P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Q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R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S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T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U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V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W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X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Y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</row>
    <row r="345" spans="1:25" x14ac:dyDescent="0.25">
      <c r="A345" s="88" t="s">
        <v>150</v>
      </c>
    </row>
    <row r="346" spans="1:25" ht="12.75" x14ac:dyDescent="0.2">
      <c r="A346" s="177" t="s">
        <v>48</v>
      </c>
      <c r="B346" s="188" t="s">
        <v>121</v>
      </c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90"/>
    </row>
    <row r="347" spans="1:25" ht="12.75" x14ac:dyDescent="0.2">
      <c r="A347" s="178"/>
      <c r="B347" s="191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3"/>
    </row>
    <row r="348" spans="1:25" ht="12.75" x14ac:dyDescent="0.2">
      <c r="A348" s="178"/>
      <c r="B348" s="180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2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5" ht="12.75" x14ac:dyDescent="0.2">
      <c r="A349" s="179"/>
      <c r="B349" s="181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3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5" x14ac:dyDescent="0.2">
      <c r="A350" s="80">
        <f t="shared" ref="A350:A378" si="14">A313</f>
        <v>42522</v>
      </c>
      <c r="B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2838.2</v>
      </c>
      <c r="C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2843.01</v>
      </c>
      <c r="D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2868.85</v>
      </c>
      <c r="E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2896.95</v>
      </c>
      <c r="F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2919.56</v>
      </c>
      <c r="G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2927.27</v>
      </c>
      <c r="H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2862.26</v>
      </c>
      <c r="I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3130.23</v>
      </c>
      <c r="J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3021.04</v>
      </c>
      <c r="K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2919.67</v>
      </c>
      <c r="L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2891.16</v>
      </c>
      <c r="M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2905.17</v>
      </c>
      <c r="N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2934.83</v>
      </c>
      <c r="O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2950.5</v>
      </c>
      <c r="P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2934.58</v>
      </c>
      <c r="Q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2950.3500000000004</v>
      </c>
      <c r="R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2955.7200000000003</v>
      </c>
      <c r="S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2882.5</v>
      </c>
      <c r="T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2871.7200000000003</v>
      </c>
      <c r="U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2861.4700000000003</v>
      </c>
      <c r="V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2898.59</v>
      </c>
      <c r="W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2865.26</v>
      </c>
      <c r="X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2882.41</v>
      </c>
      <c r="Y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2913.95</v>
      </c>
    </row>
    <row r="351" spans="1:25" x14ac:dyDescent="0.2">
      <c r="A351" s="80">
        <f t="shared" si="14"/>
        <v>42523</v>
      </c>
      <c r="B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2840.9900000000002</v>
      </c>
      <c r="C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2843.04</v>
      </c>
      <c r="D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2875.7</v>
      </c>
      <c r="E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2896.95</v>
      </c>
      <c r="F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2919.45</v>
      </c>
      <c r="G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2927.36</v>
      </c>
      <c r="H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2868.99</v>
      </c>
      <c r="I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3120.4</v>
      </c>
      <c r="J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3002.37</v>
      </c>
      <c r="K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2905.1400000000003</v>
      </c>
      <c r="L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2852.2</v>
      </c>
      <c r="M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2864.66</v>
      </c>
      <c r="N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2904.92</v>
      </c>
      <c r="O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2934.52</v>
      </c>
      <c r="P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2950.3500000000004</v>
      </c>
      <c r="Q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2966.9</v>
      </c>
      <c r="R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2955.71</v>
      </c>
      <c r="S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2942.71</v>
      </c>
      <c r="T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2942.8500000000004</v>
      </c>
      <c r="U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2861.62</v>
      </c>
      <c r="V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2900.45</v>
      </c>
      <c r="W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2888.07</v>
      </c>
      <c r="X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2882.4500000000003</v>
      </c>
      <c r="Y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2913.77</v>
      </c>
    </row>
    <row r="352" spans="1:25" x14ac:dyDescent="0.2">
      <c r="A352" s="80">
        <f t="shared" si="14"/>
        <v>42524</v>
      </c>
      <c r="B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2846.66</v>
      </c>
      <c r="C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2854.48</v>
      </c>
      <c r="D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2881.21</v>
      </c>
      <c r="E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2895.52</v>
      </c>
      <c r="F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2917.9900000000002</v>
      </c>
      <c r="G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2941.81</v>
      </c>
      <c r="H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2867.57</v>
      </c>
      <c r="I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3128.2</v>
      </c>
      <c r="J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2982.4300000000003</v>
      </c>
      <c r="K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2896.48</v>
      </c>
      <c r="L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2896.4700000000003</v>
      </c>
      <c r="M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2896.3900000000003</v>
      </c>
      <c r="N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2932.9500000000003</v>
      </c>
      <c r="O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2948.71</v>
      </c>
      <c r="P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2948.75</v>
      </c>
      <c r="Q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2973.6400000000003</v>
      </c>
      <c r="R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2967.9300000000003</v>
      </c>
      <c r="S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2954.55</v>
      </c>
      <c r="T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2898.71</v>
      </c>
      <c r="U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2864.77</v>
      </c>
      <c r="V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2917.59</v>
      </c>
      <c r="W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2883.81</v>
      </c>
      <c r="X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2881.38</v>
      </c>
      <c r="Y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2943.03</v>
      </c>
    </row>
    <row r="353" spans="1:25" x14ac:dyDescent="0.2">
      <c r="A353" s="80">
        <f t="shared" si="14"/>
        <v>42525</v>
      </c>
      <c r="B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2847.54</v>
      </c>
      <c r="C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2834.78</v>
      </c>
      <c r="D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2847.02</v>
      </c>
      <c r="E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2869.23</v>
      </c>
      <c r="F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2892.96</v>
      </c>
      <c r="G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2945.75</v>
      </c>
      <c r="H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2892.9500000000003</v>
      </c>
      <c r="I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2836.83</v>
      </c>
      <c r="J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2881.03</v>
      </c>
      <c r="K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3002.87</v>
      </c>
      <c r="L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2945.77</v>
      </c>
      <c r="M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2945.77</v>
      </c>
      <c r="N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2945.77</v>
      </c>
      <c r="O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2985.7</v>
      </c>
      <c r="P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2985.7200000000003</v>
      </c>
      <c r="Q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2953.4</v>
      </c>
      <c r="R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2969.07</v>
      </c>
      <c r="S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2923.51</v>
      </c>
      <c r="T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2876.77</v>
      </c>
      <c r="U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2876.3100000000004</v>
      </c>
      <c r="V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2959.3</v>
      </c>
      <c r="W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2907.81</v>
      </c>
      <c r="X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2858.8</v>
      </c>
      <c r="Y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2994.23</v>
      </c>
    </row>
    <row r="354" spans="1:25" x14ac:dyDescent="0.2">
      <c r="A354" s="80">
        <f t="shared" si="14"/>
        <v>42526</v>
      </c>
      <c r="B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2845.9</v>
      </c>
      <c r="C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2834.33</v>
      </c>
      <c r="D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2869.03</v>
      </c>
      <c r="E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2876.6800000000003</v>
      </c>
      <c r="F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2909.48</v>
      </c>
      <c r="G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2909.42</v>
      </c>
      <c r="H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2846.86</v>
      </c>
      <c r="I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2835.61</v>
      </c>
      <c r="J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2849.79</v>
      </c>
      <c r="K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3079.6400000000003</v>
      </c>
      <c r="L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3002.8900000000003</v>
      </c>
      <c r="M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3003.06</v>
      </c>
      <c r="N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3003.32</v>
      </c>
      <c r="O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3030.11</v>
      </c>
      <c r="P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3030.1000000000004</v>
      </c>
      <c r="Q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2985.69</v>
      </c>
      <c r="R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2969.24</v>
      </c>
      <c r="S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2923.5600000000004</v>
      </c>
      <c r="T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2876.95</v>
      </c>
      <c r="U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2864.9700000000003</v>
      </c>
      <c r="V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2934.79</v>
      </c>
      <c r="W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2905</v>
      </c>
      <c r="X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2858.76</v>
      </c>
      <c r="Y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2993.87</v>
      </c>
    </row>
    <row r="355" spans="1:25" x14ac:dyDescent="0.2">
      <c r="A355" s="80">
        <f t="shared" si="14"/>
        <v>42527</v>
      </c>
      <c r="B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2843.03</v>
      </c>
      <c r="C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2854.2</v>
      </c>
      <c r="D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2880.61</v>
      </c>
      <c r="E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2909.66</v>
      </c>
      <c r="F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2925.21</v>
      </c>
      <c r="G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2975.82</v>
      </c>
      <c r="H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2902.61</v>
      </c>
      <c r="I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3181.98</v>
      </c>
      <c r="J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3081.27</v>
      </c>
      <c r="K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2965.54</v>
      </c>
      <c r="L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2918.11</v>
      </c>
      <c r="M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2918.13</v>
      </c>
      <c r="N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2933.2200000000003</v>
      </c>
      <c r="O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2948.82</v>
      </c>
      <c r="P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2948.82</v>
      </c>
      <c r="Q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2917.9</v>
      </c>
      <c r="R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2928.37</v>
      </c>
      <c r="S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2941.32</v>
      </c>
      <c r="T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2898.62</v>
      </c>
      <c r="U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2848.4700000000003</v>
      </c>
      <c r="V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2905.75</v>
      </c>
      <c r="W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2878.32</v>
      </c>
      <c r="X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2881.56</v>
      </c>
      <c r="Y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2916.54</v>
      </c>
    </row>
    <row r="356" spans="1:25" x14ac:dyDescent="0.2">
      <c r="A356" s="80">
        <f t="shared" si="14"/>
        <v>42528</v>
      </c>
      <c r="B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2847.1000000000004</v>
      </c>
      <c r="C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2854.03</v>
      </c>
      <c r="D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2880.63</v>
      </c>
      <c r="E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2894.81</v>
      </c>
      <c r="F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2924.88</v>
      </c>
      <c r="G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2958.03</v>
      </c>
      <c r="H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2902.4900000000002</v>
      </c>
      <c r="I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3181.9700000000003</v>
      </c>
      <c r="J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3081.49</v>
      </c>
      <c r="K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2949.21</v>
      </c>
      <c r="L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2918.28</v>
      </c>
      <c r="M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2918.3</v>
      </c>
      <c r="N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2932.9</v>
      </c>
      <c r="O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2948.75</v>
      </c>
      <c r="P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2903.58</v>
      </c>
      <c r="Q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2903.66</v>
      </c>
      <c r="R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2928.54</v>
      </c>
      <c r="S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2941.5</v>
      </c>
      <c r="T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2904.49</v>
      </c>
      <c r="U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2845.41</v>
      </c>
      <c r="V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2921.38</v>
      </c>
      <c r="W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2886.5</v>
      </c>
      <c r="X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2870.63</v>
      </c>
      <c r="Y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2965.9500000000003</v>
      </c>
    </row>
    <row r="357" spans="1:25" x14ac:dyDescent="0.2">
      <c r="A357" s="80">
        <f t="shared" si="14"/>
        <v>42529</v>
      </c>
      <c r="B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2849.7400000000002</v>
      </c>
      <c r="C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2853.91</v>
      </c>
      <c r="D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2880.54</v>
      </c>
      <c r="E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2894.53</v>
      </c>
      <c r="F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2924.86</v>
      </c>
      <c r="G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2957.9700000000003</v>
      </c>
      <c r="H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2902.7</v>
      </c>
      <c r="I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3181.84</v>
      </c>
      <c r="J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3081.69</v>
      </c>
      <c r="K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2949.01</v>
      </c>
      <c r="L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2918.26</v>
      </c>
      <c r="M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2918.28</v>
      </c>
      <c r="N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2933.1800000000003</v>
      </c>
      <c r="O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2948.99</v>
      </c>
      <c r="P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2903.57</v>
      </c>
      <c r="Q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2903.58</v>
      </c>
      <c r="R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2928.51</v>
      </c>
      <c r="S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2941.21</v>
      </c>
      <c r="T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2904.1400000000003</v>
      </c>
      <c r="U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2845.65</v>
      </c>
      <c r="V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2923.78</v>
      </c>
      <c r="W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2886.8</v>
      </c>
      <c r="X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2870.65</v>
      </c>
      <c r="Y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2969.2700000000004</v>
      </c>
    </row>
    <row r="358" spans="1:25" x14ac:dyDescent="0.2">
      <c r="A358" s="80">
        <f t="shared" si="14"/>
        <v>42530</v>
      </c>
      <c r="B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2848.98</v>
      </c>
      <c r="C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2853.65</v>
      </c>
      <c r="D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2894.56</v>
      </c>
      <c r="E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2909.23</v>
      </c>
      <c r="F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2957.75</v>
      </c>
      <c r="G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2975.65</v>
      </c>
      <c r="H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2910.2200000000003</v>
      </c>
      <c r="I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3205.36</v>
      </c>
      <c r="J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3070.8500000000004</v>
      </c>
      <c r="K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2949.32</v>
      </c>
      <c r="L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2903.95</v>
      </c>
      <c r="M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2896.8500000000004</v>
      </c>
      <c r="N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2918.36</v>
      </c>
      <c r="O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2949.24</v>
      </c>
      <c r="P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2991.76</v>
      </c>
      <c r="Q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2991.71</v>
      </c>
      <c r="R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2968.3500000000004</v>
      </c>
      <c r="S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2968.2200000000003</v>
      </c>
      <c r="T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2941.46</v>
      </c>
      <c r="U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2860.87</v>
      </c>
      <c r="V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2904.21</v>
      </c>
      <c r="W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2866.4700000000003</v>
      </c>
      <c r="X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2854.9700000000003</v>
      </c>
      <c r="Y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2972.66</v>
      </c>
    </row>
    <row r="359" spans="1:25" x14ac:dyDescent="0.2">
      <c r="A359" s="80">
        <f t="shared" si="14"/>
        <v>42531</v>
      </c>
      <c r="B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2864.32</v>
      </c>
      <c r="C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2853.9900000000002</v>
      </c>
      <c r="D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2887.53</v>
      </c>
      <c r="E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2909.6000000000004</v>
      </c>
      <c r="F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2941.1400000000003</v>
      </c>
      <c r="G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2958.33</v>
      </c>
      <c r="H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2895.27</v>
      </c>
      <c r="I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3182.06</v>
      </c>
      <c r="J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3019.11</v>
      </c>
      <c r="K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2876.46</v>
      </c>
      <c r="L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2839.2</v>
      </c>
      <c r="M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2844.59</v>
      </c>
      <c r="N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2850.91</v>
      </c>
      <c r="O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2869.67</v>
      </c>
      <c r="P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2876.21</v>
      </c>
      <c r="Q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2903.58</v>
      </c>
      <c r="R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2892.76</v>
      </c>
      <c r="S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2892.65</v>
      </c>
      <c r="T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2892.65</v>
      </c>
      <c r="U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2845.4900000000002</v>
      </c>
      <c r="V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2937.06</v>
      </c>
      <c r="W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2898.21</v>
      </c>
      <c r="X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2854.88</v>
      </c>
      <c r="Y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3003.41</v>
      </c>
    </row>
    <row r="360" spans="1:25" x14ac:dyDescent="0.2">
      <c r="A360" s="80">
        <f t="shared" si="14"/>
        <v>42532</v>
      </c>
      <c r="B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2904.8500000000004</v>
      </c>
      <c r="C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2853.04</v>
      </c>
      <c r="D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2835.9</v>
      </c>
      <c r="E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2861.34</v>
      </c>
      <c r="F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2892.4</v>
      </c>
      <c r="G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2909.28</v>
      </c>
      <c r="H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2847</v>
      </c>
      <c r="I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2896.3900000000003</v>
      </c>
      <c r="J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3003.2200000000003</v>
      </c>
      <c r="K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2923.84</v>
      </c>
      <c r="L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2877.05</v>
      </c>
      <c r="M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2877.05</v>
      </c>
      <c r="N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2883.2</v>
      </c>
      <c r="O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2876.85</v>
      </c>
      <c r="P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2883.2</v>
      </c>
      <c r="Q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2902.79</v>
      </c>
      <c r="R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2902.9</v>
      </c>
      <c r="S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2858.7400000000002</v>
      </c>
      <c r="T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2835.96</v>
      </c>
      <c r="U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2906.71</v>
      </c>
      <c r="V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2994.32</v>
      </c>
      <c r="W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2963.17</v>
      </c>
      <c r="X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2855.75</v>
      </c>
      <c r="Y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2945.4300000000003</v>
      </c>
    </row>
    <row r="361" spans="1:25" x14ac:dyDescent="0.2">
      <c r="A361" s="80">
        <f t="shared" si="14"/>
        <v>42533</v>
      </c>
      <c r="B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2910.61</v>
      </c>
      <c r="C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2876.4500000000003</v>
      </c>
      <c r="D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2846.19</v>
      </c>
      <c r="E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2846.78</v>
      </c>
      <c r="F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2861.25</v>
      </c>
      <c r="G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2892.6800000000003</v>
      </c>
      <c r="H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2854.11</v>
      </c>
      <c r="I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2855.16</v>
      </c>
      <c r="J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2934.05</v>
      </c>
      <c r="K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2985.41</v>
      </c>
      <c r="L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2953.27</v>
      </c>
      <c r="M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2938.17</v>
      </c>
      <c r="N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2953.29</v>
      </c>
      <c r="O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2953.33</v>
      </c>
      <c r="P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2969.09</v>
      </c>
      <c r="Q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2977.28</v>
      </c>
      <c r="R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2985.69</v>
      </c>
      <c r="S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2969.26</v>
      </c>
      <c r="T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2938.3</v>
      </c>
      <c r="U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2847.3900000000003</v>
      </c>
      <c r="V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2936.88</v>
      </c>
      <c r="W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2909.79</v>
      </c>
      <c r="X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2847.19</v>
      </c>
      <c r="Y361" s="98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2985.21</v>
      </c>
    </row>
    <row r="362" spans="1:25" x14ac:dyDescent="0.2">
      <c r="A362" s="80">
        <f t="shared" si="14"/>
        <v>42534</v>
      </c>
      <c r="B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2886.5</v>
      </c>
      <c r="C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2856.55</v>
      </c>
      <c r="D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2846.84</v>
      </c>
      <c r="E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2861.34</v>
      </c>
      <c r="F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2876.55</v>
      </c>
      <c r="G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2909.3900000000003</v>
      </c>
      <c r="H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2869.02</v>
      </c>
      <c r="I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2835.51</v>
      </c>
      <c r="J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2930.53</v>
      </c>
      <c r="K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3039.1800000000003</v>
      </c>
      <c r="L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3029.7400000000002</v>
      </c>
      <c r="M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3029.84</v>
      </c>
      <c r="N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3079.4300000000003</v>
      </c>
      <c r="O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3079.46</v>
      </c>
      <c r="P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3079.4900000000002</v>
      </c>
      <c r="Q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3079.4700000000003</v>
      </c>
      <c r="R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3079.5</v>
      </c>
      <c r="S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3039.37</v>
      </c>
      <c r="T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3020.59</v>
      </c>
      <c r="U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2896.56</v>
      </c>
      <c r="V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2935.59</v>
      </c>
      <c r="W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2915.58</v>
      </c>
      <c r="X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2858.91</v>
      </c>
      <c r="Y362" s="98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3002.71</v>
      </c>
    </row>
    <row r="363" spans="1:25" x14ac:dyDescent="0.2">
      <c r="A363" s="80">
        <f t="shared" si="14"/>
        <v>42535</v>
      </c>
      <c r="B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2854.36</v>
      </c>
      <c r="C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2867.4300000000003</v>
      </c>
      <c r="D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2902.56</v>
      </c>
      <c r="E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2910.07</v>
      </c>
      <c r="F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2941.63</v>
      </c>
      <c r="G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2958.48</v>
      </c>
      <c r="H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2902.4900000000002</v>
      </c>
      <c r="I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3204.98</v>
      </c>
      <c r="J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3153.81</v>
      </c>
      <c r="K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2974.04</v>
      </c>
      <c r="L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2918.16</v>
      </c>
      <c r="M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2933.27</v>
      </c>
      <c r="N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2949.02</v>
      </c>
      <c r="O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2965.44</v>
      </c>
      <c r="P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2965.34</v>
      </c>
      <c r="Q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2973.86</v>
      </c>
      <c r="R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2982.25</v>
      </c>
      <c r="S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2982.28</v>
      </c>
      <c r="T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2997.02</v>
      </c>
      <c r="U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2916.57</v>
      </c>
      <c r="V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2906</v>
      </c>
      <c r="W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2870.51</v>
      </c>
      <c r="X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2860.28</v>
      </c>
      <c r="Y363" s="98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2973.61</v>
      </c>
    </row>
    <row r="364" spans="1:25" x14ac:dyDescent="0.2">
      <c r="A364" s="80">
        <f t="shared" si="14"/>
        <v>42536</v>
      </c>
      <c r="B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2848.48</v>
      </c>
      <c r="C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2867.4300000000003</v>
      </c>
      <c r="D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2902.29</v>
      </c>
      <c r="E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2909.66</v>
      </c>
      <c r="F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2941.19</v>
      </c>
      <c r="G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2958.31</v>
      </c>
      <c r="H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2902.54</v>
      </c>
      <c r="I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3205</v>
      </c>
      <c r="J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3153.94</v>
      </c>
      <c r="K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2974.08</v>
      </c>
      <c r="L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2918.29</v>
      </c>
      <c r="M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2933.37</v>
      </c>
      <c r="N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2949.01</v>
      </c>
      <c r="O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2965.4300000000003</v>
      </c>
      <c r="P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2965.4</v>
      </c>
      <c r="Q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2973.81</v>
      </c>
      <c r="R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2982.33</v>
      </c>
      <c r="S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2982.38</v>
      </c>
      <c r="T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2997.02</v>
      </c>
      <c r="U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2916.48</v>
      </c>
      <c r="V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2908.3100000000004</v>
      </c>
      <c r="W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2869.4500000000003</v>
      </c>
      <c r="X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2860.25</v>
      </c>
      <c r="Y364" s="98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2953.44</v>
      </c>
    </row>
    <row r="365" spans="1:25" x14ac:dyDescent="0.2">
      <c r="A365" s="80">
        <f t="shared" si="14"/>
        <v>42537</v>
      </c>
      <c r="B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2847.23</v>
      </c>
      <c r="C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2881.08</v>
      </c>
      <c r="D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2925.34</v>
      </c>
      <c r="E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2925.52</v>
      </c>
      <c r="F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3013.96</v>
      </c>
      <c r="G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3013.96</v>
      </c>
      <c r="H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2941.67</v>
      </c>
      <c r="I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3282.16</v>
      </c>
      <c r="J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3153.73</v>
      </c>
      <c r="K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2982.5600000000004</v>
      </c>
      <c r="L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2948.95</v>
      </c>
      <c r="M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2933.1000000000004</v>
      </c>
      <c r="N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2948.76</v>
      </c>
      <c r="O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2965.17</v>
      </c>
      <c r="P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2982.29</v>
      </c>
      <c r="Q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3000.37</v>
      </c>
      <c r="R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2982.28</v>
      </c>
      <c r="S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3012.46</v>
      </c>
      <c r="T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3045.1400000000003</v>
      </c>
      <c r="U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2998.34</v>
      </c>
      <c r="V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2839.94</v>
      </c>
      <c r="W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2856.7200000000003</v>
      </c>
      <c r="X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2892.2200000000003</v>
      </c>
      <c r="Y365" s="98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2945.42</v>
      </c>
    </row>
    <row r="366" spans="1:25" x14ac:dyDescent="0.2">
      <c r="A366" s="80">
        <f t="shared" si="14"/>
        <v>42538</v>
      </c>
      <c r="B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2835.34</v>
      </c>
      <c r="C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2895</v>
      </c>
      <c r="D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2941.27</v>
      </c>
      <c r="E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2976.17</v>
      </c>
      <c r="F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3013.94</v>
      </c>
      <c r="G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3014</v>
      </c>
      <c r="H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2976.3100000000004</v>
      </c>
      <c r="I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3282.12</v>
      </c>
      <c r="J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3128.31</v>
      </c>
      <c r="K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2982.53</v>
      </c>
      <c r="L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2933.15</v>
      </c>
      <c r="M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2917.96</v>
      </c>
      <c r="N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2932.9</v>
      </c>
      <c r="O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2932.79</v>
      </c>
      <c r="P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2948.56</v>
      </c>
      <c r="Q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2973.57</v>
      </c>
      <c r="R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2960.96</v>
      </c>
      <c r="S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2982.26</v>
      </c>
      <c r="T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2996.79</v>
      </c>
      <c r="U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2928.55</v>
      </c>
      <c r="V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2871.92</v>
      </c>
      <c r="W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2835.4300000000003</v>
      </c>
      <c r="X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2934.7400000000002</v>
      </c>
      <c r="Y366" s="98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2920.3500000000004</v>
      </c>
    </row>
    <row r="367" spans="1:25" x14ac:dyDescent="0.2">
      <c r="A367" s="80">
        <f t="shared" si="14"/>
        <v>42539</v>
      </c>
      <c r="B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2866.1800000000003</v>
      </c>
      <c r="C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2861.48</v>
      </c>
      <c r="D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2909.53</v>
      </c>
      <c r="E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2945.73</v>
      </c>
      <c r="F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2945.66</v>
      </c>
      <c r="G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2985.63</v>
      </c>
      <c r="H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2928.42</v>
      </c>
      <c r="I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2846.52</v>
      </c>
      <c r="J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2934.51</v>
      </c>
      <c r="K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3021.32</v>
      </c>
      <c r="L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2953.77</v>
      </c>
      <c r="M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2969.37</v>
      </c>
      <c r="N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2969.3900000000003</v>
      </c>
      <c r="O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2994.04</v>
      </c>
      <c r="P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3020.52</v>
      </c>
      <c r="Q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3059.07</v>
      </c>
      <c r="R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3059.27</v>
      </c>
      <c r="S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2985.55</v>
      </c>
      <c r="T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2993.6000000000004</v>
      </c>
      <c r="U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2924.11</v>
      </c>
      <c r="V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2873.8500000000004</v>
      </c>
      <c r="W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2875.38</v>
      </c>
      <c r="X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2876.6000000000004</v>
      </c>
      <c r="Y367" s="98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3001.9900000000002</v>
      </c>
    </row>
    <row r="368" spans="1:25" x14ac:dyDescent="0.2">
      <c r="A368" s="80">
        <f t="shared" si="14"/>
        <v>42540</v>
      </c>
      <c r="B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2866.6800000000003</v>
      </c>
      <c r="C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2861.51</v>
      </c>
      <c r="D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2909.3900000000003</v>
      </c>
      <c r="E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2945.25</v>
      </c>
      <c r="F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2945.16</v>
      </c>
      <c r="G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2985.13</v>
      </c>
      <c r="H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2927.17</v>
      </c>
      <c r="I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2892.9700000000003</v>
      </c>
      <c r="J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2903.1800000000003</v>
      </c>
      <c r="K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3058.82</v>
      </c>
      <c r="L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2985.5</v>
      </c>
      <c r="M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2985.53</v>
      </c>
      <c r="N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2985.54</v>
      </c>
      <c r="O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3020.6000000000004</v>
      </c>
      <c r="P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3039.28</v>
      </c>
      <c r="Q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3039.34</v>
      </c>
      <c r="R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3029.94</v>
      </c>
      <c r="S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3011.65</v>
      </c>
      <c r="T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3029.8900000000003</v>
      </c>
      <c r="U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2961.3</v>
      </c>
      <c r="V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2871.13</v>
      </c>
      <c r="W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2872.67</v>
      </c>
      <c r="X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2876.9300000000003</v>
      </c>
      <c r="Y368" s="98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3002.4700000000003</v>
      </c>
    </row>
    <row r="369" spans="1:27" x14ac:dyDescent="0.2">
      <c r="A369" s="80">
        <f t="shared" si="14"/>
        <v>42541</v>
      </c>
      <c r="B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2847.98</v>
      </c>
      <c r="C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2895.2000000000003</v>
      </c>
      <c r="D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2941.81</v>
      </c>
      <c r="E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2976.3900000000003</v>
      </c>
      <c r="F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2985.55</v>
      </c>
      <c r="G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3014.2</v>
      </c>
      <c r="H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2976.44</v>
      </c>
      <c r="I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3282.3900000000003</v>
      </c>
      <c r="J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3128.27</v>
      </c>
      <c r="K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2982.5600000000004</v>
      </c>
      <c r="L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2933.15</v>
      </c>
      <c r="M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2918.06</v>
      </c>
      <c r="N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2933.09</v>
      </c>
      <c r="O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2917.98</v>
      </c>
      <c r="P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2917.8900000000003</v>
      </c>
      <c r="Q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2973.7</v>
      </c>
      <c r="R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2961.11</v>
      </c>
      <c r="S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2982.24</v>
      </c>
      <c r="T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2997.09</v>
      </c>
      <c r="U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2941.25</v>
      </c>
      <c r="V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2856.02</v>
      </c>
      <c r="W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2856.3100000000004</v>
      </c>
      <c r="X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2898.19</v>
      </c>
      <c r="Y369" s="98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2933.63</v>
      </c>
    </row>
    <row r="370" spans="1:27" x14ac:dyDescent="0.2">
      <c r="A370" s="80">
        <f t="shared" si="14"/>
        <v>42542</v>
      </c>
      <c r="B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2842.76</v>
      </c>
      <c r="C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2881.02</v>
      </c>
      <c r="D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2925.53</v>
      </c>
      <c r="E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2958.57</v>
      </c>
      <c r="F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2984.54</v>
      </c>
      <c r="G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3033.7200000000003</v>
      </c>
      <c r="H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3013.8</v>
      </c>
      <c r="I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3439.42</v>
      </c>
      <c r="J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3152.95</v>
      </c>
      <c r="K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3019</v>
      </c>
      <c r="L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3000.3100000000004</v>
      </c>
      <c r="M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2982.2</v>
      </c>
      <c r="N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2965.06</v>
      </c>
      <c r="O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2965.15</v>
      </c>
      <c r="P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2965.16</v>
      </c>
      <c r="Q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2973.4900000000002</v>
      </c>
      <c r="R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2982.02</v>
      </c>
      <c r="S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2996.69</v>
      </c>
      <c r="T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2996.59</v>
      </c>
      <c r="U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2981.88</v>
      </c>
      <c r="V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2840.25</v>
      </c>
      <c r="W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2865.41</v>
      </c>
      <c r="X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2898.09</v>
      </c>
      <c r="Y370" s="98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2943.67</v>
      </c>
    </row>
    <row r="371" spans="1:27" x14ac:dyDescent="0.2">
      <c r="A371" s="80">
        <f t="shared" si="14"/>
        <v>42543</v>
      </c>
      <c r="B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2844.38</v>
      </c>
      <c r="C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2881.1000000000004</v>
      </c>
      <c r="D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2925.7200000000003</v>
      </c>
      <c r="E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2985.62</v>
      </c>
      <c r="F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3014.29</v>
      </c>
      <c r="G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3014.1800000000003</v>
      </c>
      <c r="H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2985.16</v>
      </c>
      <c r="I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3339.8500000000004</v>
      </c>
      <c r="J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3103.94</v>
      </c>
      <c r="K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2973.81</v>
      </c>
      <c r="L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2903.65</v>
      </c>
      <c r="M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2903.62</v>
      </c>
      <c r="N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2903.6000000000004</v>
      </c>
      <c r="O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2903.6000000000004</v>
      </c>
      <c r="P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3000.9300000000003</v>
      </c>
      <c r="Q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3000.7200000000003</v>
      </c>
      <c r="R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2947.91</v>
      </c>
      <c r="S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2982.4500000000003</v>
      </c>
      <c r="T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3036.3</v>
      </c>
      <c r="U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2975.07</v>
      </c>
      <c r="V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2840.6400000000003</v>
      </c>
      <c r="W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2858.34</v>
      </c>
      <c r="X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2887.03</v>
      </c>
      <c r="Y371" s="98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2987.67</v>
      </c>
    </row>
    <row r="372" spans="1:27" x14ac:dyDescent="0.2">
      <c r="A372" s="80">
        <f t="shared" si="14"/>
        <v>42544</v>
      </c>
      <c r="B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2850.2400000000002</v>
      </c>
      <c r="C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2880.98</v>
      </c>
      <c r="D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2925.61</v>
      </c>
      <c r="E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2958.66</v>
      </c>
      <c r="F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3014.09</v>
      </c>
      <c r="G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3014.23</v>
      </c>
      <c r="H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2941.44</v>
      </c>
      <c r="I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3241.65</v>
      </c>
      <c r="J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3059.4900000000002</v>
      </c>
      <c r="K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2903.41</v>
      </c>
      <c r="L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2862.9700000000003</v>
      </c>
      <c r="M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2850.55</v>
      </c>
      <c r="N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2850.4700000000003</v>
      </c>
      <c r="O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2850.4</v>
      </c>
      <c r="P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2863.07</v>
      </c>
      <c r="Q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2875.9</v>
      </c>
      <c r="R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2881.1400000000003</v>
      </c>
      <c r="S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2915.76</v>
      </c>
      <c r="T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2941.03</v>
      </c>
      <c r="U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2941.08</v>
      </c>
      <c r="V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2874.27</v>
      </c>
      <c r="W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2906.5</v>
      </c>
      <c r="X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2860.1800000000003</v>
      </c>
      <c r="Y372" s="98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2991.87</v>
      </c>
    </row>
    <row r="373" spans="1:27" x14ac:dyDescent="0.2">
      <c r="A373" s="80">
        <f t="shared" si="14"/>
        <v>42545</v>
      </c>
      <c r="B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2850.13</v>
      </c>
      <c r="C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2854.29</v>
      </c>
      <c r="D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2874.27</v>
      </c>
      <c r="E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2941.96</v>
      </c>
      <c r="F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2958.61</v>
      </c>
      <c r="G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2994.81</v>
      </c>
      <c r="H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2941.52</v>
      </c>
      <c r="I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3229.07</v>
      </c>
      <c r="J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3059.55</v>
      </c>
      <c r="K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2903.44</v>
      </c>
      <c r="L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2863.1800000000003</v>
      </c>
      <c r="M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2850.79</v>
      </c>
      <c r="N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2850.78</v>
      </c>
      <c r="O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2850.73</v>
      </c>
      <c r="P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2863.15</v>
      </c>
      <c r="Q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2876</v>
      </c>
      <c r="R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2881.25</v>
      </c>
      <c r="S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2915.85</v>
      </c>
      <c r="T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2941.12</v>
      </c>
      <c r="U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2916.03</v>
      </c>
      <c r="V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2891.19</v>
      </c>
      <c r="W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2930.79</v>
      </c>
      <c r="X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2845.1400000000003</v>
      </c>
      <c r="Y373" s="98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3024.63</v>
      </c>
    </row>
    <row r="374" spans="1:27" x14ac:dyDescent="0.2">
      <c r="A374" s="80">
        <f t="shared" si="14"/>
        <v>42546</v>
      </c>
      <c r="B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2888.9700000000003</v>
      </c>
      <c r="C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2846.05</v>
      </c>
      <c r="D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2837.04</v>
      </c>
      <c r="E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2889.59</v>
      </c>
      <c r="F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2923.44</v>
      </c>
      <c r="G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2960.8</v>
      </c>
      <c r="H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2905.41</v>
      </c>
      <c r="I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2839</v>
      </c>
      <c r="J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2968.84</v>
      </c>
      <c r="K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2965.7200000000003</v>
      </c>
      <c r="L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2920.76</v>
      </c>
      <c r="M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2906.9</v>
      </c>
      <c r="N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2906.9</v>
      </c>
      <c r="O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2906.9500000000003</v>
      </c>
      <c r="P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2920.73</v>
      </c>
      <c r="Q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2906.9</v>
      </c>
      <c r="R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2950.36</v>
      </c>
      <c r="S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2965.96</v>
      </c>
      <c r="T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2934.99</v>
      </c>
      <c r="U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2982.32</v>
      </c>
      <c r="V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2902.51</v>
      </c>
      <c r="W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2947.1800000000003</v>
      </c>
      <c r="X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2844.88</v>
      </c>
      <c r="Y374" s="98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2965.21</v>
      </c>
    </row>
    <row r="375" spans="1:27" x14ac:dyDescent="0.2">
      <c r="A375" s="80">
        <f t="shared" si="14"/>
        <v>42547</v>
      </c>
      <c r="B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2898.37</v>
      </c>
      <c r="C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2849.23</v>
      </c>
      <c r="D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2836.83</v>
      </c>
      <c r="E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2873.61</v>
      </c>
      <c r="F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2906.07</v>
      </c>
      <c r="G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2960.74</v>
      </c>
      <c r="H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2905.9300000000003</v>
      </c>
      <c r="I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2837.21</v>
      </c>
      <c r="J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2887.81</v>
      </c>
      <c r="K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2965.84</v>
      </c>
      <c r="L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2920.65</v>
      </c>
      <c r="M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2906.9300000000003</v>
      </c>
      <c r="N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2906.8900000000003</v>
      </c>
      <c r="O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2906.88</v>
      </c>
      <c r="P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2920.71</v>
      </c>
      <c r="Q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2906.76</v>
      </c>
      <c r="R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2965.79</v>
      </c>
      <c r="S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2965.9</v>
      </c>
      <c r="T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2935.3500000000004</v>
      </c>
      <c r="U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2982.83</v>
      </c>
      <c r="V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2882.4300000000003</v>
      </c>
      <c r="W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2922.83</v>
      </c>
      <c r="X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2844.9700000000003</v>
      </c>
      <c r="Y375" s="98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2965.63</v>
      </c>
    </row>
    <row r="376" spans="1:27" x14ac:dyDescent="0.2">
      <c r="A376" s="80">
        <f t="shared" si="14"/>
        <v>42548</v>
      </c>
      <c r="B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2868.3</v>
      </c>
      <c r="C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2838.9700000000003</v>
      </c>
      <c r="D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2871.26</v>
      </c>
      <c r="E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2906.9900000000002</v>
      </c>
      <c r="F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2938.31</v>
      </c>
      <c r="G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2972.48</v>
      </c>
      <c r="H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2878.12</v>
      </c>
      <c r="I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3176.9700000000003</v>
      </c>
      <c r="J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3015.42</v>
      </c>
      <c r="K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2860.84</v>
      </c>
      <c r="L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2868.76</v>
      </c>
      <c r="M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2905.96</v>
      </c>
      <c r="N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2887.82</v>
      </c>
      <c r="O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2851.41</v>
      </c>
      <c r="P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2888.62</v>
      </c>
      <c r="Q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2869.6400000000003</v>
      </c>
      <c r="R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2858</v>
      </c>
      <c r="S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2879.2</v>
      </c>
      <c r="T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2890.24</v>
      </c>
      <c r="U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2902.02</v>
      </c>
      <c r="V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2893.1000000000004</v>
      </c>
      <c r="W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2931.66</v>
      </c>
      <c r="X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2843.1600000000003</v>
      </c>
      <c r="Y376" s="98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3012.2000000000003</v>
      </c>
      <c r="AA376" s="81"/>
    </row>
    <row r="377" spans="1:27" x14ac:dyDescent="0.2">
      <c r="A377" s="80">
        <f t="shared" si="14"/>
        <v>42549</v>
      </c>
      <c r="B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2874.25</v>
      </c>
      <c r="C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2839.2</v>
      </c>
      <c r="D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2871.2</v>
      </c>
      <c r="E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2906.79</v>
      </c>
      <c r="F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2938.13</v>
      </c>
      <c r="G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2972.4300000000003</v>
      </c>
      <c r="H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2878.33</v>
      </c>
      <c r="I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3177.12</v>
      </c>
      <c r="J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3015.33</v>
      </c>
      <c r="K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2860.8100000000004</v>
      </c>
      <c r="L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2869.05</v>
      </c>
      <c r="M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2905.6000000000004</v>
      </c>
      <c r="N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2887.86</v>
      </c>
      <c r="O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2888.02</v>
      </c>
      <c r="P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2888.31</v>
      </c>
      <c r="Q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2869.5</v>
      </c>
      <c r="R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2858.09</v>
      </c>
      <c r="S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2879.23</v>
      </c>
      <c r="T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2890.32</v>
      </c>
      <c r="U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2902.01</v>
      </c>
      <c r="V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2894.2200000000003</v>
      </c>
      <c r="W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2932.69</v>
      </c>
      <c r="X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2843.28</v>
      </c>
      <c r="Y377" s="98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3003.75</v>
      </c>
    </row>
    <row r="378" spans="1:27" x14ac:dyDescent="0.2">
      <c r="A378" s="80">
        <f t="shared" si="14"/>
        <v>42550</v>
      </c>
      <c r="B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2880.1400000000003</v>
      </c>
      <c r="C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2858.81</v>
      </c>
      <c r="D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2893.08</v>
      </c>
      <c r="E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2915.48</v>
      </c>
      <c r="F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3001.6000000000004</v>
      </c>
      <c r="G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3001.48</v>
      </c>
      <c r="H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2915.54</v>
      </c>
      <c r="I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3189.7</v>
      </c>
      <c r="J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3025.83</v>
      </c>
      <c r="K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2855.2000000000003</v>
      </c>
      <c r="L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2872.28</v>
      </c>
      <c r="M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2890.4300000000003</v>
      </c>
      <c r="N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2847.9100000000003</v>
      </c>
      <c r="O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2848.29</v>
      </c>
      <c r="P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2837.9700000000003</v>
      </c>
      <c r="Q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2849.1400000000003</v>
      </c>
      <c r="R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2853.57</v>
      </c>
      <c r="S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2874.41</v>
      </c>
      <c r="T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2896.63</v>
      </c>
      <c r="U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2896.86</v>
      </c>
      <c r="V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2896.5</v>
      </c>
      <c r="W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2911.19</v>
      </c>
      <c r="X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2838.78</v>
      </c>
      <c r="Y378" s="98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2954.52</v>
      </c>
    </row>
    <row r="379" spans="1:27" x14ac:dyDescent="0.2">
      <c r="A379" s="80">
        <f t="shared" ref="A379:A380" si="15">A342</f>
        <v>42551</v>
      </c>
      <c r="B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2878.9300000000003</v>
      </c>
      <c r="C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2860.9300000000003</v>
      </c>
      <c r="D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2895.32</v>
      </c>
      <c r="E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2917.81</v>
      </c>
      <c r="F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3004.5</v>
      </c>
      <c r="G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3004.34</v>
      </c>
      <c r="H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2917.87</v>
      </c>
      <c r="I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3193.31</v>
      </c>
      <c r="J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3028.9</v>
      </c>
      <c r="K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2857.09</v>
      </c>
      <c r="L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2874.09</v>
      </c>
      <c r="M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2892.52</v>
      </c>
      <c r="N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2846.1400000000003</v>
      </c>
      <c r="O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2846.09</v>
      </c>
      <c r="P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2846.2200000000003</v>
      </c>
      <c r="Q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2846.16</v>
      </c>
      <c r="R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2855.05</v>
      </c>
      <c r="S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2876.07</v>
      </c>
      <c r="T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2898.33</v>
      </c>
      <c r="U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2898.71</v>
      </c>
      <c r="V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2895.4300000000003</v>
      </c>
      <c r="W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2911.28</v>
      </c>
      <c r="X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2840.42</v>
      </c>
      <c r="Y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3003.94</v>
      </c>
    </row>
    <row r="380" spans="1:27" hidden="1" x14ac:dyDescent="0.2">
      <c r="A380" s="80">
        <f t="shared" si="15"/>
        <v>42552</v>
      </c>
      <c r="B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C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D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E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F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G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H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I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J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K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L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M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N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O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P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Q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R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S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T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U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V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W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X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Y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</row>
    <row r="381" spans="1:27" x14ac:dyDescent="0.2">
      <c r="A381" s="86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7" x14ac:dyDescent="0.25">
      <c r="A382" s="88" t="s">
        <v>151</v>
      </c>
    </row>
    <row r="383" spans="1:27" ht="12.75" x14ac:dyDescent="0.2">
      <c r="A383" s="177" t="s">
        <v>48</v>
      </c>
      <c r="B383" s="188" t="s">
        <v>121</v>
      </c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7" ht="12.75" x14ac:dyDescent="0.2">
      <c r="A384" s="178"/>
      <c r="B384" s="191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3"/>
    </row>
    <row r="385" spans="1:25" ht="12.75" x14ac:dyDescent="0.2">
      <c r="A385" s="178"/>
      <c r="B385" s="180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2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5" ht="12.75" x14ac:dyDescent="0.2">
      <c r="A386" s="179"/>
      <c r="B386" s="181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3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5" x14ac:dyDescent="0.2">
      <c r="A387" s="80">
        <f t="shared" ref="A387:A415" si="16">A350</f>
        <v>42522</v>
      </c>
      <c r="B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2818.55</v>
      </c>
      <c r="C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2823.2</v>
      </c>
      <c r="D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2848.17</v>
      </c>
      <c r="E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2875.31</v>
      </c>
      <c r="F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2897.15</v>
      </c>
      <c r="G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2904.61</v>
      </c>
      <c r="H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2841.8</v>
      </c>
      <c r="I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3100.7000000000003</v>
      </c>
      <c r="J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2995.2000000000003</v>
      </c>
      <c r="K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2897.26</v>
      </c>
      <c r="L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2869.71</v>
      </c>
      <c r="M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2883.26</v>
      </c>
      <c r="N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2911.92</v>
      </c>
      <c r="O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2927.06</v>
      </c>
      <c r="P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2911.67</v>
      </c>
      <c r="Q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2926.9</v>
      </c>
      <c r="R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2932.09</v>
      </c>
      <c r="S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2861.3500000000004</v>
      </c>
      <c r="T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2850.9300000000003</v>
      </c>
      <c r="U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2841.03</v>
      </c>
      <c r="V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2876.9</v>
      </c>
      <c r="W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2844.7000000000003</v>
      </c>
      <c r="X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2861.26</v>
      </c>
      <c r="Y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2891.7400000000002</v>
      </c>
    </row>
    <row r="388" spans="1:25" x14ac:dyDescent="0.2">
      <c r="A388" s="80">
        <f t="shared" si="16"/>
        <v>42523</v>
      </c>
      <c r="B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2821.25</v>
      </c>
      <c r="C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2823.2200000000003</v>
      </c>
      <c r="D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2854.78</v>
      </c>
      <c r="E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2875.31</v>
      </c>
      <c r="F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2897.06</v>
      </c>
      <c r="G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2904.7000000000003</v>
      </c>
      <c r="H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2848.3</v>
      </c>
      <c r="I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3091.2</v>
      </c>
      <c r="J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2977.17</v>
      </c>
      <c r="K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2883.2200000000003</v>
      </c>
      <c r="L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2832.07</v>
      </c>
      <c r="M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2844.11</v>
      </c>
      <c r="N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2883.02</v>
      </c>
      <c r="O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2911.61</v>
      </c>
      <c r="P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2926.9</v>
      </c>
      <c r="Q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2942.9</v>
      </c>
      <c r="R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2932.08</v>
      </c>
      <c r="S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2919.52</v>
      </c>
      <c r="T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2919.66</v>
      </c>
      <c r="U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2841.17</v>
      </c>
      <c r="V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2878.69</v>
      </c>
      <c r="W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2866.73</v>
      </c>
      <c r="X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2861.3100000000004</v>
      </c>
      <c r="Y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2891.57</v>
      </c>
    </row>
    <row r="389" spans="1:25" x14ac:dyDescent="0.2">
      <c r="A389" s="80">
        <f t="shared" si="16"/>
        <v>42524</v>
      </c>
      <c r="B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2826.7200000000003</v>
      </c>
      <c r="C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2834.28</v>
      </c>
      <c r="D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2860.11</v>
      </c>
      <c r="E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2873.9300000000003</v>
      </c>
      <c r="F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2895.6400000000003</v>
      </c>
      <c r="G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2918.66</v>
      </c>
      <c r="H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2846.92</v>
      </c>
      <c r="I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3098.74</v>
      </c>
      <c r="J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2957.9</v>
      </c>
      <c r="K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2874.86</v>
      </c>
      <c r="L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2874.8500000000004</v>
      </c>
      <c r="M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2874.77</v>
      </c>
      <c r="N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2910.1000000000004</v>
      </c>
      <c r="O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2925.33</v>
      </c>
      <c r="P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2925.36</v>
      </c>
      <c r="Q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2949.4</v>
      </c>
      <c r="R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2943.8900000000003</v>
      </c>
      <c r="S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2930.9700000000003</v>
      </c>
      <c r="T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2877.01</v>
      </c>
      <c r="U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2844.2200000000003</v>
      </c>
      <c r="V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2895.25</v>
      </c>
      <c r="W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2862.61</v>
      </c>
      <c r="X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2860.27</v>
      </c>
      <c r="Y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2919.84</v>
      </c>
    </row>
    <row r="390" spans="1:25" x14ac:dyDescent="0.2">
      <c r="A390" s="80">
        <f t="shared" si="16"/>
        <v>42525</v>
      </c>
      <c r="B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2827.58</v>
      </c>
      <c r="C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2815.25</v>
      </c>
      <c r="D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2827.07</v>
      </c>
      <c r="E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2848.53</v>
      </c>
      <c r="F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2871.4500000000003</v>
      </c>
      <c r="G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2922.46</v>
      </c>
      <c r="H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2871.44</v>
      </c>
      <c r="I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2817.23</v>
      </c>
      <c r="J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2859.9300000000003</v>
      </c>
      <c r="K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2977.65</v>
      </c>
      <c r="L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2922.48</v>
      </c>
      <c r="M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2922.48</v>
      </c>
      <c r="N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2922.48</v>
      </c>
      <c r="O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2961.06</v>
      </c>
      <c r="P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2961.08</v>
      </c>
      <c r="Q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2929.8500000000004</v>
      </c>
      <c r="R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2944.9900000000002</v>
      </c>
      <c r="S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2900.98</v>
      </c>
      <c r="T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2855.82</v>
      </c>
      <c r="U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2855.37</v>
      </c>
      <c r="V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2935.55</v>
      </c>
      <c r="W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2885.81</v>
      </c>
      <c r="X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2838.45</v>
      </c>
      <c r="Y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2969.3</v>
      </c>
    </row>
    <row r="391" spans="1:25" x14ac:dyDescent="0.2">
      <c r="A391" s="80">
        <f t="shared" si="16"/>
        <v>42526</v>
      </c>
      <c r="B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2825.9900000000002</v>
      </c>
      <c r="C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2814.82</v>
      </c>
      <c r="D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2848.34</v>
      </c>
      <c r="E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2855.73</v>
      </c>
      <c r="F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2887.42</v>
      </c>
      <c r="G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2887.36</v>
      </c>
      <c r="H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2826.92</v>
      </c>
      <c r="I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2816.05</v>
      </c>
      <c r="J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2829.75</v>
      </c>
      <c r="K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3051.82</v>
      </c>
      <c r="L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2977.66</v>
      </c>
      <c r="M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2977.84</v>
      </c>
      <c r="N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2978.09</v>
      </c>
      <c r="O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3003.9700000000003</v>
      </c>
      <c r="P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3003.96</v>
      </c>
      <c r="Q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2961.05</v>
      </c>
      <c r="R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2945.16</v>
      </c>
      <c r="S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2901.02</v>
      </c>
      <c r="T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2855.99</v>
      </c>
      <c r="U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2844.42</v>
      </c>
      <c r="V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2911.87</v>
      </c>
      <c r="W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2883.09</v>
      </c>
      <c r="X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2838.42</v>
      </c>
      <c r="Y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2968.95</v>
      </c>
    </row>
    <row r="392" spans="1:25" x14ac:dyDescent="0.2">
      <c r="A392" s="80">
        <f t="shared" si="16"/>
        <v>42527</v>
      </c>
      <c r="B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2823.21</v>
      </c>
      <c r="C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2834.01</v>
      </c>
      <c r="D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2859.52</v>
      </c>
      <c r="E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2887.59</v>
      </c>
      <c r="F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2902.62</v>
      </c>
      <c r="G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2951.51</v>
      </c>
      <c r="H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2880.78</v>
      </c>
      <c r="I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3150.7</v>
      </c>
      <c r="J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3053.4</v>
      </c>
      <c r="K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2941.58</v>
      </c>
      <c r="L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2895.76</v>
      </c>
      <c r="M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2895.78</v>
      </c>
      <c r="N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2910.36</v>
      </c>
      <c r="O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2925.42</v>
      </c>
      <c r="P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2925.42</v>
      </c>
      <c r="Q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2895.55</v>
      </c>
      <c r="R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2905.67</v>
      </c>
      <c r="S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2918.1800000000003</v>
      </c>
      <c r="T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2876.92</v>
      </c>
      <c r="U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2828.48</v>
      </c>
      <c r="V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2883.82</v>
      </c>
      <c r="W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2857.31</v>
      </c>
      <c r="X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2860.44</v>
      </c>
      <c r="Y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2894.24</v>
      </c>
    </row>
    <row r="393" spans="1:25" x14ac:dyDescent="0.2">
      <c r="A393" s="80">
        <f t="shared" si="16"/>
        <v>42528</v>
      </c>
      <c r="B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2827.15</v>
      </c>
      <c r="C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2833.85</v>
      </c>
      <c r="D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2859.55</v>
      </c>
      <c r="E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2873.25</v>
      </c>
      <c r="F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2902.3</v>
      </c>
      <c r="G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2934.33</v>
      </c>
      <c r="H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2880.66</v>
      </c>
      <c r="I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3150.69</v>
      </c>
      <c r="J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3053.61</v>
      </c>
      <c r="K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2925.8</v>
      </c>
      <c r="L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2895.92</v>
      </c>
      <c r="M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2895.94</v>
      </c>
      <c r="N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2910.05</v>
      </c>
      <c r="O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2925.36</v>
      </c>
      <c r="P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2881.7200000000003</v>
      </c>
      <c r="Q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2881.8</v>
      </c>
      <c r="R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2905.83</v>
      </c>
      <c r="S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2918.36</v>
      </c>
      <c r="T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2882.6</v>
      </c>
      <c r="U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2825.51</v>
      </c>
      <c r="V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2898.91</v>
      </c>
      <c r="W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2865.2200000000003</v>
      </c>
      <c r="X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2849.88</v>
      </c>
      <c r="Y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2941.98</v>
      </c>
    </row>
    <row r="394" spans="1:25" x14ac:dyDescent="0.2">
      <c r="A394" s="80">
        <f t="shared" si="16"/>
        <v>42529</v>
      </c>
      <c r="B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2829.7000000000003</v>
      </c>
      <c r="C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2833.73</v>
      </c>
      <c r="D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2859.46</v>
      </c>
      <c r="E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2872.98</v>
      </c>
      <c r="F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2902.28</v>
      </c>
      <c r="G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2934.26</v>
      </c>
      <c r="H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2880.87</v>
      </c>
      <c r="I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3150.5600000000004</v>
      </c>
      <c r="J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3053.8</v>
      </c>
      <c r="K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2925.61</v>
      </c>
      <c r="L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2895.9</v>
      </c>
      <c r="M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2895.92</v>
      </c>
      <c r="N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2910.32</v>
      </c>
      <c r="O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2925.6</v>
      </c>
      <c r="P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2881.71</v>
      </c>
      <c r="Q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2881.7200000000003</v>
      </c>
      <c r="R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2905.81</v>
      </c>
      <c r="S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2918.07</v>
      </c>
      <c r="T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2882.26</v>
      </c>
      <c r="U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2825.75</v>
      </c>
      <c r="V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2901.2400000000002</v>
      </c>
      <c r="W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2865.51</v>
      </c>
      <c r="X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2849.91</v>
      </c>
      <c r="Y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2945.19</v>
      </c>
    </row>
    <row r="395" spans="1:25" x14ac:dyDescent="0.2">
      <c r="A395" s="80">
        <f t="shared" si="16"/>
        <v>42530</v>
      </c>
      <c r="B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2828.96</v>
      </c>
      <c r="C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2833.48</v>
      </c>
      <c r="D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2873</v>
      </c>
      <c r="E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2887.1800000000003</v>
      </c>
      <c r="F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2934.06</v>
      </c>
      <c r="G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2951.3500000000004</v>
      </c>
      <c r="H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2888.13</v>
      </c>
      <c r="I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3173.29</v>
      </c>
      <c r="J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3043.33</v>
      </c>
      <c r="K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2925.91</v>
      </c>
      <c r="L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2882.08</v>
      </c>
      <c r="M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2875.2200000000003</v>
      </c>
      <c r="N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2896</v>
      </c>
      <c r="O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2925.83</v>
      </c>
      <c r="P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2966.91</v>
      </c>
      <c r="Q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2966.87</v>
      </c>
      <c r="R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2944.29</v>
      </c>
      <c r="S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2944.17</v>
      </c>
      <c r="T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2918.3100000000004</v>
      </c>
      <c r="U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2840.45</v>
      </c>
      <c r="V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2882.33</v>
      </c>
      <c r="W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2845.86</v>
      </c>
      <c r="X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2834.75</v>
      </c>
      <c r="Y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2948.46</v>
      </c>
    </row>
    <row r="396" spans="1:25" x14ac:dyDescent="0.2">
      <c r="A396" s="80">
        <f t="shared" si="16"/>
        <v>42531</v>
      </c>
      <c r="B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2843.79</v>
      </c>
      <c r="C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2833.8</v>
      </c>
      <c r="D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2866.21</v>
      </c>
      <c r="E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2887.53</v>
      </c>
      <c r="F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2918.01</v>
      </c>
      <c r="G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2934.62</v>
      </c>
      <c r="H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2873.69</v>
      </c>
      <c r="I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3150.78</v>
      </c>
      <c r="J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2993.34</v>
      </c>
      <c r="K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2855.51</v>
      </c>
      <c r="L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2819.52</v>
      </c>
      <c r="M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2824.73</v>
      </c>
      <c r="N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2830.83</v>
      </c>
      <c r="O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2848.95</v>
      </c>
      <c r="P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2855.28</v>
      </c>
      <c r="Q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2881.7200000000003</v>
      </c>
      <c r="R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2871.26</v>
      </c>
      <c r="S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2871.1600000000003</v>
      </c>
      <c r="T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2871.1600000000003</v>
      </c>
      <c r="U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2825.59</v>
      </c>
      <c r="V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2914.07</v>
      </c>
      <c r="W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2876.53</v>
      </c>
      <c r="X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2834.67</v>
      </c>
      <c r="Y396" s="98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2978.17</v>
      </c>
    </row>
    <row r="397" spans="1:25" x14ac:dyDescent="0.2">
      <c r="A397" s="80">
        <f t="shared" si="16"/>
        <v>42532</v>
      </c>
      <c r="B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2882.94</v>
      </c>
      <c r="C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2832.88</v>
      </c>
      <c r="D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2816.33</v>
      </c>
      <c r="E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2840.9</v>
      </c>
      <c r="F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2870.91</v>
      </c>
      <c r="G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2887.2200000000003</v>
      </c>
      <c r="H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2827.05</v>
      </c>
      <c r="I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2874.77</v>
      </c>
      <c r="J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2977.99</v>
      </c>
      <c r="K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2901.29</v>
      </c>
      <c r="L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2856.09</v>
      </c>
      <c r="M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2856.09</v>
      </c>
      <c r="N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2862.03</v>
      </c>
      <c r="O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2855.89</v>
      </c>
      <c r="P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2862.03</v>
      </c>
      <c r="Q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2880.95</v>
      </c>
      <c r="R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2881.0600000000004</v>
      </c>
      <c r="S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2838.4</v>
      </c>
      <c r="T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2816.38</v>
      </c>
      <c r="U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2884.75</v>
      </c>
      <c r="V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2969.3900000000003</v>
      </c>
      <c r="W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2939.29</v>
      </c>
      <c r="X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2835.51</v>
      </c>
      <c r="Y397" s="98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2922.15</v>
      </c>
    </row>
    <row r="398" spans="1:25" x14ac:dyDescent="0.2">
      <c r="A398" s="80">
        <f t="shared" si="16"/>
        <v>42533</v>
      </c>
      <c r="B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2888.51</v>
      </c>
      <c r="C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2855.5</v>
      </c>
      <c r="D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2826.27</v>
      </c>
      <c r="E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2826.84</v>
      </c>
      <c r="F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2840.82</v>
      </c>
      <c r="G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2871.1800000000003</v>
      </c>
      <c r="H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2833.92</v>
      </c>
      <c r="I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2834.94</v>
      </c>
      <c r="J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2911.16</v>
      </c>
      <c r="K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2960.78</v>
      </c>
      <c r="L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2929.7200000000003</v>
      </c>
      <c r="M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2915.1400000000003</v>
      </c>
      <c r="N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2929.75</v>
      </c>
      <c r="O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2929.79</v>
      </c>
      <c r="P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2945.02</v>
      </c>
      <c r="Q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2952.9300000000003</v>
      </c>
      <c r="R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2961.05</v>
      </c>
      <c r="S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2945.1800000000003</v>
      </c>
      <c r="T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2915.27</v>
      </c>
      <c r="U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2827.4300000000003</v>
      </c>
      <c r="V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2913.8900000000003</v>
      </c>
      <c r="W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2887.7200000000003</v>
      </c>
      <c r="X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2827.23</v>
      </c>
      <c r="Y398" s="98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2960.59</v>
      </c>
    </row>
    <row r="399" spans="1:25" x14ac:dyDescent="0.2">
      <c r="A399" s="80">
        <f t="shared" si="16"/>
        <v>42534</v>
      </c>
      <c r="B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2865.2200000000003</v>
      </c>
      <c r="C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2836.28</v>
      </c>
      <c r="D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2826.9</v>
      </c>
      <c r="E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2840.9</v>
      </c>
      <c r="F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2855.6</v>
      </c>
      <c r="G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2887.33</v>
      </c>
      <c r="H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2848.33</v>
      </c>
      <c r="I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2815.9500000000003</v>
      </c>
      <c r="J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2907.75</v>
      </c>
      <c r="K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3012.73</v>
      </c>
      <c r="L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3003.61</v>
      </c>
      <c r="M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3003.71</v>
      </c>
      <c r="N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3051.61</v>
      </c>
      <c r="O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3051.65</v>
      </c>
      <c r="P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3051.6800000000003</v>
      </c>
      <c r="Q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3051.66</v>
      </c>
      <c r="R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3051.69</v>
      </c>
      <c r="S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3012.92</v>
      </c>
      <c r="T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2994.77</v>
      </c>
      <c r="U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2874.9300000000003</v>
      </c>
      <c r="V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2912.65</v>
      </c>
      <c r="W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2893.32</v>
      </c>
      <c r="X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2838.56</v>
      </c>
      <c r="Y399" s="98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2977.4900000000002</v>
      </c>
    </row>
    <row r="400" spans="1:25" x14ac:dyDescent="0.2">
      <c r="A400" s="80">
        <f t="shared" si="16"/>
        <v>42535</v>
      </c>
      <c r="B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2834.16</v>
      </c>
      <c r="C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2846.79</v>
      </c>
      <c r="D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2880.74</v>
      </c>
      <c r="E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2887.9900000000002</v>
      </c>
      <c r="F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2918.4900000000002</v>
      </c>
      <c r="G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2934.76</v>
      </c>
      <c r="H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2880.66</v>
      </c>
      <c r="I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3172.92</v>
      </c>
      <c r="J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3123.48</v>
      </c>
      <c r="K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2949.79</v>
      </c>
      <c r="L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2895.8</v>
      </c>
      <c r="M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2910.4</v>
      </c>
      <c r="N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2925.62</v>
      </c>
      <c r="O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2941.48</v>
      </c>
      <c r="P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2941.3900000000003</v>
      </c>
      <c r="Q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2949.62</v>
      </c>
      <c r="R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2957.73</v>
      </c>
      <c r="S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2957.76</v>
      </c>
      <c r="T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2972</v>
      </c>
      <c r="U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2894.27</v>
      </c>
      <c r="V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2884.06</v>
      </c>
      <c r="W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2849.77</v>
      </c>
      <c r="X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2839.8900000000003</v>
      </c>
      <c r="Y400" s="98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2949.38</v>
      </c>
    </row>
    <row r="401" spans="1:27" x14ac:dyDescent="0.2">
      <c r="A401" s="80">
        <f t="shared" si="16"/>
        <v>42536</v>
      </c>
      <c r="B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2828.4900000000002</v>
      </c>
      <c r="C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2846.79</v>
      </c>
      <c r="D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2880.4700000000003</v>
      </c>
      <c r="E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2887.59</v>
      </c>
      <c r="F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2918.05</v>
      </c>
      <c r="G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2934.6000000000004</v>
      </c>
      <c r="H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2880.7200000000003</v>
      </c>
      <c r="I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3172.94</v>
      </c>
      <c r="J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3123.61</v>
      </c>
      <c r="K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2949.84</v>
      </c>
      <c r="L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2895.9300000000003</v>
      </c>
      <c r="M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2910.5</v>
      </c>
      <c r="N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2925.61</v>
      </c>
      <c r="O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2941.4700000000003</v>
      </c>
      <c r="P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2941.4500000000003</v>
      </c>
      <c r="Q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2949.58</v>
      </c>
      <c r="R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2957.8</v>
      </c>
      <c r="S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2957.85</v>
      </c>
      <c r="T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2972</v>
      </c>
      <c r="U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2894.1800000000003</v>
      </c>
      <c r="V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2886.29</v>
      </c>
      <c r="W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2848.7400000000002</v>
      </c>
      <c r="X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2839.86</v>
      </c>
      <c r="Y401" s="98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2929.8900000000003</v>
      </c>
    </row>
    <row r="402" spans="1:27" x14ac:dyDescent="0.2">
      <c r="A402" s="80">
        <f t="shared" si="16"/>
        <v>42537</v>
      </c>
      <c r="B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2827.28</v>
      </c>
      <c r="C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2859.98</v>
      </c>
      <c r="D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2902.74</v>
      </c>
      <c r="E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2902.91</v>
      </c>
      <c r="F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2988.36</v>
      </c>
      <c r="G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2988.36</v>
      </c>
      <c r="H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2918.52</v>
      </c>
      <c r="I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3247.49</v>
      </c>
      <c r="J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3123.4</v>
      </c>
      <c r="K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2958.03</v>
      </c>
      <c r="L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2925.55</v>
      </c>
      <c r="M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2910.2400000000002</v>
      </c>
      <c r="N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2925.37</v>
      </c>
      <c r="O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2941.2200000000003</v>
      </c>
      <c r="P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2957.77</v>
      </c>
      <c r="Q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2975.23</v>
      </c>
      <c r="R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2957.76</v>
      </c>
      <c r="S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2986.91</v>
      </c>
      <c r="T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3018.4900000000002</v>
      </c>
      <c r="U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2973.28</v>
      </c>
      <c r="V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2820.23</v>
      </c>
      <c r="W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2836.44</v>
      </c>
      <c r="X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2870.74</v>
      </c>
      <c r="Y402" s="98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2922.1400000000003</v>
      </c>
    </row>
    <row r="403" spans="1:27" x14ac:dyDescent="0.2">
      <c r="A403" s="80">
        <f t="shared" si="16"/>
        <v>42538</v>
      </c>
      <c r="B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2815.79</v>
      </c>
      <c r="C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2873.4300000000003</v>
      </c>
      <c r="D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2918.13</v>
      </c>
      <c r="E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2951.86</v>
      </c>
      <c r="F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2988.34</v>
      </c>
      <c r="G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2988.41</v>
      </c>
      <c r="H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2951.9900000000002</v>
      </c>
      <c r="I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3247.46</v>
      </c>
      <c r="J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3098.84</v>
      </c>
      <c r="K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2958</v>
      </c>
      <c r="L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2910.28</v>
      </c>
      <c r="M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2895.61</v>
      </c>
      <c r="N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2910.05</v>
      </c>
      <c r="O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2909.94</v>
      </c>
      <c r="P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2925.1800000000003</v>
      </c>
      <c r="Q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2949.34</v>
      </c>
      <c r="R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2937.16</v>
      </c>
      <c r="S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2957.74</v>
      </c>
      <c r="T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2971.77</v>
      </c>
      <c r="U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2905.84</v>
      </c>
      <c r="V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2851.13</v>
      </c>
      <c r="W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2815.87</v>
      </c>
      <c r="X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2911.83</v>
      </c>
      <c r="Y403" s="98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2897.92</v>
      </c>
    </row>
    <row r="404" spans="1:27" x14ac:dyDescent="0.2">
      <c r="A404" s="80">
        <f t="shared" si="16"/>
        <v>42539</v>
      </c>
      <c r="B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2845.58</v>
      </c>
      <c r="C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2841.04</v>
      </c>
      <c r="D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2887.4700000000003</v>
      </c>
      <c r="E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2922.44</v>
      </c>
      <c r="F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2922.38</v>
      </c>
      <c r="G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2960.99</v>
      </c>
      <c r="H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2905.7200000000003</v>
      </c>
      <c r="I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2826.58</v>
      </c>
      <c r="J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2911.6000000000004</v>
      </c>
      <c r="K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2995.4700000000003</v>
      </c>
      <c r="L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2930.21</v>
      </c>
      <c r="M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2945.29</v>
      </c>
      <c r="N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2945.3</v>
      </c>
      <c r="O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2969.12</v>
      </c>
      <c r="P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2994.71</v>
      </c>
      <c r="Q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3031.9500000000003</v>
      </c>
      <c r="R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3032.1400000000003</v>
      </c>
      <c r="S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2960.91</v>
      </c>
      <c r="T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2968.69</v>
      </c>
      <c r="U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2901.55</v>
      </c>
      <c r="V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2853</v>
      </c>
      <c r="W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2854.48</v>
      </c>
      <c r="X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2855.65</v>
      </c>
      <c r="Y404" s="98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2976.8</v>
      </c>
    </row>
    <row r="405" spans="1:27" x14ac:dyDescent="0.2">
      <c r="A405" s="80">
        <f t="shared" si="16"/>
        <v>42540</v>
      </c>
      <c r="B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2846.07</v>
      </c>
      <c r="C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2841.08</v>
      </c>
      <c r="D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2887.33</v>
      </c>
      <c r="E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2921.98</v>
      </c>
      <c r="F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2921.8900000000003</v>
      </c>
      <c r="G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2960.51</v>
      </c>
      <c r="H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2904.51</v>
      </c>
      <c r="I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2871.4700000000003</v>
      </c>
      <c r="J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2881.33</v>
      </c>
      <c r="K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3031.71</v>
      </c>
      <c r="L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2960.87</v>
      </c>
      <c r="M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2960.8900000000003</v>
      </c>
      <c r="N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2960.9</v>
      </c>
      <c r="O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2994.78</v>
      </c>
      <c r="P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3012.83</v>
      </c>
      <c r="Q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3012.88</v>
      </c>
      <c r="R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3003.81</v>
      </c>
      <c r="S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2986.1400000000003</v>
      </c>
      <c r="T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3003.75</v>
      </c>
      <c r="U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2937.48</v>
      </c>
      <c r="V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2850.37</v>
      </c>
      <c r="W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2851.8500000000004</v>
      </c>
      <c r="X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2855.9700000000003</v>
      </c>
      <c r="Y405" s="98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2977.26</v>
      </c>
    </row>
    <row r="406" spans="1:27" x14ac:dyDescent="0.2">
      <c r="A406" s="80">
        <f t="shared" si="16"/>
        <v>42541</v>
      </c>
      <c r="B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2828</v>
      </c>
      <c r="C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2873.63</v>
      </c>
      <c r="D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2918.66</v>
      </c>
      <c r="E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2952.06</v>
      </c>
      <c r="F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2960.91</v>
      </c>
      <c r="G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2988.6000000000004</v>
      </c>
      <c r="H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2952.12</v>
      </c>
      <c r="I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3247.7200000000003</v>
      </c>
      <c r="J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3098.8100000000004</v>
      </c>
      <c r="K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2958.03</v>
      </c>
      <c r="L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2910.28</v>
      </c>
      <c r="M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2895.7</v>
      </c>
      <c r="N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2910.23</v>
      </c>
      <c r="O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2895.63</v>
      </c>
      <c r="P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2895.54</v>
      </c>
      <c r="Q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2949.4700000000003</v>
      </c>
      <c r="R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2937.3</v>
      </c>
      <c r="S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2957.71</v>
      </c>
      <c r="T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2972.07</v>
      </c>
      <c r="U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2918.12</v>
      </c>
      <c r="V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2835.77</v>
      </c>
      <c r="W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2836.05</v>
      </c>
      <c r="X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2876.51</v>
      </c>
      <c r="Y406" s="98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2910.75</v>
      </c>
    </row>
    <row r="407" spans="1:27" x14ac:dyDescent="0.2">
      <c r="A407" s="80">
        <f t="shared" si="16"/>
        <v>42542</v>
      </c>
      <c r="B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2822.9500000000003</v>
      </c>
      <c r="C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2859.92</v>
      </c>
      <c r="D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2902.92</v>
      </c>
      <c r="E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2934.8500000000004</v>
      </c>
      <c r="F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2959.94</v>
      </c>
      <c r="G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3007.46</v>
      </c>
      <c r="H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2988.21</v>
      </c>
      <c r="I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3399.4300000000003</v>
      </c>
      <c r="J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3122.65</v>
      </c>
      <c r="K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2993.24</v>
      </c>
      <c r="L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2975.1800000000003</v>
      </c>
      <c r="M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2957.6800000000003</v>
      </c>
      <c r="N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2941.12</v>
      </c>
      <c r="O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2941.2</v>
      </c>
      <c r="P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2941.21</v>
      </c>
      <c r="Q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2949.26</v>
      </c>
      <c r="R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2957.51</v>
      </c>
      <c r="S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2971.6800000000003</v>
      </c>
      <c r="T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2971.58</v>
      </c>
      <c r="U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2957.37</v>
      </c>
      <c r="V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2820.53</v>
      </c>
      <c r="W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2844.84</v>
      </c>
      <c r="X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2876.41</v>
      </c>
      <c r="Y407" s="98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2920.45</v>
      </c>
    </row>
    <row r="408" spans="1:27" x14ac:dyDescent="0.2">
      <c r="A408" s="80">
        <f t="shared" si="16"/>
        <v>42543</v>
      </c>
      <c r="B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2824.52</v>
      </c>
      <c r="C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2860</v>
      </c>
      <c r="D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2903.11</v>
      </c>
      <c r="E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2960.98</v>
      </c>
      <c r="F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2988.69</v>
      </c>
      <c r="G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2988.58</v>
      </c>
      <c r="H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2960.53</v>
      </c>
      <c r="I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3303.23</v>
      </c>
      <c r="J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3075.3</v>
      </c>
      <c r="K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2949.58</v>
      </c>
      <c r="L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2881.79</v>
      </c>
      <c r="M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2881.75</v>
      </c>
      <c r="N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2881.7400000000002</v>
      </c>
      <c r="O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2881.7400000000002</v>
      </c>
      <c r="P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2975.77</v>
      </c>
      <c r="Q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2975.57</v>
      </c>
      <c r="R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2924.55</v>
      </c>
      <c r="S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2957.92</v>
      </c>
      <c r="T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3009.94</v>
      </c>
      <c r="U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2950.79</v>
      </c>
      <c r="V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2820.9100000000003</v>
      </c>
      <c r="W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2838.01</v>
      </c>
      <c r="X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2865.73</v>
      </c>
      <c r="Y408" s="98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2962.9700000000003</v>
      </c>
    </row>
    <row r="409" spans="1:27" x14ac:dyDescent="0.2">
      <c r="A409" s="80">
        <f t="shared" si="16"/>
        <v>42544</v>
      </c>
      <c r="B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2830.1800000000003</v>
      </c>
      <c r="C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2859.88</v>
      </c>
      <c r="D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2903</v>
      </c>
      <c r="E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2934.9300000000003</v>
      </c>
      <c r="F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2988.4900000000002</v>
      </c>
      <c r="G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2988.62</v>
      </c>
      <c r="H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2918.3</v>
      </c>
      <c r="I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3208.3500000000004</v>
      </c>
      <c r="J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3032.36</v>
      </c>
      <c r="K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2881.56</v>
      </c>
      <c r="L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2842.48</v>
      </c>
      <c r="M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2830.49</v>
      </c>
      <c r="N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2830.41</v>
      </c>
      <c r="O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2830.33</v>
      </c>
      <c r="P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2842.58</v>
      </c>
      <c r="Q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2854.9700000000003</v>
      </c>
      <c r="R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2860.04</v>
      </c>
      <c r="S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2893.4900000000002</v>
      </c>
      <c r="T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2917.9</v>
      </c>
      <c r="U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2917.9500000000003</v>
      </c>
      <c r="V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2853.4</v>
      </c>
      <c r="W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2884.54</v>
      </c>
      <c r="X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2839.79</v>
      </c>
      <c r="Y409" s="98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2967.02</v>
      </c>
    </row>
    <row r="410" spans="1:27" x14ac:dyDescent="0.2">
      <c r="A410" s="80">
        <f t="shared" si="16"/>
        <v>42545</v>
      </c>
      <c r="B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2830.08</v>
      </c>
      <c r="C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2834.1000000000004</v>
      </c>
      <c r="D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2853.4</v>
      </c>
      <c r="E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2918.8</v>
      </c>
      <c r="F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2934.8900000000003</v>
      </c>
      <c r="G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2969.86</v>
      </c>
      <c r="H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2918.38</v>
      </c>
      <c r="I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3196.2000000000003</v>
      </c>
      <c r="J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3032.41</v>
      </c>
      <c r="K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2881.58</v>
      </c>
      <c r="L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2842.69</v>
      </c>
      <c r="M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2830.71</v>
      </c>
      <c r="N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2830.7</v>
      </c>
      <c r="O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2830.66</v>
      </c>
      <c r="P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2842.65</v>
      </c>
      <c r="Q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2855.07</v>
      </c>
      <c r="R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2860.1400000000003</v>
      </c>
      <c r="S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2893.58</v>
      </c>
      <c r="T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2917.9900000000002</v>
      </c>
      <c r="U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2893.75</v>
      </c>
      <c r="V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2869.75</v>
      </c>
      <c r="W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2908</v>
      </c>
      <c r="X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2825.26</v>
      </c>
      <c r="Y410" s="98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2998.67</v>
      </c>
      <c r="AA410" s="81"/>
    </row>
    <row r="411" spans="1:27" x14ac:dyDescent="0.2">
      <c r="A411" s="80">
        <f t="shared" si="16"/>
        <v>42546</v>
      </c>
      <c r="B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2867.61</v>
      </c>
      <c r="C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2826.13</v>
      </c>
      <c r="D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2817.4300000000003</v>
      </c>
      <c r="E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2868.2000000000003</v>
      </c>
      <c r="F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2900.9</v>
      </c>
      <c r="G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2937</v>
      </c>
      <c r="H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2883.48</v>
      </c>
      <c r="I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2819.32</v>
      </c>
      <c r="J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2944.77</v>
      </c>
      <c r="K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2941.75</v>
      </c>
      <c r="L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2898.32</v>
      </c>
      <c r="M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2884.9300000000003</v>
      </c>
      <c r="N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2884.9300000000003</v>
      </c>
      <c r="O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2884.9700000000003</v>
      </c>
      <c r="P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2898.29</v>
      </c>
      <c r="Q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2884.9300000000003</v>
      </c>
      <c r="R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2926.91</v>
      </c>
      <c r="S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2941.9900000000002</v>
      </c>
      <c r="T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2912.07</v>
      </c>
      <c r="U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2957.79</v>
      </c>
      <c r="V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2880.6800000000003</v>
      </c>
      <c r="W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2923.8500000000004</v>
      </c>
      <c r="X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2825.01</v>
      </c>
      <c r="Y411" s="98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2941.27</v>
      </c>
    </row>
    <row r="412" spans="1:27" x14ac:dyDescent="0.2">
      <c r="A412" s="80">
        <f t="shared" si="16"/>
        <v>42547</v>
      </c>
      <c r="B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2876.6800000000003</v>
      </c>
      <c r="C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2829.21</v>
      </c>
      <c r="D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2817.23</v>
      </c>
      <c r="E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2852.76</v>
      </c>
      <c r="F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2884.12</v>
      </c>
      <c r="G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2936.94</v>
      </c>
      <c r="H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2883.99</v>
      </c>
      <c r="I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2817.59</v>
      </c>
      <c r="J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2866.48</v>
      </c>
      <c r="K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2941.87</v>
      </c>
      <c r="L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2898.21</v>
      </c>
      <c r="M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2884.9500000000003</v>
      </c>
      <c r="N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2884.92</v>
      </c>
      <c r="O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2884.91</v>
      </c>
      <c r="P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2898.27</v>
      </c>
      <c r="Q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2884.79</v>
      </c>
      <c r="R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2941.83</v>
      </c>
      <c r="S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2941.9300000000003</v>
      </c>
      <c r="T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2912.41</v>
      </c>
      <c r="U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2958.29</v>
      </c>
      <c r="V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2861.29</v>
      </c>
      <c r="W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2900.32</v>
      </c>
      <c r="X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2825.09</v>
      </c>
      <c r="Y412" s="98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2941.67</v>
      </c>
    </row>
    <row r="413" spans="1:27" x14ac:dyDescent="0.2">
      <c r="A413" s="80">
        <f t="shared" si="16"/>
        <v>42548</v>
      </c>
      <c r="B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2847.6400000000003</v>
      </c>
      <c r="C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2819.29</v>
      </c>
      <c r="D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2850.49</v>
      </c>
      <c r="E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2885.02</v>
      </c>
      <c r="F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2915.28</v>
      </c>
      <c r="G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2948.29</v>
      </c>
      <c r="H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2857.12</v>
      </c>
      <c r="I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3145.86</v>
      </c>
      <c r="J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2989.78</v>
      </c>
      <c r="K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2840.4300000000003</v>
      </c>
      <c r="L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2848.08</v>
      </c>
      <c r="M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2884.02</v>
      </c>
      <c r="N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2866.4900000000002</v>
      </c>
      <c r="O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2831.32</v>
      </c>
      <c r="P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2867.26</v>
      </c>
      <c r="Q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2848.92</v>
      </c>
      <c r="R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2837.6800000000003</v>
      </c>
      <c r="S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2858.16</v>
      </c>
      <c r="T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2868.83</v>
      </c>
      <c r="U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2880.21</v>
      </c>
      <c r="V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2871.59</v>
      </c>
      <c r="W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2908.85</v>
      </c>
      <c r="X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2823.34</v>
      </c>
      <c r="Y413" s="98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2986.67</v>
      </c>
    </row>
    <row r="414" spans="1:27" x14ac:dyDescent="0.2">
      <c r="A414" s="80">
        <f t="shared" si="16"/>
        <v>42549</v>
      </c>
      <c r="B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2853.3900000000003</v>
      </c>
      <c r="C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2819.52</v>
      </c>
      <c r="D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2850.44</v>
      </c>
      <c r="E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2884.82</v>
      </c>
      <c r="F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2915.1000000000004</v>
      </c>
      <c r="G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2948.2400000000002</v>
      </c>
      <c r="H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2857.32</v>
      </c>
      <c r="I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3146</v>
      </c>
      <c r="J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2989.69</v>
      </c>
      <c r="K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2840.4</v>
      </c>
      <c r="L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2848.36</v>
      </c>
      <c r="M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2883.67</v>
      </c>
      <c r="N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2866.53</v>
      </c>
      <c r="O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2866.69</v>
      </c>
      <c r="P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2866.9700000000003</v>
      </c>
      <c r="Q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2848.79</v>
      </c>
      <c r="R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2837.77</v>
      </c>
      <c r="S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2858.19</v>
      </c>
      <c r="T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2868.9</v>
      </c>
      <c r="U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2880.2</v>
      </c>
      <c r="V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2872.6800000000003</v>
      </c>
      <c r="W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2909.84</v>
      </c>
      <c r="X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2823.46</v>
      </c>
      <c r="Y414" s="98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2978.5</v>
      </c>
    </row>
    <row r="415" spans="1:27" x14ac:dyDescent="0.2">
      <c r="A415" s="80">
        <f t="shared" si="16"/>
        <v>42550</v>
      </c>
      <c r="B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2859.07</v>
      </c>
      <c r="C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2838.46</v>
      </c>
      <c r="D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2871.57</v>
      </c>
      <c r="E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2893.2200000000003</v>
      </c>
      <c r="F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2976.42</v>
      </c>
      <c r="G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2976.3</v>
      </c>
      <c r="H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2893.27</v>
      </c>
      <c r="I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3158.16</v>
      </c>
      <c r="J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2999.83</v>
      </c>
      <c r="K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2834.9700000000003</v>
      </c>
      <c r="L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2851.4700000000003</v>
      </c>
      <c r="M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2869.01</v>
      </c>
      <c r="N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2827.94</v>
      </c>
      <c r="O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2828.3</v>
      </c>
      <c r="P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2818.33</v>
      </c>
      <c r="Q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2829.12</v>
      </c>
      <c r="R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2833.4</v>
      </c>
      <c r="S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2853.54</v>
      </c>
      <c r="T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2875</v>
      </c>
      <c r="U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2875.23</v>
      </c>
      <c r="V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2874.88</v>
      </c>
      <c r="W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2889.07</v>
      </c>
      <c r="X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2819.11</v>
      </c>
      <c r="Y415" s="98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2930.94</v>
      </c>
    </row>
    <row r="416" spans="1:27" x14ac:dyDescent="0.2">
      <c r="A416" s="80">
        <f t="shared" ref="A416:A417" si="17">A379</f>
        <v>42551</v>
      </c>
      <c r="B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2857.9</v>
      </c>
      <c r="C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2840.51</v>
      </c>
      <c r="D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2873.73</v>
      </c>
      <c r="E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2895.4700000000003</v>
      </c>
      <c r="F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2979.2200000000003</v>
      </c>
      <c r="G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2979.07</v>
      </c>
      <c r="H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2895.52</v>
      </c>
      <c r="I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3161.65</v>
      </c>
      <c r="J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3002.8</v>
      </c>
      <c r="K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2836.8</v>
      </c>
      <c r="L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2853.2200000000003</v>
      </c>
      <c r="M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2871.03</v>
      </c>
      <c r="N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2826.2200000000003</v>
      </c>
      <c r="O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2826.17</v>
      </c>
      <c r="P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2826.3</v>
      </c>
      <c r="Q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2826.2400000000002</v>
      </c>
      <c r="R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2834.83</v>
      </c>
      <c r="S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2855.1400000000003</v>
      </c>
      <c r="T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2876.6400000000003</v>
      </c>
      <c r="U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2877.01</v>
      </c>
      <c r="V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2873.84</v>
      </c>
      <c r="W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2889.16</v>
      </c>
      <c r="X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2820.69</v>
      </c>
      <c r="Y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2978.6800000000003</v>
      </c>
    </row>
    <row r="417" spans="1:25" hidden="1" x14ac:dyDescent="0.2">
      <c r="A417" s="80">
        <f t="shared" si="17"/>
        <v>42552</v>
      </c>
      <c r="B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C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D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E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F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G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H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I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J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K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L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M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N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O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P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Q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R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S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T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U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V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W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X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Y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</row>
    <row r="418" spans="1:25" x14ac:dyDescent="0.2">
      <c r="A418" s="86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</row>
    <row r="419" spans="1:25" x14ac:dyDescent="0.25">
      <c r="A419" s="88" t="s">
        <v>152</v>
      </c>
    </row>
    <row r="420" spans="1:25" ht="12.75" x14ac:dyDescent="0.2">
      <c r="A420" s="177" t="s">
        <v>48</v>
      </c>
      <c r="B420" s="188" t="s">
        <v>121</v>
      </c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90"/>
    </row>
    <row r="421" spans="1:25" ht="12.75" x14ac:dyDescent="0.2">
      <c r="A421" s="178"/>
      <c r="B421" s="191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3"/>
    </row>
    <row r="422" spans="1:25" ht="12.75" x14ac:dyDescent="0.2">
      <c r="A422" s="178"/>
      <c r="B422" s="180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2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5" ht="12.75" x14ac:dyDescent="0.2">
      <c r="A423" s="179"/>
      <c r="B423" s="181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3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5" x14ac:dyDescent="0.2">
      <c r="A424" s="80">
        <f t="shared" ref="A424:A452" si="18">A387</f>
        <v>42522</v>
      </c>
      <c r="B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2801.1800000000003</v>
      </c>
      <c r="C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2805.6800000000003</v>
      </c>
      <c r="D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2829.87</v>
      </c>
      <c r="E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2856.1800000000003</v>
      </c>
      <c r="F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2877.34</v>
      </c>
      <c r="G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2884.57</v>
      </c>
      <c r="H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2823.7</v>
      </c>
      <c r="I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3074.59</v>
      </c>
      <c r="J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2972.36</v>
      </c>
      <c r="K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2877.4500000000003</v>
      </c>
      <c r="L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2850.75</v>
      </c>
      <c r="M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2863.88</v>
      </c>
      <c r="N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2891.65</v>
      </c>
      <c r="O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2906.32</v>
      </c>
      <c r="P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2891.41</v>
      </c>
      <c r="Q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2906.17</v>
      </c>
      <c r="R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2911.2000000000003</v>
      </c>
      <c r="S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2842.65</v>
      </c>
      <c r="T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2832.55</v>
      </c>
      <c r="U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2822.96</v>
      </c>
      <c r="V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2857.7200000000003</v>
      </c>
      <c r="W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2826.51</v>
      </c>
      <c r="X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2842.57</v>
      </c>
      <c r="Y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2872.1000000000004</v>
      </c>
    </row>
    <row r="425" spans="1:25" x14ac:dyDescent="0.2">
      <c r="A425" s="80">
        <f t="shared" si="18"/>
        <v>42523</v>
      </c>
      <c r="B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2803.79</v>
      </c>
      <c r="C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2805.7000000000003</v>
      </c>
      <c r="D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2836.28</v>
      </c>
      <c r="E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2856.1800000000003</v>
      </c>
      <c r="F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2877.25</v>
      </c>
      <c r="G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2884.65</v>
      </c>
      <c r="H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2830</v>
      </c>
      <c r="I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3065.38</v>
      </c>
      <c r="J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2954.88</v>
      </c>
      <c r="K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2863.84</v>
      </c>
      <c r="L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2814.28</v>
      </c>
      <c r="M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2825.95</v>
      </c>
      <c r="N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2863.65</v>
      </c>
      <c r="O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2891.36</v>
      </c>
      <c r="P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2906.17</v>
      </c>
      <c r="Q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2921.67</v>
      </c>
      <c r="R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2911.19</v>
      </c>
      <c r="S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2899.02</v>
      </c>
      <c r="T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2899.1600000000003</v>
      </c>
      <c r="U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2823.1000000000004</v>
      </c>
      <c r="V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2859.46</v>
      </c>
      <c r="W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2847.86</v>
      </c>
      <c r="X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2842.61</v>
      </c>
      <c r="Y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2871.9300000000003</v>
      </c>
    </row>
    <row r="426" spans="1:25" x14ac:dyDescent="0.2">
      <c r="A426" s="80">
        <f t="shared" si="18"/>
        <v>42524</v>
      </c>
      <c r="B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2809.1000000000004</v>
      </c>
      <c r="C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2816.42</v>
      </c>
      <c r="D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2841.44</v>
      </c>
      <c r="E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2854.84</v>
      </c>
      <c r="F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2875.88</v>
      </c>
      <c r="G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2898.1800000000003</v>
      </c>
      <c r="H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2828.67</v>
      </c>
      <c r="I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3072.69</v>
      </c>
      <c r="J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2936.21</v>
      </c>
      <c r="K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2855.7400000000002</v>
      </c>
      <c r="L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2855.73</v>
      </c>
      <c r="M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2855.66</v>
      </c>
      <c r="N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2889.8900000000003</v>
      </c>
      <c r="O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2904.64</v>
      </c>
      <c r="P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2904.6800000000003</v>
      </c>
      <c r="Q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2927.98</v>
      </c>
      <c r="R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2922.6400000000003</v>
      </c>
      <c r="S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2910.11</v>
      </c>
      <c r="T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2857.82</v>
      </c>
      <c r="U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2826.05</v>
      </c>
      <c r="V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2875.5</v>
      </c>
      <c r="W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2843.87</v>
      </c>
      <c r="X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2841.6000000000004</v>
      </c>
      <c r="Y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2899.32</v>
      </c>
    </row>
    <row r="427" spans="1:25" x14ac:dyDescent="0.2">
      <c r="A427" s="80">
        <f t="shared" si="18"/>
        <v>42525</v>
      </c>
      <c r="B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2809.92</v>
      </c>
      <c r="C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2797.9700000000003</v>
      </c>
      <c r="D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2809.4300000000003</v>
      </c>
      <c r="E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2830.23</v>
      </c>
      <c r="F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2852.44</v>
      </c>
      <c r="G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2901.87</v>
      </c>
      <c r="H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2852.4300000000003</v>
      </c>
      <c r="I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2799.8900000000003</v>
      </c>
      <c r="J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2841.28</v>
      </c>
      <c r="K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2955.3500000000004</v>
      </c>
      <c r="L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2901.89</v>
      </c>
      <c r="M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2901.89</v>
      </c>
      <c r="N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2901.89</v>
      </c>
      <c r="O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2939.28</v>
      </c>
      <c r="P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2939.29</v>
      </c>
      <c r="Q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2909.03</v>
      </c>
      <c r="R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2923.7</v>
      </c>
      <c r="S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2881.05</v>
      </c>
      <c r="T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2837.29</v>
      </c>
      <c r="U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2836.86</v>
      </c>
      <c r="V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2914.55</v>
      </c>
      <c r="W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2866.3500000000004</v>
      </c>
      <c r="X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2820.46</v>
      </c>
      <c r="Y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2947.26</v>
      </c>
    </row>
    <row r="428" spans="1:25" x14ac:dyDescent="0.2">
      <c r="A428" s="80">
        <f t="shared" si="18"/>
        <v>42526</v>
      </c>
      <c r="B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2808.38</v>
      </c>
      <c r="C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2797.56</v>
      </c>
      <c r="D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2830.04</v>
      </c>
      <c r="E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2837.2</v>
      </c>
      <c r="F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2867.91</v>
      </c>
      <c r="G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2867.86</v>
      </c>
      <c r="H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2809.28</v>
      </c>
      <c r="I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2798.75</v>
      </c>
      <c r="J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2812.03</v>
      </c>
      <c r="K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3027.2200000000003</v>
      </c>
      <c r="L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2955.36</v>
      </c>
      <c r="M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2955.53</v>
      </c>
      <c r="N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2955.77</v>
      </c>
      <c r="O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2980.8500000000004</v>
      </c>
      <c r="P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2980.84</v>
      </c>
      <c r="Q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2939.27</v>
      </c>
      <c r="R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2923.86</v>
      </c>
      <c r="S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2881.09</v>
      </c>
      <c r="T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2837.45</v>
      </c>
      <c r="U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2826.2400000000002</v>
      </c>
      <c r="V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2891.61</v>
      </c>
      <c r="W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2863.7200000000003</v>
      </c>
      <c r="X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2820.4300000000003</v>
      </c>
      <c r="Y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2946.92</v>
      </c>
    </row>
    <row r="429" spans="1:25" x14ac:dyDescent="0.2">
      <c r="A429" s="80">
        <f t="shared" si="18"/>
        <v>42527</v>
      </c>
      <c r="B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2805.69</v>
      </c>
      <c r="C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2816.15</v>
      </c>
      <c r="D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2840.88</v>
      </c>
      <c r="E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2868.08</v>
      </c>
      <c r="F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2882.6400000000003</v>
      </c>
      <c r="G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2930.02</v>
      </c>
      <c r="H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2861.48</v>
      </c>
      <c r="I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3123.04</v>
      </c>
      <c r="J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3028.75</v>
      </c>
      <c r="K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2920.3900000000003</v>
      </c>
      <c r="L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2875.9900000000002</v>
      </c>
      <c r="M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2876.01</v>
      </c>
      <c r="N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2890.1400000000003</v>
      </c>
      <c r="O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2904.7400000000002</v>
      </c>
      <c r="P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2904.7400000000002</v>
      </c>
      <c r="Q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2875.79</v>
      </c>
      <c r="R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2885.6000000000004</v>
      </c>
      <c r="S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2897.7200000000003</v>
      </c>
      <c r="T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2857.7400000000002</v>
      </c>
      <c r="U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2810.79</v>
      </c>
      <c r="V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2864.42</v>
      </c>
      <c r="W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2838.73</v>
      </c>
      <c r="X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2841.77</v>
      </c>
      <c r="Y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2874.52</v>
      </c>
    </row>
    <row r="430" spans="1:25" x14ac:dyDescent="0.2">
      <c r="A430" s="80">
        <f t="shared" si="18"/>
        <v>42528</v>
      </c>
      <c r="B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2809.5</v>
      </c>
      <c r="C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2816</v>
      </c>
      <c r="D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2840.9</v>
      </c>
      <c r="E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2854.1800000000003</v>
      </c>
      <c r="F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2882.33</v>
      </c>
      <c r="G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2913.37</v>
      </c>
      <c r="H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2861.36</v>
      </c>
      <c r="I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3123.03</v>
      </c>
      <c r="J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3028.96</v>
      </c>
      <c r="K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2905.11</v>
      </c>
      <c r="L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2876.15</v>
      </c>
      <c r="M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2876.17</v>
      </c>
      <c r="N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2889.84</v>
      </c>
      <c r="O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2904.6800000000003</v>
      </c>
      <c r="P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2862.3900000000003</v>
      </c>
      <c r="Q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2862.46</v>
      </c>
      <c r="R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2885.75</v>
      </c>
      <c r="S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2897.8900000000003</v>
      </c>
      <c r="T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2863.2400000000002</v>
      </c>
      <c r="U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2807.92</v>
      </c>
      <c r="V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2879.05</v>
      </c>
      <c r="W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2846.4</v>
      </c>
      <c r="X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2831.54</v>
      </c>
      <c r="Y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2920.78</v>
      </c>
    </row>
    <row r="431" spans="1:25" x14ac:dyDescent="0.2">
      <c r="A431" s="80">
        <f t="shared" si="18"/>
        <v>42529</v>
      </c>
      <c r="B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2811.98</v>
      </c>
      <c r="C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2815.88</v>
      </c>
      <c r="D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2840.82</v>
      </c>
      <c r="E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2853.92</v>
      </c>
      <c r="F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2882.31</v>
      </c>
      <c r="G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2913.3</v>
      </c>
      <c r="H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2861.56</v>
      </c>
      <c r="I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3122.91</v>
      </c>
      <c r="J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3029.1400000000003</v>
      </c>
      <c r="K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2904.92</v>
      </c>
      <c r="L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2876.13</v>
      </c>
      <c r="M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2876.15</v>
      </c>
      <c r="N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2890.1</v>
      </c>
      <c r="O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2904.91</v>
      </c>
      <c r="P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2862.38</v>
      </c>
      <c r="Q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2862.3900000000003</v>
      </c>
      <c r="R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2885.73</v>
      </c>
      <c r="S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2897.62</v>
      </c>
      <c r="T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2862.91</v>
      </c>
      <c r="U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2808.15</v>
      </c>
      <c r="V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2881.3</v>
      </c>
      <c r="W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2846.6800000000003</v>
      </c>
      <c r="X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2831.56</v>
      </c>
      <c r="Y431" s="98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2923.8900000000003</v>
      </c>
    </row>
    <row r="432" spans="1:25" x14ac:dyDescent="0.2">
      <c r="A432" s="80">
        <f t="shared" si="18"/>
        <v>42530</v>
      </c>
      <c r="B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2811.26</v>
      </c>
      <c r="C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2815.6400000000003</v>
      </c>
      <c r="D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2853.94</v>
      </c>
      <c r="E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2867.6800000000003</v>
      </c>
      <c r="F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2913.11</v>
      </c>
      <c r="G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2929.86</v>
      </c>
      <c r="H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2868.6</v>
      </c>
      <c r="I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3144.9300000000003</v>
      </c>
      <c r="J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3018.9900000000002</v>
      </c>
      <c r="K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2905.21</v>
      </c>
      <c r="L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2862.73</v>
      </c>
      <c r="M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2856.08</v>
      </c>
      <c r="N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2876.2200000000003</v>
      </c>
      <c r="O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2905.1400000000003</v>
      </c>
      <c r="P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2944.94</v>
      </c>
      <c r="Q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2944.9</v>
      </c>
      <c r="R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2923.02</v>
      </c>
      <c r="S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2922.91</v>
      </c>
      <c r="T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2897.8500000000004</v>
      </c>
      <c r="U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2822.4</v>
      </c>
      <c r="V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2862.98</v>
      </c>
      <c r="W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2827.6400000000003</v>
      </c>
      <c r="X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2816.88</v>
      </c>
      <c r="Y432" s="98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2927.07</v>
      </c>
    </row>
    <row r="433" spans="1:27" x14ac:dyDescent="0.2">
      <c r="A433" s="80">
        <f t="shared" si="18"/>
        <v>42531</v>
      </c>
      <c r="B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2825.63</v>
      </c>
      <c r="C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2815.96</v>
      </c>
      <c r="D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2847.36</v>
      </c>
      <c r="E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2868.02</v>
      </c>
      <c r="F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2897.55</v>
      </c>
      <c r="G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2913.65</v>
      </c>
      <c r="H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2854.61</v>
      </c>
      <c r="I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3123.12</v>
      </c>
      <c r="J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2970.56</v>
      </c>
      <c r="K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2836.9900000000002</v>
      </c>
      <c r="L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2802.11</v>
      </c>
      <c r="M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2807.16</v>
      </c>
      <c r="N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2813.08</v>
      </c>
      <c r="O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2830.6400000000003</v>
      </c>
      <c r="P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2836.76</v>
      </c>
      <c r="Q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2862.3900000000003</v>
      </c>
      <c r="R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2852.25</v>
      </c>
      <c r="S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2852.1600000000003</v>
      </c>
      <c r="T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2852.1600000000003</v>
      </c>
      <c r="U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2808</v>
      </c>
      <c r="V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2893.73</v>
      </c>
      <c r="W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2857.36</v>
      </c>
      <c r="X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2816.79</v>
      </c>
      <c r="Y433" s="98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2955.8500000000004</v>
      </c>
    </row>
    <row r="434" spans="1:27" x14ac:dyDescent="0.2">
      <c r="A434" s="80">
        <f t="shared" si="18"/>
        <v>42532</v>
      </c>
      <c r="B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2863.57</v>
      </c>
      <c r="C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2815.07</v>
      </c>
      <c r="D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2799.02</v>
      </c>
      <c r="E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2822.84</v>
      </c>
      <c r="F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2851.92</v>
      </c>
      <c r="G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2867.7200000000003</v>
      </c>
      <c r="H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2809.41</v>
      </c>
      <c r="I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2855.66</v>
      </c>
      <c r="J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2955.6800000000003</v>
      </c>
      <c r="K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2881.3500000000004</v>
      </c>
      <c r="L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2837.55</v>
      </c>
      <c r="M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2837.55</v>
      </c>
      <c r="N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2843.31</v>
      </c>
      <c r="O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2837.36</v>
      </c>
      <c r="P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2843.31</v>
      </c>
      <c r="Q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2861.65</v>
      </c>
      <c r="R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2861.75</v>
      </c>
      <c r="S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2820.41</v>
      </c>
      <c r="T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2799.07</v>
      </c>
      <c r="U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2865.32</v>
      </c>
      <c r="V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2947.34</v>
      </c>
      <c r="W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2918.17</v>
      </c>
      <c r="X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2817.61</v>
      </c>
      <c r="Y434" s="98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2901.57</v>
      </c>
    </row>
    <row r="435" spans="1:27" x14ac:dyDescent="0.2">
      <c r="A435" s="80">
        <f t="shared" si="18"/>
        <v>42533</v>
      </c>
      <c r="B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2868.9700000000003</v>
      </c>
      <c r="C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2836.98</v>
      </c>
      <c r="D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2808.66</v>
      </c>
      <c r="E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2809.21</v>
      </c>
      <c r="F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2822.75</v>
      </c>
      <c r="G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2852.1800000000003</v>
      </c>
      <c r="H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2816.07</v>
      </c>
      <c r="I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2817.05</v>
      </c>
      <c r="J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2890.92</v>
      </c>
      <c r="K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2939</v>
      </c>
      <c r="L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2908.91</v>
      </c>
      <c r="M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2894.77</v>
      </c>
      <c r="N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2908.9300000000003</v>
      </c>
      <c r="O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2908.9700000000003</v>
      </c>
      <c r="P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2923.7200000000003</v>
      </c>
      <c r="Q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2931.3900000000003</v>
      </c>
      <c r="R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2939.27</v>
      </c>
      <c r="S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2923.88</v>
      </c>
      <c r="T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2894.8900000000003</v>
      </c>
      <c r="U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2809.78</v>
      </c>
      <c r="V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2893.56</v>
      </c>
      <c r="W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2868.2</v>
      </c>
      <c r="X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2809.59</v>
      </c>
      <c r="Y435" s="98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2938.82</v>
      </c>
    </row>
    <row r="436" spans="1:27" x14ac:dyDescent="0.2">
      <c r="A436" s="80">
        <f t="shared" si="18"/>
        <v>42534</v>
      </c>
      <c r="B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2846.4</v>
      </c>
      <c r="C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2818.35</v>
      </c>
      <c r="D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2809.26</v>
      </c>
      <c r="E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2822.84</v>
      </c>
      <c r="F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2837.08</v>
      </c>
      <c r="G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2867.82</v>
      </c>
      <c r="H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2830.03</v>
      </c>
      <c r="I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2798.66</v>
      </c>
      <c r="J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2887.62</v>
      </c>
      <c r="K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2989.34</v>
      </c>
      <c r="L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2980.5</v>
      </c>
      <c r="M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2980.6000000000004</v>
      </c>
      <c r="N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3027.02</v>
      </c>
      <c r="O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3027.05</v>
      </c>
      <c r="P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3027.09</v>
      </c>
      <c r="Q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3027.0600000000004</v>
      </c>
      <c r="R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3027.1000000000004</v>
      </c>
      <c r="S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2989.52</v>
      </c>
      <c r="T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2971.94</v>
      </c>
      <c r="U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2855.81</v>
      </c>
      <c r="V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2892.36</v>
      </c>
      <c r="W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2873.63</v>
      </c>
      <c r="X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2820.56</v>
      </c>
      <c r="Y436" s="98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2955.19</v>
      </c>
    </row>
    <row r="437" spans="1:27" x14ac:dyDescent="0.2">
      <c r="A437" s="80">
        <f t="shared" si="18"/>
        <v>42535</v>
      </c>
      <c r="B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2816.3</v>
      </c>
      <c r="C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2828.54</v>
      </c>
      <c r="D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2861.44</v>
      </c>
      <c r="E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2868.46</v>
      </c>
      <c r="F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2898.02</v>
      </c>
      <c r="G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2913.79</v>
      </c>
      <c r="H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2861.36</v>
      </c>
      <c r="I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3144.57</v>
      </c>
      <c r="J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3096.66</v>
      </c>
      <c r="K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2928.3500000000004</v>
      </c>
      <c r="L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2876.03</v>
      </c>
      <c r="M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2890.1800000000003</v>
      </c>
      <c r="N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2904.9300000000003</v>
      </c>
      <c r="O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2920.3</v>
      </c>
      <c r="P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2920.21</v>
      </c>
      <c r="Q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2928.19</v>
      </c>
      <c r="R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2936.04</v>
      </c>
      <c r="S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2936.07</v>
      </c>
      <c r="T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2949.87</v>
      </c>
      <c r="U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2874.55</v>
      </c>
      <c r="V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2864.65</v>
      </c>
      <c r="W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2831.42</v>
      </c>
      <c r="X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2821.8500000000004</v>
      </c>
      <c r="Y437" s="98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2927.96</v>
      </c>
    </row>
    <row r="438" spans="1:27" x14ac:dyDescent="0.2">
      <c r="A438" s="80">
        <f t="shared" si="18"/>
        <v>42536</v>
      </c>
      <c r="B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2810.8</v>
      </c>
      <c r="C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2828.54</v>
      </c>
      <c r="D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2861.17</v>
      </c>
      <c r="E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2868.08</v>
      </c>
      <c r="F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2897.6000000000004</v>
      </c>
      <c r="G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2913.63</v>
      </c>
      <c r="H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2861.42</v>
      </c>
      <c r="I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3144.59</v>
      </c>
      <c r="J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3096.79</v>
      </c>
      <c r="K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2928.4</v>
      </c>
      <c r="L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2876.16</v>
      </c>
      <c r="M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2890.28</v>
      </c>
      <c r="N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2904.92</v>
      </c>
      <c r="O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2920.29</v>
      </c>
      <c r="P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2920.27</v>
      </c>
      <c r="Q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2928.1400000000003</v>
      </c>
      <c r="R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2936.11</v>
      </c>
      <c r="S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2936.17</v>
      </c>
      <c r="T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2949.87</v>
      </c>
      <c r="U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2874.46</v>
      </c>
      <c r="V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2866.82</v>
      </c>
      <c r="W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2830.4300000000003</v>
      </c>
      <c r="X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2821.82</v>
      </c>
      <c r="Y438" s="98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2909.06</v>
      </c>
    </row>
    <row r="439" spans="1:27" s="91" customFormat="1" x14ac:dyDescent="0.25">
      <c r="A439" s="80">
        <f t="shared" si="18"/>
        <v>42537</v>
      </c>
      <c r="B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2809.63</v>
      </c>
      <c r="C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2841.32</v>
      </c>
      <c r="D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2882.76</v>
      </c>
      <c r="E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2882.92</v>
      </c>
      <c r="F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2965.73</v>
      </c>
      <c r="G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2965.73</v>
      </c>
      <c r="H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2898.05</v>
      </c>
      <c r="I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3216.83</v>
      </c>
      <c r="J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3096.59</v>
      </c>
      <c r="K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2936.33</v>
      </c>
      <c r="L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2904.86</v>
      </c>
      <c r="M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2890.03</v>
      </c>
      <c r="N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2904.69</v>
      </c>
      <c r="O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2920.05</v>
      </c>
      <c r="P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2936.08</v>
      </c>
      <c r="Q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2953</v>
      </c>
      <c r="R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2936.07</v>
      </c>
      <c r="S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2964.33</v>
      </c>
      <c r="T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2994.9300000000003</v>
      </c>
      <c r="U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2951.11</v>
      </c>
      <c r="V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2802.8</v>
      </c>
      <c r="W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2818.51</v>
      </c>
      <c r="X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2851.75</v>
      </c>
      <c r="Y439" s="98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2901.56</v>
      </c>
    </row>
    <row r="440" spans="1:27" x14ac:dyDescent="0.2">
      <c r="A440" s="80">
        <f t="shared" si="18"/>
        <v>42538</v>
      </c>
      <c r="B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2798.5</v>
      </c>
      <c r="C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2854.36</v>
      </c>
      <c r="D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2897.67</v>
      </c>
      <c r="E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2930.3500000000004</v>
      </c>
      <c r="F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2965.71</v>
      </c>
      <c r="G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2965.77</v>
      </c>
      <c r="H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2930.48</v>
      </c>
      <c r="I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3216.8</v>
      </c>
      <c r="J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3072.79</v>
      </c>
      <c r="K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2936.3</v>
      </c>
      <c r="L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2890.07</v>
      </c>
      <c r="M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2875.85</v>
      </c>
      <c r="N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2889.84</v>
      </c>
      <c r="O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2889.73</v>
      </c>
      <c r="P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2904.5</v>
      </c>
      <c r="Q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2927.91</v>
      </c>
      <c r="R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2916.11</v>
      </c>
      <c r="S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2936.05</v>
      </c>
      <c r="T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2949.65</v>
      </c>
      <c r="U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2885.76</v>
      </c>
      <c r="V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2832.7400000000002</v>
      </c>
      <c r="W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2798.58</v>
      </c>
      <c r="X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2891.5600000000004</v>
      </c>
      <c r="Y440" s="98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2878.09</v>
      </c>
    </row>
    <row r="441" spans="1:27" x14ac:dyDescent="0.2">
      <c r="A441" s="80">
        <f t="shared" si="18"/>
        <v>42539</v>
      </c>
      <c r="B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2827.37</v>
      </c>
      <c r="C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2822.9700000000003</v>
      </c>
      <c r="D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2867.96</v>
      </c>
      <c r="E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2901.85</v>
      </c>
      <c r="F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2901.79</v>
      </c>
      <c r="G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2939.2</v>
      </c>
      <c r="H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2885.65</v>
      </c>
      <c r="I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2808.96</v>
      </c>
      <c r="J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2891.34</v>
      </c>
      <c r="K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2972.62</v>
      </c>
      <c r="L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2909.38</v>
      </c>
      <c r="M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2923.99</v>
      </c>
      <c r="N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2924</v>
      </c>
      <c r="O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2947.08</v>
      </c>
      <c r="P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2971.88</v>
      </c>
      <c r="Q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3007.96</v>
      </c>
      <c r="R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3008.15</v>
      </c>
      <c r="S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2939.13</v>
      </c>
      <c r="T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2946.67</v>
      </c>
      <c r="U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2881.61</v>
      </c>
      <c r="V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2834.55</v>
      </c>
      <c r="W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2835.9900000000002</v>
      </c>
      <c r="X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2837.13</v>
      </c>
      <c r="Y441" s="98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2954.52</v>
      </c>
    </row>
    <row r="442" spans="1:27" x14ac:dyDescent="0.2">
      <c r="A442" s="80">
        <f t="shared" si="18"/>
        <v>42540</v>
      </c>
      <c r="B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2827.84</v>
      </c>
      <c r="C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2823</v>
      </c>
      <c r="D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2867.82</v>
      </c>
      <c r="E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2901.4</v>
      </c>
      <c r="F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2901.31</v>
      </c>
      <c r="G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2938.7400000000002</v>
      </c>
      <c r="H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2884.4700000000003</v>
      </c>
      <c r="I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2852.4500000000003</v>
      </c>
      <c r="J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2862.01</v>
      </c>
      <c r="K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3007.73</v>
      </c>
      <c r="L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2939.09</v>
      </c>
      <c r="M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2939.11</v>
      </c>
      <c r="N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2939.12</v>
      </c>
      <c r="O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2971.9500000000003</v>
      </c>
      <c r="P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2989.44</v>
      </c>
      <c r="Q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2989.4900000000002</v>
      </c>
      <c r="R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2980.69</v>
      </c>
      <c r="S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2963.57</v>
      </c>
      <c r="T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2980.6400000000003</v>
      </c>
      <c r="U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2916.4300000000003</v>
      </c>
      <c r="V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2832.01</v>
      </c>
      <c r="W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2833.44</v>
      </c>
      <c r="X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2837.4300000000003</v>
      </c>
      <c r="Y442" s="98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2954.9700000000003</v>
      </c>
    </row>
    <row r="443" spans="1:27" x14ac:dyDescent="0.2">
      <c r="A443" s="80">
        <f t="shared" si="18"/>
        <v>42541</v>
      </c>
      <c r="B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2810.33</v>
      </c>
      <c r="C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2854.55</v>
      </c>
      <c r="D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2898.1800000000003</v>
      </c>
      <c r="E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2930.55</v>
      </c>
      <c r="F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2939.13</v>
      </c>
      <c r="G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2965.96</v>
      </c>
      <c r="H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2930.6000000000004</v>
      </c>
      <c r="I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3217.05</v>
      </c>
      <c r="J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3072.75</v>
      </c>
      <c r="K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2936.33</v>
      </c>
      <c r="L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2890.07</v>
      </c>
      <c r="M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2875.94</v>
      </c>
      <c r="N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2890.01</v>
      </c>
      <c r="O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2875.87</v>
      </c>
      <c r="P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2875.78</v>
      </c>
      <c r="Q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2928.04</v>
      </c>
      <c r="R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2916.25</v>
      </c>
      <c r="S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2936.03</v>
      </c>
      <c r="T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2949.94</v>
      </c>
      <c r="U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2897.66</v>
      </c>
      <c r="V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2817.86</v>
      </c>
      <c r="W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2818.13</v>
      </c>
      <c r="X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2857.34</v>
      </c>
      <c r="Y443" s="98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2890.52</v>
      </c>
    </row>
    <row r="444" spans="1:27" x14ac:dyDescent="0.2">
      <c r="A444" s="80">
        <f t="shared" si="18"/>
        <v>42542</v>
      </c>
      <c r="B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2805.44</v>
      </c>
      <c r="C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2841.27</v>
      </c>
      <c r="D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2882.94</v>
      </c>
      <c r="E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2913.87</v>
      </c>
      <c r="F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2938.19</v>
      </c>
      <c r="G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2984.23</v>
      </c>
      <c r="H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2965.58</v>
      </c>
      <c r="I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3364.07</v>
      </c>
      <c r="J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3095.86</v>
      </c>
      <c r="K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2970.45</v>
      </c>
      <c r="L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2952.9500000000003</v>
      </c>
      <c r="M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2936</v>
      </c>
      <c r="N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2919.94</v>
      </c>
      <c r="O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2920.03</v>
      </c>
      <c r="P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2920.04</v>
      </c>
      <c r="Q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2927.84</v>
      </c>
      <c r="R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2935.83</v>
      </c>
      <c r="S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2949.5600000000004</v>
      </c>
      <c r="T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2949.4700000000003</v>
      </c>
      <c r="U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2935.69</v>
      </c>
      <c r="V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2803.1000000000004</v>
      </c>
      <c r="W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2826.65</v>
      </c>
      <c r="X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2857.25</v>
      </c>
      <c r="Y444" s="98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2899.92</v>
      </c>
    </row>
    <row r="445" spans="1:27" x14ac:dyDescent="0.2">
      <c r="A445" s="80">
        <f t="shared" si="18"/>
        <v>42543</v>
      </c>
      <c r="B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2806.96</v>
      </c>
      <c r="C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2841.34</v>
      </c>
      <c r="D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2883.11</v>
      </c>
      <c r="E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2939.19</v>
      </c>
      <c r="F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2966.04</v>
      </c>
      <c r="G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2965.94</v>
      </c>
      <c r="H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2938.76</v>
      </c>
      <c r="I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3270.8500000000004</v>
      </c>
      <c r="J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3049.98</v>
      </c>
      <c r="K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2928.1400000000003</v>
      </c>
      <c r="L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2862.45</v>
      </c>
      <c r="M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2862.42</v>
      </c>
      <c r="N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2862.41</v>
      </c>
      <c r="O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2862.41</v>
      </c>
      <c r="P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2953.53</v>
      </c>
      <c r="Q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2953.33</v>
      </c>
      <c r="R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2903.8900000000003</v>
      </c>
      <c r="S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2936.23</v>
      </c>
      <c r="T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2986.6400000000003</v>
      </c>
      <c r="U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2929.32</v>
      </c>
      <c r="V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2803.46</v>
      </c>
      <c r="W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2820.03</v>
      </c>
      <c r="X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2846.8900000000003</v>
      </c>
      <c r="Y445" s="98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2941.12</v>
      </c>
      <c r="AA445" s="81"/>
    </row>
    <row r="446" spans="1:27" x14ac:dyDescent="0.2">
      <c r="A446" s="80">
        <f t="shared" si="18"/>
        <v>42544</v>
      </c>
      <c r="B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2812.45</v>
      </c>
      <c r="C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2841.2200000000003</v>
      </c>
      <c r="D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2883.01</v>
      </c>
      <c r="E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2913.9500000000003</v>
      </c>
      <c r="F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2965.8500000000004</v>
      </c>
      <c r="G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2965.98</v>
      </c>
      <c r="H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2897.84</v>
      </c>
      <c r="I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3178.9</v>
      </c>
      <c r="J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3008.36</v>
      </c>
      <c r="K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2862.23</v>
      </c>
      <c r="L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2824.36</v>
      </c>
      <c r="M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2812.74</v>
      </c>
      <c r="N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2812.67</v>
      </c>
      <c r="O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2812.59</v>
      </c>
      <c r="P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2824.46</v>
      </c>
      <c r="Q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2836.4700000000003</v>
      </c>
      <c r="R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2841.38</v>
      </c>
      <c r="S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2873.79</v>
      </c>
      <c r="T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2897.4500000000003</v>
      </c>
      <c r="U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2897.4900000000002</v>
      </c>
      <c r="V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2834.94</v>
      </c>
      <c r="W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2865.12</v>
      </c>
      <c r="X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2821.76</v>
      </c>
      <c r="Y446" s="98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2945.05</v>
      </c>
    </row>
    <row r="447" spans="1:27" x14ac:dyDescent="0.2">
      <c r="A447" s="80">
        <f t="shared" si="18"/>
        <v>42545</v>
      </c>
      <c r="B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2812.34</v>
      </c>
      <c r="C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2816.2400000000002</v>
      </c>
      <c r="D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2834.94</v>
      </c>
      <c r="E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2898.32</v>
      </c>
      <c r="F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2913.91</v>
      </c>
      <c r="G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2947.8</v>
      </c>
      <c r="H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2897.91</v>
      </c>
      <c r="I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3167.13</v>
      </c>
      <c r="J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3008.41</v>
      </c>
      <c r="K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2862.25</v>
      </c>
      <c r="L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2824.5600000000004</v>
      </c>
      <c r="M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2812.96</v>
      </c>
      <c r="N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2812.95</v>
      </c>
      <c r="O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2812.91</v>
      </c>
      <c r="P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2824.53</v>
      </c>
      <c r="Q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2836.56</v>
      </c>
      <c r="R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2841.48</v>
      </c>
      <c r="S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2873.88</v>
      </c>
      <c r="T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2897.53</v>
      </c>
      <c r="U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2874.04</v>
      </c>
      <c r="V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2850.79</v>
      </c>
      <c r="W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2887.86</v>
      </c>
      <c r="X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2807.67</v>
      </c>
      <c r="Y447" s="98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2975.7200000000003</v>
      </c>
    </row>
    <row r="448" spans="1:27" x14ac:dyDescent="0.2">
      <c r="A448" s="80">
        <f t="shared" si="18"/>
        <v>42546</v>
      </c>
      <c r="B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2848.71</v>
      </c>
      <c r="C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2808.52</v>
      </c>
      <c r="D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2800.09</v>
      </c>
      <c r="E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2849.29</v>
      </c>
      <c r="F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2880.98</v>
      </c>
      <c r="G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2915.9500000000003</v>
      </c>
      <c r="H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2864.1000000000004</v>
      </c>
      <c r="I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2801.92</v>
      </c>
      <c r="J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2923.48</v>
      </c>
      <c r="K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2920.56</v>
      </c>
      <c r="L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2878.4700000000003</v>
      </c>
      <c r="M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2865.5</v>
      </c>
      <c r="N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2865.5</v>
      </c>
      <c r="O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2865.54</v>
      </c>
      <c r="P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2878.44</v>
      </c>
      <c r="Q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2865.5</v>
      </c>
      <c r="R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2906.1800000000003</v>
      </c>
      <c r="S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2920.79</v>
      </c>
      <c r="T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2891.79</v>
      </c>
      <c r="U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2936.1000000000004</v>
      </c>
      <c r="V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2861.38</v>
      </c>
      <c r="W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2903.21</v>
      </c>
      <c r="X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2807.4300000000003</v>
      </c>
      <c r="Y448" s="98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2920.09</v>
      </c>
    </row>
    <row r="449" spans="1:25" x14ac:dyDescent="0.2">
      <c r="A449" s="80">
        <f t="shared" si="18"/>
        <v>42547</v>
      </c>
      <c r="B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2857.51</v>
      </c>
      <c r="C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2811.5</v>
      </c>
      <c r="D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2799.8900000000003</v>
      </c>
      <c r="E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2834.32</v>
      </c>
      <c r="F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2864.71</v>
      </c>
      <c r="G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2915.9</v>
      </c>
      <c r="H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2864.59</v>
      </c>
      <c r="I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2800.25</v>
      </c>
      <c r="J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2847.62</v>
      </c>
      <c r="K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2920.6800000000003</v>
      </c>
      <c r="L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2878.37</v>
      </c>
      <c r="M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2865.52</v>
      </c>
      <c r="N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2865.49</v>
      </c>
      <c r="O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2865.48</v>
      </c>
      <c r="P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2878.42</v>
      </c>
      <c r="Q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2865.36</v>
      </c>
      <c r="R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2920.6400000000003</v>
      </c>
      <c r="S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2920.73</v>
      </c>
      <c r="T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2892.13</v>
      </c>
      <c r="U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2936.58</v>
      </c>
      <c r="V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2842.59</v>
      </c>
      <c r="W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2880.41</v>
      </c>
      <c r="X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2807.51</v>
      </c>
      <c r="Y449" s="98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2920.48</v>
      </c>
    </row>
    <row r="450" spans="1:25" x14ac:dyDescent="0.2">
      <c r="A450" s="80">
        <f t="shared" si="18"/>
        <v>42548</v>
      </c>
      <c r="B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2829.36</v>
      </c>
      <c r="C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2801.8900000000003</v>
      </c>
      <c r="D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2832.12</v>
      </c>
      <c r="E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2865.58</v>
      </c>
      <c r="F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2894.91</v>
      </c>
      <c r="G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2926.9</v>
      </c>
      <c r="H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2838.55</v>
      </c>
      <c r="I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3118.3500000000004</v>
      </c>
      <c r="J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2967.1000000000004</v>
      </c>
      <c r="K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2822.37</v>
      </c>
      <c r="L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2829.79</v>
      </c>
      <c r="M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2864.62</v>
      </c>
      <c r="N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2847.63</v>
      </c>
      <c r="O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2813.55</v>
      </c>
      <c r="P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2848.38</v>
      </c>
      <c r="Q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2830.61</v>
      </c>
      <c r="R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2819.71</v>
      </c>
      <c r="S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2839.56</v>
      </c>
      <c r="T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2849.9</v>
      </c>
      <c r="U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2860.92</v>
      </c>
      <c r="V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2852.58</v>
      </c>
      <c r="W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2888.67</v>
      </c>
      <c r="X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2805.82</v>
      </c>
      <c r="Y450" s="98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2964.08</v>
      </c>
    </row>
    <row r="451" spans="1:25" x14ac:dyDescent="0.2">
      <c r="A451" s="80">
        <f t="shared" si="18"/>
        <v>42549</v>
      </c>
      <c r="B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2834.9300000000003</v>
      </c>
      <c r="C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2802.11</v>
      </c>
      <c r="D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2832.07</v>
      </c>
      <c r="E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2865.3900000000003</v>
      </c>
      <c r="F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2894.7400000000002</v>
      </c>
      <c r="G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2926.8500000000004</v>
      </c>
      <c r="H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2838.7400000000002</v>
      </c>
      <c r="I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3118.4900000000002</v>
      </c>
      <c r="J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2967.02</v>
      </c>
      <c r="K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2822.34</v>
      </c>
      <c r="L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2830.0600000000004</v>
      </c>
      <c r="M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2864.27</v>
      </c>
      <c r="N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2847.67</v>
      </c>
      <c r="O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2847.82</v>
      </c>
      <c r="P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2848.09</v>
      </c>
      <c r="Q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2830.48</v>
      </c>
      <c r="R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2819.8</v>
      </c>
      <c r="S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2839.59</v>
      </c>
      <c r="T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2849.9700000000003</v>
      </c>
      <c r="U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2860.91</v>
      </c>
      <c r="V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2853.62</v>
      </c>
      <c r="W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2889.6400000000003</v>
      </c>
      <c r="X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2805.9300000000003</v>
      </c>
      <c r="Y451" s="98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2956.17</v>
      </c>
    </row>
    <row r="452" spans="1:25" x14ac:dyDescent="0.2">
      <c r="A452" s="80">
        <f t="shared" si="18"/>
        <v>42550</v>
      </c>
      <c r="B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2840.44</v>
      </c>
      <c r="C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2820.4700000000003</v>
      </c>
      <c r="D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2852.5600000000004</v>
      </c>
      <c r="E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2873.53</v>
      </c>
      <c r="F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2954.16</v>
      </c>
      <c r="G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2954.04</v>
      </c>
      <c r="H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2873.58</v>
      </c>
      <c r="I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3130.27</v>
      </c>
      <c r="J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2976.84</v>
      </c>
      <c r="K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2817.09</v>
      </c>
      <c r="L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2833.08</v>
      </c>
      <c r="M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2850.07</v>
      </c>
      <c r="N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2810.27</v>
      </c>
      <c r="O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2810.62</v>
      </c>
      <c r="P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2800.96</v>
      </c>
      <c r="Q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2811.42</v>
      </c>
      <c r="R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2815.57</v>
      </c>
      <c r="S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2835.08</v>
      </c>
      <c r="T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2855.88</v>
      </c>
      <c r="U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2856.1000000000004</v>
      </c>
      <c r="V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2855.76</v>
      </c>
      <c r="W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2869.51</v>
      </c>
      <c r="X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2801.71</v>
      </c>
      <c r="Y452" s="98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2910.08</v>
      </c>
    </row>
    <row r="453" spans="1:25" x14ac:dyDescent="0.2">
      <c r="A453" s="80">
        <f t="shared" ref="A453:A454" si="19">A416</f>
        <v>42551</v>
      </c>
      <c r="B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2839.31</v>
      </c>
      <c r="C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2822.46</v>
      </c>
      <c r="D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2854.65</v>
      </c>
      <c r="E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2875.71</v>
      </c>
      <c r="F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2956.87</v>
      </c>
      <c r="G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2956.7200000000003</v>
      </c>
      <c r="H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2875.76</v>
      </c>
      <c r="I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3133.65</v>
      </c>
      <c r="J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2979.7200000000003</v>
      </c>
      <c r="K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2818.86</v>
      </c>
      <c r="L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2834.77</v>
      </c>
      <c r="M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2852.03</v>
      </c>
      <c r="N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2808.6000000000004</v>
      </c>
      <c r="O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2808.56</v>
      </c>
      <c r="P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2808.69</v>
      </c>
      <c r="Q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2808.62</v>
      </c>
      <c r="R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2816.9500000000003</v>
      </c>
      <c r="S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2836.63</v>
      </c>
      <c r="T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2857.4700000000003</v>
      </c>
      <c r="U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2857.82</v>
      </c>
      <c r="V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2854.75</v>
      </c>
      <c r="W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2869.59</v>
      </c>
      <c r="X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2803.25</v>
      </c>
      <c r="Y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2956.35</v>
      </c>
    </row>
    <row r="454" spans="1:25" hidden="1" x14ac:dyDescent="0.2">
      <c r="A454" s="80">
        <f t="shared" si="19"/>
        <v>42552</v>
      </c>
      <c r="B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C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D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E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F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G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H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I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J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K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L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M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N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O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P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Q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R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S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T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U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V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W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X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Y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</row>
    <row r="456" spans="1:25" x14ac:dyDescent="0.25">
      <c r="A456" s="78" t="s">
        <v>148</v>
      </c>
    </row>
    <row r="457" spans="1:25" x14ac:dyDescent="0.25">
      <c r="A457" s="88" t="s">
        <v>149</v>
      </c>
      <c r="B457" s="79"/>
      <c r="C457" s="79"/>
      <c r="D457" s="79"/>
    </row>
    <row r="458" spans="1:25" ht="12.75" x14ac:dyDescent="0.2">
      <c r="A458" s="177" t="s">
        <v>48</v>
      </c>
      <c r="B458" s="188" t="s">
        <v>121</v>
      </c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90"/>
    </row>
    <row r="459" spans="1:25" ht="12.75" x14ac:dyDescent="0.2">
      <c r="A459" s="178"/>
      <c r="B459" s="191"/>
      <c r="C459" s="192"/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3"/>
    </row>
    <row r="460" spans="1:25" ht="12.75" x14ac:dyDescent="0.2">
      <c r="A460" s="178"/>
      <c r="B460" s="180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2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5" ht="12.75" x14ac:dyDescent="0.2">
      <c r="A461" s="179"/>
      <c r="B461" s="181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3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5" x14ac:dyDescent="0.2">
      <c r="A462" s="80">
        <f>A424</f>
        <v>42522</v>
      </c>
      <c r="B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3256.95</v>
      </c>
      <c r="C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3261.81</v>
      </c>
      <c r="D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3287.89</v>
      </c>
      <c r="E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3316.25</v>
      </c>
      <c r="F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3339.06</v>
      </c>
      <c r="G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3346.85</v>
      </c>
      <c r="H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3281.24</v>
      </c>
      <c r="I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3551.71</v>
      </c>
      <c r="J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3441.5</v>
      </c>
      <c r="K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3339.1800000000003</v>
      </c>
      <c r="L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3310.4</v>
      </c>
      <c r="M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3324.55</v>
      </c>
      <c r="N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3354.49</v>
      </c>
      <c r="O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3370.3</v>
      </c>
      <c r="P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3354.23</v>
      </c>
      <c r="Q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3370.15</v>
      </c>
      <c r="R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3375.56</v>
      </c>
      <c r="S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3301.66</v>
      </c>
      <c r="T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3290.78</v>
      </c>
      <c r="U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3280.44</v>
      </c>
      <c r="V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3317.91</v>
      </c>
      <c r="W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3284.26</v>
      </c>
      <c r="X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3301.57</v>
      </c>
      <c r="Y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3333.41</v>
      </c>
    </row>
    <row r="463" spans="1:25" x14ac:dyDescent="0.2">
      <c r="A463" s="80">
        <f>A462+1</f>
        <v>42523</v>
      </c>
      <c r="B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3259.76</v>
      </c>
      <c r="C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3261.83</v>
      </c>
      <c r="D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3294.8</v>
      </c>
      <c r="E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3316.25</v>
      </c>
      <c r="F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3338.96</v>
      </c>
      <c r="G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3346.94</v>
      </c>
      <c r="H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3288.02</v>
      </c>
      <c r="I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3541.79</v>
      </c>
      <c r="J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3422.66</v>
      </c>
      <c r="K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3324.51</v>
      </c>
      <c r="L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3271.08</v>
      </c>
      <c r="M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3283.65</v>
      </c>
      <c r="N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3324.3</v>
      </c>
      <c r="O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3354.17</v>
      </c>
      <c r="P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3370.15</v>
      </c>
      <c r="Q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3386.8500000000004</v>
      </c>
      <c r="R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3375.55</v>
      </c>
      <c r="S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3362.4300000000003</v>
      </c>
      <c r="T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3362.58</v>
      </c>
      <c r="U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3280.58</v>
      </c>
      <c r="V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3319.7799999999997</v>
      </c>
      <c r="W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3307.28</v>
      </c>
      <c r="X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3301.62</v>
      </c>
      <c r="Y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3333.23</v>
      </c>
    </row>
    <row r="464" spans="1:25" x14ac:dyDescent="0.2">
      <c r="A464" s="80">
        <f t="shared" ref="A464:A492" si="20">A463+1</f>
        <v>42524</v>
      </c>
      <c r="B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3265.4900000000002</v>
      </c>
      <c r="C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3273.38</v>
      </c>
      <c r="D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3300.36</v>
      </c>
      <c r="E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3314.8</v>
      </c>
      <c r="F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3337.48</v>
      </c>
      <c r="G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3361.5299999999997</v>
      </c>
      <c r="H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3286.59</v>
      </c>
      <c r="I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3549.67</v>
      </c>
      <c r="J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3402.53</v>
      </c>
      <c r="K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3315.77</v>
      </c>
      <c r="L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3315.76</v>
      </c>
      <c r="M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3315.6800000000003</v>
      </c>
      <c r="N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3352.59</v>
      </c>
      <c r="O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3368.5</v>
      </c>
      <c r="P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3368.53</v>
      </c>
      <c r="Q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3393.65</v>
      </c>
      <c r="R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3387.8900000000003</v>
      </c>
      <c r="S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3374.39</v>
      </c>
      <c r="T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3318.02</v>
      </c>
      <c r="U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3283.77</v>
      </c>
      <c r="V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3337.08</v>
      </c>
      <c r="W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3302.98</v>
      </c>
      <c r="X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3300.53</v>
      </c>
      <c r="Y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3362.76</v>
      </c>
    </row>
    <row r="465" spans="1:25" x14ac:dyDescent="0.2">
      <c r="A465" s="80">
        <f t="shared" si="20"/>
        <v>42525</v>
      </c>
      <c r="B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3266.38</v>
      </c>
      <c r="C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3253.5</v>
      </c>
      <c r="D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3265.85</v>
      </c>
      <c r="E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3288.27</v>
      </c>
      <c r="F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3312.2200000000003</v>
      </c>
      <c r="G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3365.51</v>
      </c>
      <c r="H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3312.21</v>
      </c>
      <c r="I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3255.56</v>
      </c>
      <c r="J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3300.18</v>
      </c>
      <c r="K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3423.16</v>
      </c>
      <c r="L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3365.5299999999997</v>
      </c>
      <c r="M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3365.5299999999997</v>
      </c>
      <c r="N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3365.5299999999997</v>
      </c>
      <c r="O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3405.83</v>
      </c>
      <c r="P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3405.84</v>
      </c>
      <c r="Q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3373.23</v>
      </c>
      <c r="R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3389.04</v>
      </c>
      <c r="S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3343.06</v>
      </c>
      <c r="T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3295.88</v>
      </c>
      <c r="U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3295.42</v>
      </c>
      <c r="V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3379.1800000000003</v>
      </c>
      <c r="W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3327.21</v>
      </c>
      <c r="X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3277.74</v>
      </c>
      <c r="Y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3414.44</v>
      </c>
    </row>
    <row r="466" spans="1:25" x14ac:dyDescent="0.2">
      <c r="A466" s="80">
        <f t="shared" si="20"/>
        <v>42526</v>
      </c>
      <c r="B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3264.7200000000003</v>
      </c>
      <c r="C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3253.05</v>
      </c>
      <c r="D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3288.07</v>
      </c>
      <c r="E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3295.79</v>
      </c>
      <c r="F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3328.8900000000003</v>
      </c>
      <c r="G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3328.84</v>
      </c>
      <c r="H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3265.69</v>
      </c>
      <c r="I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3254.33</v>
      </c>
      <c r="J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3268.65</v>
      </c>
      <c r="K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3500.65</v>
      </c>
      <c r="L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3423.17</v>
      </c>
      <c r="M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3423.36</v>
      </c>
      <c r="N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3423.61</v>
      </c>
      <c r="O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3450.65</v>
      </c>
      <c r="P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3450.6400000000003</v>
      </c>
      <c r="Q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3405.82</v>
      </c>
      <c r="R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3389.21</v>
      </c>
      <c r="S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3343.11</v>
      </c>
      <c r="T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3296.06</v>
      </c>
      <c r="U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3283.9700000000003</v>
      </c>
      <c r="V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3354.44</v>
      </c>
      <c r="W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3324.38</v>
      </c>
      <c r="X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3277.7</v>
      </c>
      <c r="Y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3414.0699999999997</v>
      </c>
    </row>
    <row r="467" spans="1:25" x14ac:dyDescent="0.2">
      <c r="A467" s="80">
        <f t="shared" si="20"/>
        <v>42527</v>
      </c>
      <c r="B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3261.82</v>
      </c>
      <c r="C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3273.1</v>
      </c>
      <c r="D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3299.75</v>
      </c>
      <c r="E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3329.07</v>
      </c>
      <c r="F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3344.7799999999997</v>
      </c>
      <c r="G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3395.85</v>
      </c>
      <c r="H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3321.96</v>
      </c>
      <c r="I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3603.95</v>
      </c>
      <c r="J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3502.29</v>
      </c>
      <c r="K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3385.48</v>
      </c>
      <c r="L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3337.61</v>
      </c>
      <c r="M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3337.63</v>
      </c>
      <c r="N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3352.86</v>
      </c>
      <c r="O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3368.6</v>
      </c>
      <c r="P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3368.6</v>
      </c>
      <c r="Q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3337.39</v>
      </c>
      <c r="R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3347.96</v>
      </c>
      <c r="S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3361.03</v>
      </c>
      <c r="T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3317.9300000000003</v>
      </c>
      <c r="U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3267.32</v>
      </c>
      <c r="V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3325.13</v>
      </c>
      <c r="W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3297.44</v>
      </c>
      <c r="X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3300.71</v>
      </c>
      <c r="Y467" s="98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3336.02</v>
      </c>
    </row>
    <row r="468" spans="1:25" x14ac:dyDescent="0.2">
      <c r="A468" s="80">
        <f t="shared" si="20"/>
        <v>42528</v>
      </c>
      <c r="B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3265.9300000000003</v>
      </c>
      <c r="C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3272.9300000000003</v>
      </c>
      <c r="D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3299.78</v>
      </c>
      <c r="E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3314.09</v>
      </c>
      <c r="F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3344.44</v>
      </c>
      <c r="G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3377.9</v>
      </c>
      <c r="H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3321.84</v>
      </c>
      <c r="I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3603.94</v>
      </c>
      <c r="J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3502.52</v>
      </c>
      <c r="K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3368.99</v>
      </c>
      <c r="L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3337.78</v>
      </c>
      <c r="M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3337.8</v>
      </c>
      <c r="N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3352.5299999999997</v>
      </c>
      <c r="O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3368.53</v>
      </c>
      <c r="P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3322.94</v>
      </c>
      <c r="Q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3323.02</v>
      </c>
      <c r="R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3348.13</v>
      </c>
      <c r="S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3361.2200000000003</v>
      </c>
      <c r="T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3323.86</v>
      </c>
      <c r="U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3264.2200000000003</v>
      </c>
      <c r="V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3340.9</v>
      </c>
      <c r="W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3305.7</v>
      </c>
      <c r="X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3289.6800000000003</v>
      </c>
      <c r="Y468" s="98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3385.9</v>
      </c>
    </row>
    <row r="469" spans="1:25" x14ac:dyDescent="0.2">
      <c r="A469" s="80">
        <f t="shared" si="20"/>
        <v>42529</v>
      </c>
      <c r="B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3268.59</v>
      </c>
      <c r="C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3272.8</v>
      </c>
      <c r="D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3299.6800000000003</v>
      </c>
      <c r="E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3313.81</v>
      </c>
      <c r="F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3344.42</v>
      </c>
      <c r="G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3377.83</v>
      </c>
      <c r="H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3322.05</v>
      </c>
      <c r="I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3603.8</v>
      </c>
      <c r="J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3502.71</v>
      </c>
      <c r="K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3368.79</v>
      </c>
      <c r="L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3337.75</v>
      </c>
      <c r="M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3337.78</v>
      </c>
      <c r="N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3352.8199999999997</v>
      </c>
      <c r="O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3368.7799999999997</v>
      </c>
      <c r="P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3322.9300000000003</v>
      </c>
      <c r="Q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3322.94</v>
      </c>
      <c r="R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3348.11</v>
      </c>
      <c r="S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3360.92</v>
      </c>
      <c r="T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3323.51</v>
      </c>
      <c r="U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3264.4700000000003</v>
      </c>
      <c r="V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3343.33</v>
      </c>
      <c r="W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3306.01</v>
      </c>
      <c r="X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3289.7</v>
      </c>
      <c r="Y469" s="98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3389.25</v>
      </c>
    </row>
    <row r="470" spans="1:25" x14ac:dyDescent="0.2">
      <c r="A470" s="80">
        <f t="shared" si="20"/>
        <v>42530</v>
      </c>
      <c r="B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3267.82</v>
      </c>
      <c r="C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3272.54</v>
      </c>
      <c r="D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3313.83</v>
      </c>
      <c r="E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3328.64</v>
      </c>
      <c r="F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3377.62</v>
      </c>
      <c r="G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3395.6800000000003</v>
      </c>
      <c r="H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3329.64</v>
      </c>
      <c r="I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3627.55</v>
      </c>
      <c r="J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3491.77</v>
      </c>
      <c r="K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3369.11</v>
      </c>
      <c r="L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3323.31</v>
      </c>
      <c r="M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3316.15</v>
      </c>
      <c r="N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3337.86</v>
      </c>
      <c r="O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3369.0299999999997</v>
      </c>
      <c r="P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3411.94</v>
      </c>
      <c r="Q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3411.9</v>
      </c>
      <c r="R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3388.31</v>
      </c>
      <c r="S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3388.19</v>
      </c>
      <c r="T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3361.17</v>
      </c>
      <c r="U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3279.83</v>
      </c>
      <c r="V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3323.57</v>
      </c>
      <c r="W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3285.48</v>
      </c>
      <c r="X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3273.88</v>
      </c>
      <c r="Y470" s="98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3392.67</v>
      </c>
    </row>
    <row r="471" spans="1:25" x14ac:dyDescent="0.2">
      <c r="A471" s="80">
        <f t="shared" si="20"/>
        <v>42531</v>
      </c>
      <c r="B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3283.31</v>
      </c>
      <c r="C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3272.88</v>
      </c>
      <c r="D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3306.74</v>
      </c>
      <c r="E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3329.02</v>
      </c>
      <c r="F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3360.85</v>
      </c>
      <c r="G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3378.21</v>
      </c>
      <c r="H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3314.55</v>
      </c>
      <c r="I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3604.0299999999997</v>
      </c>
      <c r="J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3439.56</v>
      </c>
      <c r="K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3295.56</v>
      </c>
      <c r="L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3257.96</v>
      </c>
      <c r="M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3263.4</v>
      </c>
      <c r="N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3269.78</v>
      </c>
      <c r="O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3288.71</v>
      </c>
      <c r="P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3295.32</v>
      </c>
      <c r="Q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3322.94</v>
      </c>
      <c r="R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3312.01</v>
      </c>
      <c r="S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3311.91</v>
      </c>
      <c r="T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3311.91</v>
      </c>
      <c r="U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3264.3</v>
      </c>
      <c r="V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3356.73</v>
      </c>
      <c r="W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3317.52</v>
      </c>
      <c r="X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3273.79</v>
      </c>
      <c r="Y471" s="98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3423.71</v>
      </c>
    </row>
    <row r="472" spans="1:25" x14ac:dyDescent="0.2">
      <c r="A472" s="80">
        <f t="shared" si="20"/>
        <v>42532</v>
      </c>
      <c r="B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3324.2200000000003</v>
      </c>
      <c r="C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3271.92</v>
      </c>
      <c r="D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3254.63</v>
      </c>
      <c r="E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3280.3</v>
      </c>
      <c r="F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3311.65</v>
      </c>
      <c r="G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3328.69</v>
      </c>
      <c r="H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3265.83</v>
      </c>
      <c r="I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3315.6800000000003</v>
      </c>
      <c r="J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3423.51</v>
      </c>
      <c r="K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3343.3900000000003</v>
      </c>
      <c r="L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3296.16</v>
      </c>
      <c r="M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3296.16</v>
      </c>
      <c r="N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3302.37</v>
      </c>
      <c r="O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3295.96</v>
      </c>
      <c r="P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3302.37</v>
      </c>
      <c r="Q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3322.1400000000003</v>
      </c>
      <c r="R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3322.25</v>
      </c>
      <c r="S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3277.6800000000003</v>
      </c>
      <c r="T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3254.6800000000003</v>
      </c>
      <c r="U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3326.1</v>
      </c>
      <c r="V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3414.53</v>
      </c>
      <c r="W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3383.08</v>
      </c>
      <c r="X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3274.67</v>
      </c>
      <c r="Y472" s="98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3365.1800000000003</v>
      </c>
    </row>
    <row r="473" spans="1:25" x14ac:dyDescent="0.2">
      <c r="A473" s="80">
        <f t="shared" si="20"/>
        <v>42533</v>
      </c>
      <c r="B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3330.03</v>
      </c>
      <c r="C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3295.55</v>
      </c>
      <c r="D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3265.01</v>
      </c>
      <c r="E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3265.61</v>
      </c>
      <c r="F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3280.21</v>
      </c>
      <c r="G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3311.9300000000003</v>
      </c>
      <c r="H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3273.01</v>
      </c>
      <c r="I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3274.0699999999997</v>
      </c>
      <c r="J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3353.7</v>
      </c>
      <c r="K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3405.54</v>
      </c>
      <c r="L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3373.09</v>
      </c>
      <c r="M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3357.85</v>
      </c>
      <c r="N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3373.11</v>
      </c>
      <c r="O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3373.16</v>
      </c>
      <c r="P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3389.07</v>
      </c>
      <c r="Q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3397.33</v>
      </c>
      <c r="R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3405.82</v>
      </c>
      <c r="S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3389.24</v>
      </c>
      <c r="T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3357.99</v>
      </c>
      <c r="U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3266.2200000000003</v>
      </c>
      <c r="V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3356.55</v>
      </c>
      <c r="W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3329.21</v>
      </c>
      <c r="X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3266.02</v>
      </c>
      <c r="Y473" s="98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3405.34</v>
      </c>
    </row>
    <row r="474" spans="1:25" x14ac:dyDescent="0.2">
      <c r="A474" s="80">
        <f t="shared" si="20"/>
        <v>42534</v>
      </c>
      <c r="B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3305.7</v>
      </c>
      <c r="C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3275.4700000000003</v>
      </c>
      <c r="D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3265.67</v>
      </c>
      <c r="E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3280.3</v>
      </c>
      <c r="F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3295.65</v>
      </c>
      <c r="G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3328.8</v>
      </c>
      <c r="H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3288.06</v>
      </c>
      <c r="I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3254.23</v>
      </c>
      <c r="J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3350.14</v>
      </c>
      <c r="K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3459.81</v>
      </c>
      <c r="L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3450.2799999999997</v>
      </c>
      <c r="M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3450.38</v>
      </c>
      <c r="N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3500.43</v>
      </c>
      <c r="O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3500.4700000000003</v>
      </c>
      <c r="P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3500.5</v>
      </c>
      <c r="Q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3500.48</v>
      </c>
      <c r="R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3500.51</v>
      </c>
      <c r="S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3460</v>
      </c>
      <c r="T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3441.05</v>
      </c>
      <c r="U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3315.85</v>
      </c>
      <c r="V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3355.25</v>
      </c>
      <c r="W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3335.06</v>
      </c>
      <c r="X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3277.85</v>
      </c>
      <c r="Y474" s="98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3422.9900000000002</v>
      </c>
    </row>
    <row r="475" spans="1:25" x14ac:dyDescent="0.2">
      <c r="A475" s="80">
        <f t="shared" si="20"/>
        <v>42535</v>
      </c>
      <c r="B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3273.26</v>
      </c>
      <c r="C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3286.45</v>
      </c>
      <c r="D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3321.91</v>
      </c>
      <c r="E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3329.49</v>
      </c>
      <c r="F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3361.35</v>
      </c>
      <c r="G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3378.35</v>
      </c>
      <c r="H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3321.84</v>
      </c>
      <c r="I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3627.16</v>
      </c>
      <c r="J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3575.51</v>
      </c>
      <c r="K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3394.06</v>
      </c>
      <c r="L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3337.65</v>
      </c>
      <c r="M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3352.91</v>
      </c>
      <c r="N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3368.8</v>
      </c>
      <c r="O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3385.38</v>
      </c>
      <c r="P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3385.27</v>
      </c>
      <c r="Q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3393.88</v>
      </c>
      <c r="R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3402.34</v>
      </c>
      <c r="S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3402.38</v>
      </c>
      <c r="T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3417.26</v>
      </c>
      <c r="U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3336.05</v>
      </c>
      <c r="V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3325.38</v>
      </c>
      <c r="W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3289.56</v>
      </c>
      <c r="X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3279.24</v>
      </c>
      <c r="Y475" s="98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3393.63</v>
      </c>
    </row>
    <row r="476" spans="1:25" x14ac:dyDescent="0.2">
      <c r="A476" s="80">
        <f t="shared" si="20"/>
        <v>42536</v>
      </c>
      <c r="B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3267.33</v>
      </c>
      <c r="C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3286.45</v>
      </c>
      <c r="D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3321.63</v>
      </c>
      <c r="E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3329.07</v>
      </c>
      <c r="F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3360.9</v>
      </c>
      <c r="G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3378.1800000000003</v>
      </c>
      <c r="H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3321.89</v>
      </c>
      <c r="I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3627.1800000000003</v>
      </c>
      <c r="J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3575.65</v>
      </c>
      <c r="K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3394.1</v>
      </c>
      <c r="L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3337.79</v>
      </c>
      <c r="M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3353.01</v>
      </c>
      <c r="N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3368.79</v>
      </c>
      <c r="O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3385.36</v>
      </c>
      <c r="P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3385.34</v>
      </c>
      <c r="Q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3393.83</v>
      </c>
      <c r="R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3402.42</v>
      </c>
      <c r="S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3402.48</v>
      </c>
      <c r="T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3417.26</v>
      </c>
      <c r="U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3335.96</v>
      </c>
      <c r="V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3327.7200000000003</v>
      </c>
      <c r="W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3288.4900000000002</v>
      </c>
      <c r="X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3279.2</v>
      </c>
      <c r="Y476" s="98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3373.26</v>
      </c>
    </row>
    <row r="477" spans="1:25" x14ac:dyDescent="0.2">
      <c r="A477" s="80">
        <f t="shared" si="20"/>
        <v>42537</v>
      </c>
      <c r="B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3266.06</v>
      </c>
      <c r="C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3300.23</v>
      </c>
      <c r="D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3344.9</v>
      </c>
      <c r="E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3345.08</v>
      </c>
      <c r="F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3434.35</v>
      </c>
      <c r="G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3434.35</v>
      </c>
      <c r="H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3361.38</v>
      </c>
      <c r="I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3705.06</v>
      </c>
      <c r="J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3575.4300000000003</v>
      </c>
      <c r="K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3402.66</v>
      </c>
      <c r="L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3368.73</v>
      </c>
      <c r="M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3352.74</v>
      </c>
      <c r="N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3368.54</v>
      </c>
      <c r="O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3385.1</v>
      </c>
      <c r="P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3402.3900000000003</v>
      </c>
      <c r="Q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3420.63</v>
      </c>
      <c r="R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3402.38</v>
      </c>
      <c r="S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3432.84</v>
      </c>
      <c r="T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3465.83</v>
      </c>
      <c r="U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3418.59</v>
      </c>
      <c r="V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3258.7</v>
      </c>
      <c r="W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3275.64</v>
      </c>
      <c r="X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3311.4700000000003</v>
      </c>
      <c r="Y477" s="98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3365.17</v>
      </c>
    </row>
    <row r="478" spans="1:25" x14ac:dyDescent="0.2">
      <c r="A478" s="80">
        <f t="shared" si="20"/>
        <v>42538</v>
      </c>
      <c r="B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3254.06</v>
      </c>
      <c r="C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3314.2799999999997</v>
      </c>
      <c r="D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3360.98</v>
      </c>
      <c r="E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3396.21</v>
      </c>
      <c r="F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3434.33</v>
      </c>
      <c r="G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3434.4</v>
      </c>
      <c r="H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3396.35</v>
      </c>
      <c r="I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3705.0299999999997</v>
      </c>
      <c r="J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3549.77</v>
      </c>
      <c r="K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3402.63</v>
      </c>
      <c r="L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3352.7799999999997</v>
      </c>
      <c r="M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3337.45</v>
      </c>
      <c r="N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3352.5299999999997</v>
      </c>
      <c r="O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3352.42</v>
      </c>
      <c r="P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3368.34</v>
      </c>
      <c r="Q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3393.58</v>
      </c>
      <c r="R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3380.86</v>
      </c>
      <c r="S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3402.36</v>
      </c>
      <c r="T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3417.02</v>
      </c>
      <c r="U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3348.14</v>
      </c>
      <c r="V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3290.98</v>
      </c>
      <c r="W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3254.15</v>
      </c>
      <c r="X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3354.4</v>
      </c>
      <c r="Y478" s="98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3339.87</v>
      </c>
    </row>
    <row r="479" spans="1:25" x14ac:dyDescent="0.2">
      <c r="A479" s="80">
        <f t="shared" si="20"/>
        <v>42539</v>
      </c>
      <c r="B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3285.19</v>
      </c>
      <c r="C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3280.45</v>
      </c>
      <c r="D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3328.95</v>
      </c>
      <c r="E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3365.48</v>
      </c>
      <c r="F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3365.42</v>
      </c>
      <c r="G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3405.75</v>
      </c>
      <c r="H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3348.02</v>
      </c>
      <c r="I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3265.34</v>
      </c>
      <c r="J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3354.16</v>
      </c>
      <c r="K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3441.78</v>
      </c>
      <c r="L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3373.6000000000004</v>
      </c>
      <c r="M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3389.35</v>
      </c>
      <c r="N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3389.36</v>
      </c>
      <c r="O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3414.2400000000002</v>
      </c>
      <c r="P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3440.98</v>
      </c>
      <c r="Q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3479.88</v>
      </c>
      <c r="R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3480.09</v>
      </c>
      <c r="S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3405.6800000000003</v>
      </c>
      <c r="T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3413.8</v>
      </c>
      <c r="U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3343.66</v>
      </c>
      <c r="V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3292.9300000000003</v>
      </c>
      <c r="W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3294.48</v>
      </c>
      <c r="X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3295.71</v>
      </c>
      <c r="Y479" s="98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3422.27</v>
      </c>
    </row>
    <row r="480" spans="1:25" x14ac:dyDescent="0.2">
      <c r="A480" s="80">
        <f t="shared" si="20"/>
        <v>42540</v>
      </c>
      <c r="B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3285.7</v>
      </c>
      <c r="C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3280.48</v>
      </c>
      <c r="D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3328.8</v>
      </c>
      <c r="E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3365</v>
      </c>
      <c r="F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3364.91</v>
      </c>
      <c r="G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3405.26</v>
      </c>
      <c r="H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3346.75</v>
      </c>
      <c r="I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3312.23</v>
      </c>
      <c r="J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3322.54</v>
      </c>
      <c r="K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3479.6400000000003</v>
      </c>
      <c r="L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3405.63</v>
      </c>
      <c r="M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3405.65</v>
      </c>
      <c r="N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3405.66</v>
      </c>
      <c r="O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3441.06</v>
      </c>
      <c r="P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3459.91</v>
      </c>
      <c r="Q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3459.9700000000003</v>
      </c>
      <c r="R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3450.48</v>
      </c>
      <c r="S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3432.03</v>
      </c>
      <c r="T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3450.4300000000003</v>
      </c>
      <c r="U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3381.2</v>
      </c>
      <c r="V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3290.19</v>
      </c>
      <c r="W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3291.7400000000002</v>
      </c>
      <c r="X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3296.04</v>
      </c>
      <c r="Y480" s="98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3422.76</v>
      </c>
    </row>
    <row r="481" spans="1:25" x14ac:dyDescent="0.2">
      <c r="A481" s="80">
        <f t="shared" si="20"/>
        <v>42541</v>
      </c>
      <c r="B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3266.82</v>
      </c>
      <c r="C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3314.49</v>
      </c>
      <c r="D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3361.5299999999997</v>
      </c>
      <c r="E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3396.43</v>
      </c>
      <c r="F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3405.6800000000003</v>
      </c>
      <c r="G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3434.6</v>
      </c>
      <c r="H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3396.49</v>
      </c>
      <c r="I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3705.3</v>
      </c>
      <c r="J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3549.73</v>
      </c>
      <c r="K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3402.66</v>
      </c>
      <c r="L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3352.7799999999997</v>
      </c>
      <c r="M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3337.55</v>
      </c>
      <c r="N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3352.73</v>
      </c>
      <c r="O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3337.4700000000003</v>
      </c>
      <c r="P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3337.38</v>
      </c>
      <c r="Q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3393.7200000000003</v>
      </c>
      <c r="R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3381.01</v>
      </c>
      <c r="S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3402.33</v>
      </c>
      <c r="T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3417.33</v>
      </c>
      <c r="U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3360.9700000000003</v>
      </c>
      <c r="V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3274.94</v>
      </c>
      <c r="W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3275.23</v>
      </c>
      <c r="X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3317.5</v>
      </c>
      <c r="Y481" s="98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3353.27</v>
      </c>
    </row>
    <row r="482" spans="1:25" x14ac:dyDescent="0.2">
      <c r="A482" s="80">
        <f t="shared" si="20"/>
        <v>42542</v>
      </c>
      <c r="B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3261.55</v>
      </c>
      <c r="C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3300.17</v>
      </c>
      <c r="D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3345.09</v>
      </c>
      <c r="E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3378.44</v>
      </c>
      <c r="F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3404.66</v>
      </c>
      <c r="G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3454.3</v>
      </c>
      <c r="H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3434.19</v>
      </c>
      <c r="I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3863.8</v>
      </c>
      <c r="J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3574.64</v>
      </c>
      <c r="K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3439.44</v>
      </c>
      <c r="L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3420.58</v>
      </c>
      <c r="M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3402.3</v>
      </c>
      <c r="N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3384.99</v>
      </c>
      <c r="O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3385.08</v>
      </c>
      <c r="P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3385.09</v>
      </c>
      <c r="Q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3393.5</v>
      </c>
      <c r="R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3402.12</v>
      </c>
      <c r="S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3416.92</v>
      </c>
      <c r="T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3416.82</v>
      </c>
      <c r="U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3401.9700000000003</v>
      </c>
      <c r="V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3259.02</v>
      </c>
      <c r="W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3284.41</v>
      </c>
      <c r="X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3317.4</v>
      </c>
      <c r="Y482" s="98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3363.41</v>
      </c>
    </row>
    <row r="483" spans="1:25" x14ac:dyDescent="0.2">
      <c r="A483" s="80">
        <f t="shared" si="20"/>
        <v>42543</v>
      </c>
      <c r="B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3263.1800000000003</v>
      </c>
      <c r="C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3300.25</v>
      </c>
      <c r="D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3345.29</v>
      </c>
      <c r="E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3405.74</v>
      </c>
      <c r="F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3434.69</v>
      </c>
      <c r="G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3434.58</v>
      </c>
      <c r="H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3405.2799999999997</v>
      </c>
      <c r="I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3763.3</v>
      </c>
      <c r="J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3525.1800000000003</v>
      </c>
      <c r="K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3393.83</v>
      </c>
      <c r="L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3323.01</v>
      </c>
      <c r="M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3322.98</v>
      </c>
      <c r="N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3322.96</v>
      </c>
      <c r="O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3322.96</v>
      </c>
      <c r="P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3421.2</v>
      </c>
      <c r="Q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3420.98</v>
      </c>
      <c r="R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3367.6800000000003</v>
      </c>
      <c r="S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3402.55</v>
      </c>
      <c r="T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3456.9</v>
      </c>
      <c r="U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3395.1</v>
      </c>
      <c r="V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3259.41</v>
      </c>
      <c r="W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3277.27</v>
      </c>
      <c r="X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3306.23</v>
      </c>
      <c r="Y483" s="98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3407.82</v>
      </c>
    </row>
    <row r="484" spans="1:25" x14ac:dyDescent="0.2">
      <c r="A484" s="80">
        <f t="shared" si="20"/>
        <v>42544</v>
      </c>
      <c r="B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3269.1</v>
      </c>
      <c r="C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3300.13</v>
      </c>
      <c r="D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3345.17</v>
      </c>
      <c r="E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3378.53</v>
      </c>
      <c r="F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3434.49</v>
      </c>
      <c r="G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3434.62</v>
      </c>
      <c r="H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3361.16</v>
      </c>
      <c r="I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3664.17</v>
      </c>
      <c r="J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3480.31</v>
      </c>
      <c r="K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3322.77</v>
      </c>
      <c r="L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3281.95</v>
      </c>
      <c r="M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3269.42</v>
      </c>
      <c r="N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3269.34</v>
      </c>
      <c r="O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3269.26</v>
      </c>
      <c r="P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3282.05</v>
      </c>
      <c r="Q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3295</v>
      </c>
      <c r="R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3300.29</v>
      </c>
      <c r="S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3335.24</v>
      </c>
      <c r="T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3360.7400000000002</v>
      </c>
      <c r="U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3360.79</v>
      </c>
      <c r="V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3293.35</v>
      </c>
      <c r="W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3325.8900000000003</v>
      </c>
      <c r="X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3279.14</v>
      </c>
      <c r="Y484" s="98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3412.05</v>
      </c>
    </row>
    <row r="485" spans="1:25" x14ac:dyDescent="0.2">
      <c r="A485" s="80">
        <f t="shared" si="20"/>
        <v>42545</v>
      </c>
      <c r="B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3268.99</v>
      </c>
      <c r="C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3273.19</v>
      </c>
      <c r="D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3293.35</v>
      </c>
      <c r="E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3361.6800000000003</v>
      </c>
      <c r="F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3378.49</v>
      </c>
      <c r="G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3415.02</v>
      </c>
      <c r="H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3361.24</v>
      </c>
      <c r="I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3651.48</v>
      </c>
      <c r="J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3480.37</v>
      </c>
      <c r="K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3322.8</v>
      </c>
      <c r="L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3282.16</v>
      </c>
      <c r="M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3269.65</v>
      </c>
      <c r="N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3269.6400000000003</v>
      </c>
      <c r="O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3269.6000000000004</v>
      </c>
      <c r="P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3282.13</v>
      </c>
      <c r="Q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3295.1</v>
      </c>
      <c r="R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3300.4</v>
      </c>
      <c r="S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3335.33</v>
      </c>
      <c r="T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3360.83</v>
      </c>
      <c r="U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3335.51</v>
      </c>
      <c r="V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3310.4300000000003</v>
      </c>
      <c r="W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3350.4</v>
      </c>
      <c r="X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3263.95</v>
      </c>
      <c r="Y485" s="98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3445.12</v>
      </c>
    </row>
    <row r="486" spans="1:25" x14ac:dyDescent="0.2">
      <c r="A486" s="80">
        <f t="shared" si="20"/>
        <v>42546</v>
      </c>
      <c r="B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3308.2</v>
      </c>
      <c r="C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3264.87</v>
      </c>
      <c r="D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3255.78</v>
      </c>
      <c r="E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3308.82</v>
      </c>
      <c r="F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3342.98</v>
      </c>
      <c r="G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3380.69</v>
      </c>
      <c r="H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3324.78</v>
      </c>
      <c r="I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3257.75</v>
      </c>
      <c r="J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3388.81</v>
      </c>
      <c r="K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3385.66</v>
      </c>
      <c r="L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3340.28</v>
      </c>
      <c r="M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3326.3</v>
      </c>
      <c r="N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3326.3</v>
      </c>
      <c r="O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3326.34</v>
      </c>
      <c r="P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3340.25</v>
      </c>
      <c r="Q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3326.3</v>
      </c>
      <c r="R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3370.16</v>
      </c>
      <c r="S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3385.91</v>
      </c>
      <c r="T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3354.64</v>
      </c>
      <c r="U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3402.41</v>
      </c>
      <c r="V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3321.86</v>
      </c>
      <c r="W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3366.95</v>
      </c>
      <c r="X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3263.69</v>
      </c>
      <c r="Y486" s="98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3385.15</v>
      </c>
    </row>
    <row r="487" spans="1:25" x14ac:dyDescent="0.2">
      <c r="A487" s="80">
        <f t="shared" si="20"/>
        <v>42547</v>
      </c>
      <c r="B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3317.68</v>
      </c>
      <c r="C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3268.08</v>
      </c>
      <c r="D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3255.56</v>
      </c>
      <c r="E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3292.69</v>
      </c>
      <c r="F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3325.45</v>
      </c>
      <c r="G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3380.63</v>
      </c>
      <c r="H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3325.31</v>
      </c>
      <c r="I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3255.95</v>
      </c>
      <c r="J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3307.02</v>
      </c>
      <c r="K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3385.78</v>
      </c>
      <c r="L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3340.17</v>
      </c>
      <c r="M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3326.32</v>
      </c>
      <c r="N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3326.2799999999997</v>
      </c>
      <c r="O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3326.27</v>
      </c>
      <c r="P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3340.23</v>
      </c>
      <c r="Q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3326.15</v>
      </c>
      <c r="R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3385.7400000000002</v>
      </c>
      <c r="S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3385.84</v>
      </c>
      <c r="T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3355.01</v>
      </c>
      <c r="U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3402.93</v>
      </c>
      <c r="V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3301.59</v>
      </c>
      <c r="W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3342.37</v>
      </c>
      <c r="X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3263.7799999999997</v>
      </c>
      <c r="Y487" s="98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3385.5699999999997</v>
      </c>
    </row>
    <row r="488" spans="1:25" x14ac:dyDescent="0.2">
      <c r="A488" s="80">
        <f t="shared" si="20"/>
        <v>42548</v>
      </c>
      <c r="B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3287.33</v>
      </c>
      <c r="C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3257.7200000000003</v>
      </c>
      <c r="D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3290.31</v>
      </c>
      <c r="E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3326.39</v>
      </c>
      <c r="F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3358</v>
      </c>
      <c r="G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3392.49</v>
      </c>
      <c r="H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3297.25</v>
      </c>
      <c r="I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3598.89</v>
      </c>
      <c r="J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3435.83</v>
      </c>
      <c r="K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3279.8</v>
      </c>
      <c r="L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3287.8</v>
      </c>
      <c r="M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3325.35</v>
      </c>
      <c r="N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3307.03</v>
      </c>
      <c r="O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3270.29</v>
      </c>
      <c r="P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3307.84</v>
      </c>
      <c r="Q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3288.6800000000003</v>
      </c>
      <c r="R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3276.94</v>
      </c>
      <c r="S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3298.33</v>
      </c>
      <c r="T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3309.4700000000003</v>
      </c>
      <c r="U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3321.36</v>
      </c>
      <c r="V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3312.36</v>
      </c>
      <c r="W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3351.2799999999997</v>
      </c>
      <c r="X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3261.95</v>
      </c>
      <c r="Y488" s="98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3432.58</v>
      </c>
    </row>
    <row r="489" spans="1:25" x14ac:dyDescent="0.2">
      <c r="A489" s="80">
        <f t="shared" si="20"/>
        <v>42549</v>
      </c>
      <c r="B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3293.34</v>
      </c>
      <c r="C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3257.96</v>
      </c>
      <c r="D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3290.26</v>
      </c>
      <c r="E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3326.1800000000003</v>
      </c>
      <c r="F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3357.82</v>
      </c>
      <c r="G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3392.4300000000003</v>
      </c>
      <c r="H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3297.45</v>
      </c>
      <c r="I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3599.04</v>
      </c>
      <c r="J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3435.74</v>
      </c>
      <c r="K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3279.77</v>
      </c>
      <c r="L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3288.09</v>
      </c>
      <c r="M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3324.9700000000003</v>
      </c>
      <c r="N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3307.07</v>
      </c>
      <c r="O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3307.24</v>
      </c>
      <c r="P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3307.5299999999997</v>
      </c>
      <c r="Q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3288.54</v>
      </c>
      <c r="R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3277.0299999999997</v>
      </c>
      <c r="S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3298.36</v>
      </c>
      <c r="T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3309.55</v>
      </c>
      <c r="U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3321.35</v>
      </c>
      <c r="V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3313.49</v>
      </c>
      <c r="W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3352.32</v>
      </c>
      <c r="X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3262.08</v>
      </c>
      <c r="Y489" s="98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3424.04</v>
      </c>
    </row>
    <row r="490" spans="1:25" x14ac:dyDescent="0.2">
      <c r="A490" s="80">
        <f t="shared" si="20"/>
        <v>42550</v>
      </c>
      <c r="B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3299.2799999999997</v>
      </c>
      <c r="C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3277.75</v>
      </c>
      <c r="D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3312.34</v>
      </c>
      <c r="E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3334.95</v>
      </c>
      <c r="F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3421.88</v>
      </c>
      <c r="G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3421.75</v>
      </c>
      <c r="H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3335.01</v>
      </c>
      <c r="I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3611.74</v>
      </c>
      <c r="J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3446.33</v>
      </c>
      <c r="K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3274.1000000000004</v>
      </c>
      <c r="L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3291.34</v>
      </c>
      <c r="M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3309.67</v>
      </c>
      <c r="N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3266.75</v>
      </c>
      <c r="O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3267.14</v>
      </c>
      <c r="P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3256.7200000000003</v>
      </c>
      <c r="Q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3267.99</v>
      </c>
      <c r="R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3272.46</v>
      </c>
      <c r="S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3293.5</v>
      </c>
      <c r="T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3315.92</v>
      </c>
      <c r="U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3316.16</v>
      </c>
      <c r="V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3315.8</v>
      </c>
      <c r="W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3330.62</v>
      </c>
      <c r="X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3257.5299999999997</v>
      </c>
      <c r="Y490" s="98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3374.36</v>
      </c>
    </row>
    <row r="491" spans="1:25" x14ac:dyDescent="0.2">
      <c r="A491" s="80">
        <f t="shared" si="20"/>
        <v>42551</v>
      </c>
      <c r="B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3298.06</v>
      </c>
      <c r="C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3279.8900000000003</v>
      </c>
      <c r="D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3314.6000000000004</v>
      </c>
      <c r="E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3337.3</v>
      </c>
      <c r="F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3424.8</v>
      </c>
      <c r="G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3424.64</v>
      </c>
      <c r="H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3337.36</v>
      </c>
      <c r="I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3615.3900000000003</v>
      </c>
      <c r="J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3449.4300000000003</v>
      </c>
      <c r="K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3276.01</v>
      </c>
      <c r="L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3293.17</v>
      </c>
      <c r="M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3311.78</v>
      </c>
      <c r="N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3264.96</v>
      </c>
      <c r="O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3264.91</v>
      </c>
      <c r="P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3265.05</v>
      </c>
      <c r="Q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3264.98</v>
      </c>
      <c r="R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3273.96</v>
      </c>
      <c r="S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3295.17</v>
      </c>
      <c r="T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3317.64</v>
      </c>
      <c r="U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3318.02</v>
      </c>
      <c r="V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3314.71</v>
      </c>
      <c r="W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3330.71</v>
      </c>
      <c r="X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3259.19</v>
      </c>
      <c r="Y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3424.24</v>
      </c>
    </row>
    <row r="492" spans="1:25" hidden="1" x14ac:dyDescent="0.2">
      <c r="A492" s="80">
        <f t="shared" si="20"/>
        <v>42552</v>
      </c>
      <c r="B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C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D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E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F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G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H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I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J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K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L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M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N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O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P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Q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R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S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T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U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V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W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X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Y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</row>
    <row r="493" spans="1:25" x14ac:dyDescent="0.2">
      <c r="A493" s="92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93"/>
    </row>
    <row r="494" spans="1:25" x14ac:dyDescent="0.25">
      <c r="A494" s="88" t="s">
        <v>150</v>
      </c>
      <c r="B494" s="79"/>
      <c r="C494" s="79"/>
      <c r="D494" s="79"/>
    </row>
    <row r="495" spans="1:25" ht="12.75" x14ac:dyDescent="0.2">
      <c r="A495" s="177" t="s">
        <v>48</v>
      </c>
      <c r="B495" s="188" t="s">
        <v>121</v>
      </c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90"/>
    </row>
    <row r="496" spans="1:25" ht="12.75" x14ac:dyDescent="0.2">
      <c r="A496" s="178"/>
      <c r="B496" s="191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3"/>
    </row>
    <row r="497" spans="1:25" ht="12.75" x14ac:dyDescent="0.2">
      <c r="A497" s="178"/>
      <c r="B497" s="180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2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5" ht="12.75" x14ac:dyDescent="0.2">
      <c r="A498" s="179"/>
      <c r="B498" s="181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3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5" x14ac:dyDescent="0.2">
      <c r="A499" s="80">
        <f>A462</f>
        <v>42522</v>
      </c>
      <c r="B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3251.51</v>
      </c>
      <c r="C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3256.3199999999997</v>
      </c>
      <c r="D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3282.16</v>
      </c>
      <c r="E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3310.26</v>
      </c>
      <c r="F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3332.87</v>
      </c>
      <c r="G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3340.58</v>
      </c>
      <c r="H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3275.57</v>
      </c>
      <c r="I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3543.54</v>
      </c>
      <c r="J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3434.35</v>
      </c>
      <c r="K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3332.98</v>
      </c>
      <c r="L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3304.4700000000003</v>
      </c>
      <c r="M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3318.48</v>
      </c>
      <c r="N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3348.14</v>
      </c>
      <c r="O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3363.81</v>
      </c>
      <c r="P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3347.89</v>
      </c>
      <c r="Q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3363.66</v>
      </c>
      <c r="R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3369.03</v>
      </c>
      <c r="S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3295.81</v>
      </c>
      <c r="T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3285.03</v>
      </c>
      <c r="U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3274.7799999999997</v>
      </c>
      <c r="V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3311.9</v>
      </c>
      <c r="W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3278.57</v>
      </c>
      <c r="X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3295.7200000000003</v>
      </c>
      <c r="Y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3327.26</v>
      </c>
    </row>
    <row r="500" spans="1:25" x14ac:dyDescent="0.2">
      <c r="A500" s="80">
        <f>A499+1</f>
        <v>42523</v>
      </c>
      <c r="B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3254.3</v>
      </c>
      <c r="C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3256.3500000000004</v>
      </c>
      <c r="D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3289.01</v>
      </c>
      <c r="E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3310.26</v>
      </c>
      <c r="F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3332.76</v>
      </c>
      <c r="G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3340.67</v>
      </c>
      <c r="H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3282.3</v>
      </c>
      <c r="I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3533.71</v>
      </c>
      <c r="J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3415.6800000000003</v>
      </c>
      <c r="K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3318.45</v>
      </c>
      <c r="L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3265.51</v>
      </c>
      <c r="M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3277.9700000000003</v>
      </c>
      <c r="N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3318.23</v>
      </c>
      <c r="O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3347.83</v>
      </c>
      <c r="P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3363.66</v>
      </c>
      <c r="Q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3380.21</v>
      </c>
      <c r="R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3369.02</v>
      </c>
      <c r="S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3356.02</v>
      </c>
      <c r="T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3356.16</v>
      </c>
      <c r="U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3274.9300000000003</v>
      </c>
      <c r="V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3313.76</v>
      </c>
      <c r="W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3301.38</v>
      </c>
      <c r="X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3295.76</v>
      </c>
      <c r="Y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3327.08</v>
      </c>
    </row>
    <row r="501" spans="1:25" x14ac:dyDescent="0.2">
      <c r="A501" s="80">
        <f t="shared" ref="A501:A529" si="21">A500+1</f>
        <v>42524</v>
      </c>
      <c r="B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3259.9700000000003</v>
      </c>
      <c r="C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3267.79</v>
      </c>
      <c r="D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3294.52</v>
      </c>
      <c r="E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3308.83</v>
      </c>
      <c r="F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3331.3</v>
      </c>
      <c r="G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3355.12</v>
      </c>
      <c r="H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3280.88</v>
      </c>
      <c r="I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3541.51</v>
      </c>
      <c r="J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3395.7400000000002</v>
      </c>
      <c r="K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3309.79</v>
      </c>
      <c r="L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3309.78</v>
      </c>
      <c r="M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3309.7</v>
      </c>
      <c r="N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3346.26</v>
      </c>
      <c r="O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3362.02</v>
      </c>
      <c r="P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3362.06</v>
      </c>
      <c r="Q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3386.95</v>
      </c>
      <c r="R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3381.24</v>
      </c>
      <c r="S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3367.86</v>
      </c>
      <c r="T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3312.02</v>
      </c>
      <c r="U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3278.08</v>
      </c>
      <c r="V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3330.9</v>
      </c>
      <c r="W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3297.12</v>
      </c>
      <c r="X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3294.69</v>
      </c>
      <c r="Y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3356.34</v>
      </c>
    </row>
    <row r="502" spans="1:25" x14ac:dyDescent="0.2">
      <c r="A502" s="80">
        <f t="shared" si="21"/>
        <v>42525</v>
      </c>
      <c r="B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3260.85</v>
      </c>
      <c r="C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3248.09</v>
      </c>
      <c r="D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3260.33</v>
      </c>
      <c r="E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3282.54</v>
      </c>
      <c r="F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3306.27</v>
      </c>
      <c r="G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3359.06</v>
      </c>
      <c r="H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3306.26</v>
      </c>
      <c r="I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3250.14</v>
      </c>
      <c r="J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3294.34</v>
      </c>
      <c r="K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3416.1800000000003</v>
      </c>
      <c r="L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3359.08</v>
      </c>
      <c r="M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3359.08</v>
      </c>
      <c r="N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3359.08</v>
      </c>
      <c r="O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3399.01</v>
      </c>
      <c r="P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3399.0299999999997</v>
      </c>
      <c r="Q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3366.71</v>
      </c>
      <c r="R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3382.38</v>
      </c>
      <c r="S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3336.82</v>
      </c>
      <c r="T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3290.08</v>
      </c>
      <c r="U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3289.62</v>
      </c>
      <c r="V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3372.61</v>
      </c>
      <c r="W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3321.12</v>
      </c>
      <c r="X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3272.11</v>
      </c>
      <c r="Y502" s="98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3407.54</v>
      </c>
    </row>
    <row r="503" spans="1:25" x14ac:dyDescent="0.2">
      <c r="A503" s="80">
        <f t="shared" si="21"/>
        <v>42526</v>
      </c>
      <c r="B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3259.21</v>
      </c>
      <c r="C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3247.64</v>
      </c>
      <c r="D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3282.34</v>
      </c>
      <c r="E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3289.99</v>
      </c>
      <c r="F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3322.79</v>
      </c>
      <c r="G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3322.73</v>
      </c>
      <c r="H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3260.17</v>
      </c>
      <c r="I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3248.92</v>
      </c>
      <c r="J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3263.1</v>
      </c>
      <c r="K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3492.95</v>
      </c>
      <c r="L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3416.2</v>
      </c>
      <c r="M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3416.37</v>
      </c>
      <c r="N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3416.63</v>
      </c>
      <c r="O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3443.42</v>
      </c>
      <c r="P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3443.41</v>
      </c>
      <c r="Q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3399</v>
      </c>
      <c r="R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3382.55</v>
      </c>
      <c r="S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3336.87</v>
      </c>
      <c r="T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3290.26</v>
      </c>
      <c r="U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3278.28</v>
      </c>
      <c r="V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3348.1</v>
      </c>
      <c r="W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3318.31</v>
      </c>
      <c r="X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3272.07</v>
      </c>
      <c r="Y503" s="98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3407.18</v>
      </c>
    </row>
    <row r="504" spans="1:25" x14ac:dyDescent="0.2">
      <c r="A504" s="80">
        <f t="shared" si="21"/>
        <v>42527</v>
      </c>
      <c r="B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3256.34</v>
      </c>
      <c r="C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3267.51</v>
      </c>
      <c r="D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3293.92</v>
      </c>
      <c r="E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3322.9700000000003</v>
      </c>
      <c r="F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3338.52</v>
      </c>
      <c r="G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3389.13</v>
      </c>
      <c r="H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3315.92</v>
      </c>
      <c r="I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3595.29</v>
      </c>
      <c r="J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3494.58</v>
      </c>
      <c r="K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3378.85</v>
      </c>
      <c r="L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3331.42</v>
      </c>
      <c r="M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3331.44</v>
      </c>
      <c r="N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3346.53</v>
      </c>
      <c r="O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3362.13</v>
      </c>
      <c r="P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3362.13</v>
      </c>
      <c r="Q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3331.21</v>
      </c>
      <c r="R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3341.6800000000003</v>
      </c>
      <c r="S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3354.63</v>
      </c>
      <c r="T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3311.9300000000003</v>
      </c>
      <c r="U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3261.78</v>
      </c>
      <c r="V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3319.06</v>
      </c>
      <c r="W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3291.63</v>
      </c>
      <c r="X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3294.87</v>
      </c>
      <c r="Y504" s="98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3329.85</v>
      </c>
    </row>
    <row r="505" spans="1:25" x14ac:dyDescent="0.2">
      <c r="A505" s="80">
        <f t="shared" si="21"/>
        <v>42528</v>
      </c>
      <c r="B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3260.41</v>
      </c>
      <c r="C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3267.34</v>
      </c>
      <c r="D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3293.94</v>
      </c>
      <c r="E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3308.12</v>
      </c>
      <c r="F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3338.19</v>
      </c>
      <c r="G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3371.34</v>
      </c>
      <c r="H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3315.8</v>
      </c>
      <c r="I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3595.28</v>
      </c>
      <c r="J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3494.8</v>
      </c>
      <c r="K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3362.52</v>
      </c>
      <c r="L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3331.59</v>
      </c>
      <c r="M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3331.61</v>
      </c>
      <c r="N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3346.21</v>
      </c>
      <c r="O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3362.06</v>
      </c>
      <c r="P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3316.8900000000003</v>
      </c>
      <c r="Q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3316.9700000000003</v>
      </c>
      <c r="R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3341.85</v>
      </c>
      <c r="S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3354.81</v>
      </c>
      <c r="T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3317.8</v>
      </c>
      <c r="U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3258.7200000000003</v>
      </c>
      <c r="V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3334.69</v>
      </c>
      <c r="W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3299.81</v>
      </c>
      <c r="X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3283.94</v>
      </c>
      <c r="Y505" s="98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3379.26</v>
      </c>
    </row>
    <row r="506" spans="1:25" x14ac:dyDescent="0.2">
      <c r="A506" s="80">
        <f t="shared" si="21"/>
        <v>42529</v>
      </c>
      <c r="B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3263.05</v>
      </c>
      <c r="C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3267.2200000000003</v>
      </c>
      <c r="D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3293.85</v>
      </c>
      <c r="E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3307.84</v>
      </c>
      <c r="F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3338.17</v>
      </c>
      <c r="G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3371.28</v>
      </c>
      <c r="H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3316.01</v>
      </c>
      <c r="I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3595.15</v>
      </c>
      <c r="J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3495</v>
      </c>
      <c r="K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3362.32</v>
      </c>
      <c r="L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3331.57</v>
      </c>
      <c r="M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3331.59</v>
      </c>
      <c r="N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3346.49</v>
      </c>
      <c r="O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3362.3</v>
      </c>
      <c r="P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3316.88</v>
      </c>
      <c r="Q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3316.8900000000003</v>
      </c>
      <c r="R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3341.82</v>
      </c>
      <c r="S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3354.52</v>
      </c>
      <c r="T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3317.45</v>
      </c>
      <c r="U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3258.96</v>
      </c>
      <c r="V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3337.09</v>
      </c>
      <c r="W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3300.11</v>
      </c>
      <c r="X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3283.96</v>
      </c>
      <c r="Y506" s="98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3382.58</v>
      </c>
    </row>
    <row r="507" spans="1:25" x14ac:dyDescent="0.2">
      <c r="A507" s="80">
        <f t="shared" si="21"/>
        <v>42530</v>
      </c>
      <c r="B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3262.29</v>
      </c>
      <c r="C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3266.96</v>
      </c>
      <c r="D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3307.87</v>
      </c>
      <c r="E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3322.54</v>
      </c>
      <c r="F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3371.06</v>
      </c>
      <c r="G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3388.96</v>
      </c>
      <c r="H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3323.5299999999997</v>
      </c>
      <c r="I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3618.67</v>
      </c>
      <c r="J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3484.16</v>
      </c>
      <c r="K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3362.63</v>
      </c>
      <c r="L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3317.26</v>
      </c>
      <c r="M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3310.16</v>
      </c>
      <c r="N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3331.67</v>
      </c>
      <c r="O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3362.55</v>
      </c>
      <c r="P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3405.0699999999997</v>
      </c>
      <c r="Q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3405.02</v>
      </c>
      <c r="R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3381.66</v>
      </c>
      <c r="S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3381.5299999999997</v>
      </c>
      <c r="T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3354.77</v>
      </c>
      <c r="U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3274.1800000000003</v>
      </c>
      <c r="V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3317.52</v>
      </c>
      <c r="W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3279.7799999999997</v>
      </c>
      <c r="X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3268.28</v>
      </c>
      <c r="Y507" s="98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3385.9700000000003</v>
      </c>
    </row>
    <row r="508" spans="1:25" x14ac:dyDescent="0.2">
      <c r="A508" s="80">
        <f t="shared" si="21"/>
        <v>42531</v>
      </c>
      <c r="B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3277.63</v>
      </c>
      <c r="C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3267.3</v>
      </c>
      <c r="D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3300.84</v>
      </c>
      <c r="E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3322.91</v>
      </c>
      <c r="F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3354.45</v>
      </c>
      <c r="G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3371.64</v>
      </c>
      <c r="H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3308.58</v>
      </c>
      <c r="I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3595.37</v>
      </c>
      <c r="J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3432.42</v>
      </c>
      <c r="K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3289.77</v>
      </c>
      <c r="L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3252.51</v>
      </c>
      <c r="M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3257.9</v>
      </c>
      <c r="N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3264.2200000000003</v>
      </c>
      <c r="O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3282.98</v>
      </c>
      <c r="P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3289.52</v>
      </c>
      <c r="Q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3316.8900000000003</v>
      </c>
      <c r="R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3306.07</v>
      </c>
      <c r="S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3305.96</v>
      </c>
      <c r="T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3305.96</v>
      </c>
      <c r="U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3258.8</v>
      </c>
      <c r="V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3350.37</v>
      </c>
      <c r="W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3311.52</v>
      </c>
      <c r="X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3268.19</v>
      </c>
      <c r="Y508" s="98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3416.7200000000003</v>
      </c>
    </row>
    <row r="509" spans="1:25" x14ac:dyDescent="0.2">
      <c r="A509" s="80">
        <f t="shared" si="21"/>
        <v>42532</v>
      </c>
      <c r="B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3318.16</v>
      </c>
      <c r="C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3266.35</v>
      </c>
      <c r="D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3249.21</v>
      </c>
      <c r="E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3274.65</v>
      </c>
      <c r="F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3305.71</v>
      </c>
      <c r="G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3322.59</v>
      </c>
      <c r="H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3260.31</v>
      </c>
      <c r="I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3309.7</v>
      </c>
      <c r="J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3416.5299999999997</v>
      </c>
      <c r="K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3337.15</v>
      </c>
      <c r="L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3290.36</v>
      </c>
      <c r="M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3290.36</v>
      </c>
      <c r="N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3296.51</v>
      </c>
      <c r="O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3290.16</v>
      </c>
      <c r="P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3296.51</v>
      </c>
      <c r="Q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3316.1</v>
      </c>
      <c r="R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3316.21</v>
      </c>
      <c r="S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3272.05</v>
      </c>
      <c r="T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3249.27</v>
      </c>
      <c r="U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3320.02</v>
      </c>
      <c r="V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3407.63</v>
      </c>
      <c r="W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3376.48</v>
      </c>
      <c r="X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3269.06</v>
      </c>
      <c r="Y509" s="98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3358.74</v>
      </c>
    </row>
    <row r="510" spans="1:25" x14ac:dyDescent="0.2">
      <c r="A510" s="80">
        <f t="shared" si="21"/>
        <v>42533</v>
      </c>
      <c r="B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3323.92</v>
      </c>
      <c r="C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3289.76</v>
      </c>
      <c r="D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3259.5</v>
      </c>
      <c r="E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3260.09</v>
      </c>
      <c r="F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3274.56</v>
      </c>
      <c r="G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3305.99</v>
      </c>
      <c r="H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3267.42</v>
      </c>
      <c r="I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3268.4700000000003</v>
      </c>
      <c r="J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3347.36</v>
      </c>
      <c r="K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3398.7200000000003</v>
      </c>
      <c r="L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3366.58</v>
      </c>
      <c r="M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3351.48</v>
      </c>
      <c r="N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3366.6</v>
      </c>
      <c r="O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3366.6400000000003</v>
      </c>
      <c r="P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3382.4</v>
      </c>
      <c r="Q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3390.59</v>
      </c>
      <c r="R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3399</v>
      </c>
      <c r="S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3382.5699999999997</v>
      </c>
      <c r="T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3351.61</v>
      </c>
      <c r="U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3260.7</v>
      </c>
      <c r="V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3350.19</v>
      </c>
      <c r="W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3323.1</v>
      </c>
      <c r="X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3260.5</v>
      </c>
      <c r="Y510" s="98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3398.52</v>
      </c>
    </row>
    <row r="511" spans="1:25" x14ac:dyDescent="0.2">
      <c r="A511" s="80">
        <f t="shared" si="21"/>
        <v>42534</v>
      </c>
      <c r="B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3299.81</v>
      </c>
      <c r="C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3269.86</v>
      </c>
      <c r="D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3260.15</v>
      </c>
      <c r="E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3274.65</v>
      </c>
      <c r="F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3289.86</v>
      </c>
      <c r="G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3322.7</v>
      </c>
      <c r="H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3282.33</v>
      </c>
      <c r="I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3248.82</v>
      </c>
      <c r="J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3343.84</v>
      </c>
      <c r="K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3452.4900000000002</v>
      </c>
      <c r="L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3443.05</v>
      </c>
      <c r="M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3443.15</v>
      </c>
      <c r="N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3492.74</v>
      </c>
      <c r="O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3492.77</v>
      </c>
      <c r="P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3492.8</v>
      </c>
      <c r="Q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3492.78</v>
      </c>
      <c r="R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3492.81</v>
      </c>
      <c r="S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3452.6800000000003</v>
      </c>
      <c r="T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3433.9</v>
      </c>
      <c r="U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3309.87</v>
      </c>
      <c r="V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3348.9</v>
      </c>
      <c r="W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3328.8900000000003</v>
      </c>
      <c r="X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3272.2200000000003</v>
      </c>
      <c r="Y511" s="98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3416.02</v>
      </c>
    </row>
    <row r="512" spans="1:25" x14ac:dyDescent="0.2">
      <c r="A512" s="80">
        <f t="shared" si="21"/>
        <v>42535</v>
      </c>
      <c r="B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3267.67</v>
      </c>
      <c r="C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3280.74</v>
      </c>
      <c r="D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3315.87</v>
      </c>
      <c r="E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3323.38</v>
      </c>
      <c r="F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3354.94</v>
      </c>
      <c r="G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3371.79</v>
      </c>
      <c r="H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3315.8</v>
      </c>
      <c r="I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3618.29</v>
      </c>
      <c r="J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3567.12</v>
      </c>
      <c r="K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3387.3500000000004</v>
      </c>
      <c r="L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3331.4700000000003</v>
      </c>
      <c r="M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3346.58</v>
      </c>
      <c r="N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3362.33</v>
      </c>
      <c r="O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3378.75</v>
      </c>
      <c r="P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3378.65</v>
      </c>
      <c r="Q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3387.17</v>
      </c>
      <c r="R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3395.56</v>
      </c>
      <c r="S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3395.59</v>
      </c>
      <c r="T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3410.33</v>
      </c>
      <c r="U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3329.88</v>
      </c>
      <c r="V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3319.31</v>
      </c>
      <c r="W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3283.82</v>
      </c>
      <c r="X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3273.59</v>
      </c>
      <c r="Y512" s="98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3386.92</v>
      </c>
    </row>
    <row r="513" spans="1:25" x14ac:dyDescent="0.2">
      <c r="A513" s="80">
        <f t="shared" si="21"/>
        <v>42536</v>
      </c>
      <c r="B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3261.79</v>
      </c>
      <c r="C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3280.74</v>
      </c>
      <c r="D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3315.6</v>
      </c>
      <c r="E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3322.9700000000003</v>
      </c>
      <c r="F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3354.5</v>
      </c>
      <c r="G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3371.62</v>
      </c>
      <c r="H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3315.85</v>
      </c>
      <c r="I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3618.31</v>
      </c>
      <c r="J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3567.25</v>
      </c>
      <c r="K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3387.3900000000003</v>
      </c>
      <c r="L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3331.6</v>
      </c>
      <c r="M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3346.6800000000003</v>
      </c>
      <c r="N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3362.32</v>
      </c>
      <c r="O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3378.74</v>
      </c>
      <c r="P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3378.71</v>
      </c>
      <c r="Q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3387.12</v>
      </c>
      <c r="R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3395.6400000000003</v>
      </c>
      <c r="S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3395.69</v>
      </c>
      <c r="T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3410.33</v>
      </c>
      <c r="U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3329.79</v>
      </c>
      <c r="V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3321.62</v>
      </c>
      <c r="W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3282.76</v>
      </c>
      <c r="X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3273.56</v>
      </c>
      <c r="Y513" s="98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3366.75</v>
      </c>
    </row>
    <row r="514" spans="1:25" x14ac:dyDescent="0.2">
      <c r="A514" s="80">
        <f t="shared" si="21"/>
        <v>42537</v>
      </c>
      <c r="B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3260.54</v>
      </c>
      <c r="C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3294.3900000000003</v>
      </c>
      <c r="D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3338.65</v>
      </c>
      <c r="E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3338.83</v>
      </c>
      <c r="F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3427.27</v>
      </c>
      <c r="G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3427.27</v>
      </c>
      <c r="H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3354.98</v>
      </c>
      <c r="I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3695.4700000000003</v>
      </c>
      <c r="J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3567.04</v>
      </c>
      <c r="K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3395.87</v>
      </c>
      <c r="L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3362.26</v>
      </c>
      <c r="M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3346.41</v>
      </c>
      <c r="N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3362.07</v>
      </c>
      <c r="O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3378.48</v>
      </c>
      <c r="P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3395.6000000000004</v>
      </c>
      <c r="Q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3413.6800000000003</v>
      </c>
      <c r="R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3395.59</v>
      </c>
      <c r="S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3425.77</v>
      </c>
      <c r="T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3458.45</v>
      </c>
      <c r="U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3411.65</v>
      </c>
      <c r="V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3253.25</v>
      </c>
      <c r="W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3270.0299999999997</v>
      </c>
      <c r="X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3305.5299999999997</v>
      </c>
      <c r="Y514" s="98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3358.73</v>
      </c>
    </row>
    <row r="515" spans="1:25" x14ac:dyDescent="0.2">
      <c r="A515" s="80">
        <f t="shared" si="21"/>
        <v>42538</v>
      </c>
      <c r="B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3248.65</v>
      </c>
      <c r="C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3308.31</v>
      </c>
      <c r="D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3354.58</v>
      </c>
      <c r="E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3389.48</v>
      </c>
      <c r="F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3427.25</v>
      </c>
      <c r="G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3427.31</v>
      </c>
      <c r="H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3389.62</v>
      </c>
      <c r="I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3695.4300000000003</v>
      </c>
      <c r="J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3541.62</v>
      </c>
      <c r="K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3395.84</v>
      </c>
      <c r="L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3346.46</v>
      </c>
      <c r="M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3331.27</v>
      </c>
      <c r="N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3346.21</v>
      </c>
      <c r="O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3346.1000000000004</v>
      </c>
      <c r="P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3361.87</v>
      </c>
      <c r="Q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3386.88</v>
      </c>
      <c r="R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3374.27</v>
      </c>
      <c r="S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3395.5699999999997</v>
      </c>
      <c r="T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3410.1</v>
      </c>
      <c r="U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3341.86</v>
      </c>
      <c r="V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3285.23</v>
      </c>
      <c r="W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3248.74</v>
      </c>
      <c r="X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3348.05</v>
      </c>
      <c r="Y515" s="98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3333.66</v>
      </c>
    </row>
    <row r="516" spans="1:25" x14ac:dyDescent="0.2">
      <c r="A516" s="80">
        <f t="shared" si="21"/>
        <v>42539</v>
      </c>
      <c r="B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3279.49</v>
      </c>
      <c r="C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3274.79</v>
      </c>
      <c r="D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3322.84</v>
      </c>
      <c r="E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3359.04</v>
      </c>
      <c r="F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3358.9700000000003</v>
      </c>
      <c r="G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3398.94</v>
      </c>
      <c r="H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3341.73</v>
      </c>
      <c r="I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3259.83</v>
      </c>
      <c r="J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3347.82</v>
      </c>
      <c r="K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3434.63</v>
      </c>
      <c r="L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3367.08</v>
      </c>
      <c r="M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3382.6800000000003</v>
      </c>
      <c r="N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3382.7</v>
      </c>
      <c r="O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3407.3500000000004</v>
      </c>
      <c r="P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3433.83</v>
      </c>
      <c r="Q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3472.38</v>
      </c>
      <c r="R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3472.58</v>
      </c>
      <c r="S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3398.86</v>
      </c>
      <c r="T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3406.91</v>
      </c>
      <c r="U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3337.42</v>
      </c>
      <c r="V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3287.16</v>
      </c>
      <c r="W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3288.69</v>
      </c>
      <c r="X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3289.91</v>
      </c>
      <c r="Y516" s="98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3415.3</v>
      </c>
    </row>
    <row r="517" spans="1:25" x14ac:dyDescent="0.2">
      <c r="A517" s="80">
        <f t="shared" si="21"/>
        <v>42540</v>
      </c>
      <c r="B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3279.99</v>
      </c>
      <c r="C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3274.82</v>
      </c>
      <c r="D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3322.7</v>
      </c>
      <c r="E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3358.56</v>
      </c>
      <c r="F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3358.4700000000003</v>
      </c>
      <c r="G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3398.44</v>
      </c>
      <c r="H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3340.48</v>
      </c>
      <c r="I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3306.28</v>
      </c>
      <c r="J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3316.49</v>
      </c>
      <c r="K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3472.13</v>
      </c>
      <c r="L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3398.81</v>
      </c>
      <c r="M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3398.84</v>
      </c>
      <c r="N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3398.85</v>
      </c>
      <c r="O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3433.91</v>
      </c>
      <c r="P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3452.59</v>
      </c>
      <c r="Q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3452.65</v>
      </c>
      <c r="R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3443.25</v>
      </c>
      <c r="S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3424.96</v>
      </c>
      <c r="T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3443.2</v>
      </c>
      <c r="U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3374.61</v>
      </c>
      <c r="V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3284.44</v>
      </c>
      <c r="W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3285.98</v>
      </c>
      <c r="X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3290.24</v>
      </c>
      <c r="Y517" s="98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3415.78</v>
      </c>
    </row>
    <row r="518" spans="1:25" x14ac:dyDescent="0.2">
      <c r="A518" s="80">
        <f t="shared" si="21"/>
        <v>42541</v>
      </c>
      <c r="B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3261.29</v>
      </c>
      <c r="C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3308.51</v>
      </c>
      <c r="D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3355.12</v>
      </c>
      <c r="E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3389.7</v>
      </c>
      <c r="F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3398.86</v>
      </c>
      <c r="G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3427.51</v>
      </c>
      <c r="H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3389.75</v>
      </c>
      <c r="I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3695.7</v>
      </c>
      <c r="J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3541.58</v>
      </c>
      <c r="K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3395.87</v>
      </c>
      <c r="L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3346.46</v>
      </c>
      <c r="M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3331.37</v>
      </c>
      <c r="N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3346.4</v>
      </c>
      <c r="O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3331.29</v>
      </c>
      <c r="P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3331.2</v>
      </c>
      <c r="Q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3387.01</v>
      </c>
      <c r="R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3374.42</v>
      </c>
      <c r="S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3395.55</v>
      </c>
      <c r="T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3410.4</v>
      </c>
      <c r="U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3354.56</v>
      </c>
      <c r="V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3269.33</v>
      </c>
      <c r="W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3269.62</v>
      </c>
      <c r="X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3311.5</v>
      </c>
      <c r="Y518" s="98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3346.94</v>
      </c>
    </row>
    <row r="519" spans="1:25" x14ac:dyDescent="0.2">
      <c r="A519" s="80">
        <f t="shared" si="21"/>
        <v>42542</v>
      </c>
      <c r="B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3256.07</v>
      </c>
      <c r="C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3294.33</v>
      </c>
      <c r="D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3338.84</v>
      </c>
      <c r="E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3371.88</v>
      </c>
      <c r="F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3397.85</v>
      </c>
      <c r="G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3447.0299999999997</v>
      </c>
      <c r="H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3427.11</v>
      </c>
      <c r="I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3852.73</v>
      </c>
      <c r="J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3566.26</v>
      </c>
      <c r="K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3432.31</v>
      </c>
      <c r="L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3413.62</v>
      </c>
      <c r="M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3395.51</v>
      </c>
      <c r="N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3378.37</v>
      </c>
      <c r="O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3378.46</v>
      </c>
      <c r="P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3378.4700000000003</v>
      </c>
      <c r="Q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3386.8</v>
      </c>
      <c r="R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3395.33</v>
      </c>
      <c r="S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3410</v>
      </c>
      <c r="T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3409.9</v>
      </c>
      <c r="U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3395.19</v>
      </c>
      <c r="V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3253.56</v>
      </c>
      <c r="W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3278.7200000000003</v>
      </c>
      <c r="X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3311.4</v>
      </c>
      <c r="Y519" s="98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3356.98</v>
      </c>
    </row>
    <row r="520" spans="1:25" x14ac:dyDescent="0.2">
      <c r="A520" s="80">
        <f t="shared" si="21"/>
        <v>42543</v>
      </c>
      <c r="B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3257.69</v>
      </c>
      <c r="C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3294.41</v>
      </c>
      <c r="D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3339.0299999999997</v>
      </c>
      <c r="E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3398.93</v>
      </c>
      <c r="F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3427.6000000000004</v>
      </c>
      <c r="G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3427.49</v>
      </c>
      <c r="H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3398.4700000000003</v>
      </c>
      <c r="I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3753.16</v>
      </c>
      <c r="J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3517.25</v>
      </c>
      <c r="K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3387.12</v>
      </c>
      <c r="L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3316.96</v>
      </c>
      <c r="M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3316.9300000000003</v>
      </c>
      <c r="N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3316.91</v>
      </c>
      <c r="O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3316.91</v>
      </c>
      <c r="P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3414.24</v>
      </c>
      <c r="Q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3414.0299999999997</v>
      </c>
      <c r="R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3361.2200000000003</v>
      </c>
      <c r="S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3395.76</v>
      </c>
      <c r="T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3449.61</v>
      </c>
      <c r="U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3388.38</v>
      </c>
      <c r="V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3253.95</v>
      </c>
      <c r="W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3271.65</v>
      </c>
      <c r="X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3300.34</v>
      </c>
      <c r="Y520" s="98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3400.98</v>
      </c>
    </row>
    <row r="521" spans="1:25" x14ac:dyDescent="0.2">
      <c r="A521" s="80">
        <f t="shared" si="21"/>
        <v>42544</v>
      </c>
      <c r="B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3263.55</v>
      </c>
      <c r="C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3294.29</v>
      </c>
      <c r="D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3338.92</v>
      </c>
      <c r="E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3371.9700000000003</v>
      </c>
      <c r="F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3427.4</v>
      </c>
      <c r="G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3427.54</v>
      </c>
      <c r="H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3354.75</v>
      </c>
      <c r="I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3654.96</v>
      </c>
      <c r="J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3472.8</v>
      </c>
      <c r="K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3316.7200000000003</v>
      </c>
      <c r="L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3276.2799999999997</v>
      </c>
      <c r="M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3263.86</v>
      </c>
      <c r="N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3263.78</v>
      </c>
      <c r="O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3263.71</v>
      </c>
      <c r="P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3276.38</v>
      </c>
      <c r="Q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3289.21</v>
      </c>
      <c r="R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3294.45</v>
      </c>
      <c r="S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3329.07</v>
      </c>
      <c r="T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3354.34</v>
      </c>
      <c r="U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3354.3900000000003</v>
      </c>
      <c r="V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3287.58</v>
      </c>
      <c r="W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3319.81</v>
      </c>
      <c r="X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3273.49</v>
      </c>
      <c r="Y521" s="98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3405.1800000000003</v>
      </c>
    </row>
    <row r="522" spans="1:25" x14ac:dyDescent="0.2">
      <c r="A522" s="80">
        <f t="shared" si="21"/>
        <v>42545</v>
      </c>
      <c r="B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3263.44</v>
      </c>
      <c r="C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3267.6</v>
      </c>
      <c r="D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3287.58</v>
      </c>
      <c r="E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3355.27</v>
      </c>
      <c r="F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3371.92</v>
      </c>
      <c r="G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3408.12</v>
      </c>
      <c r="H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3354.83</v>
      </c>
      <c r="I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3642.38</v>
      </c>
      <c r="J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3472.86</v>
      </c>
      <c r="K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3316.75</v>
      </c>
      <c r="L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3276.49</v>
      </c>
      <c r="M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3264.1</v>
      </c>
      <c r="N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3264.09</v>
      </c>
      <c r="O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3264.04</v>
      </c>
      <c r="P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3276.46</v>
      </c>
      <c r="Q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3289.31</v>
      </c>
      <c r="R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3294.56</v>
      </c>
      <c r="S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3329.16</v>
      </c>
      <c r="T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3354.4300000000003</v>
      </c>
      <c r="U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3329.34</v>
      </c>
      <c r="V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3304.5</v>
      </c>
      <c r="W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3344.1</v>
      </c>
      <c r="X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3258.45</v>
      </c>
      <c r="Y522" s="98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3437.94</v>
      </c>
    </row>
    <row r="523" spans="1:25" x14ac:dyDescent="0.2">
      <c r="A523" s="80">
        <f t="shared" si="21"/>
        <v>42546</v>
      </c>
      <c r="B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3302.2799999999997</v>
      </c>
      <c r="C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3259.36</v>
      </c>
      <c r="D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3250.35</v>
      </c>
      <c r="E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3302.9</v>
      </c>
      <c r="F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3336.75</v>
      </c>
      <c r="G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3374.11</v>
      </c>
      <c r="H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3318.7200000000003</v>
      </c>
      <c r="I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3252.31</v>
      </c>
      <c r="J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3382.15</v>
      </c>
      <c r="K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3379.0299999999997</v>
      </c>
      <c r="L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3334.07</v>
      </c>
      <c r="M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3320.21</v>
      </c>
      <c r="N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3320.21</v>
      </c>
      <c r="O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3320.26</v>
      </c>
      <c r="P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3334.04</v>
      </c>
      <c r="Q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3320.21</v>
      </c>
      <c r="R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3363.67</v>
      </c>
      <c r="S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3379.27</v>
      </c>
      <c r="T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3348.3</v>
      </c>
      <c r="U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3395.63</v>
      </c>
      <c r="V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3315.82</v>
      </c>
      <c r="W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3360.4900000000002</v>
      </c>
      <c r="X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3258.19</v>
      </c>
      <c r="Y523" s="98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3378.52</v>
      </c>
    </row>
    <row r="524" spans="1:25" x14ac:dyDescent="0.2">
      <c r="A524" s="80">
        <f t="shared" si="21"/>
        <v>42547</v>
      </c>
      <c r="B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3311.68</v>
      </c>
      <c r="C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3262.54</v>
      </c>
      <c r="D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3250.14</v>
      </c>
      <c r="E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3286.92</v>
      </c>
      <c r="F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3319.38</v>
      </c>
      <c r="G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3374.05</v>
      </c>
      <c r="H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3319.24</v>
      </c>
      <c r="I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3250.52</v>
      </c>
      <c r="J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3301.12</v>
      </c>
      <c r="K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3379.15</v>
      </c>
      <c r="L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3333.96</v>
      </c>
      <c r="M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3320.2400000000002</v>
      </c>
      <c r="N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3320.2</v>
      </c>
      <c r="O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3320.19</v>
      </c>
      <c r="P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3334.02</v>
      </c>
      <c r="Q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3320.0699999999997</v>
      </c>
      <c r="R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3379.1000000000004</v>
      </c>
      <c r="S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3379.21</v>
      </c>
      <c r="T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3348.66</v>
      </c>
      <c r="U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3396.14</v>
      </c>
      <c r="V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3295.74</v>
      </c>
      <c r="W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3336.14</v>
      </c>
      <c r="X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3258.2799999999997</v>
      </c>
      <c r="Y524" s="98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3378.94</v>
      </c>
    </row>
    <row r="525" spans="1:25" x14ac:dyDescent="0.2">
      <c r="A525" s="80">
        <f t="shared" si="21"/>
        <v>42548</v>
      </c>
      <c r="B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3281.61</v>
      </c>
      <c r="C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3252.28</v>
      </c>
      <c r="D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3284.5699999999997</v>
      </c>
      <c r="E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3320.3</v>
      </c>
      <c r="F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3351.62</v>
      </c>
      <c r="G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3385.79</v>
      </c>
      <c r="H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3291.4300000000003</v>
      </c>
      <c r="I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3590.2799999999997</v>
      </c>
      <c r="J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3428.73</v>
      </c>
      <c r="K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3274.15</v>
      </c>
      <c r="L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3282.07</v>
      </c>
      <c r="M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3319.27</v>
      </c>
      <c r="N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3301.13</v>
      </c>
      <c r="O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3264.7200000000003</v>
      </c>
      <c r="P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3301.9300000000003</v>
      </c>
      <c r="Q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3282.95</v>
      </c>
      <c r="R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3271.31</v>
      </c>
      <c r="S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3292.51</v>
      </c>
      <c r="T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3303.55</v>
      </c>
      <c r="U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3315.33</v>
      </c>
      <c r="V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3306.41</v>
      </c>
      <c r="W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3344.9700000000003</v>
      </c>
      <c r="X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3256.4700000000003</v>
      </c>
      <c r="Y525" s="98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3425.51</v>
      </c>
    </row>
    <row r="526" spans="1:25" x14ac:dyDescent="0.2">
      <c r="A526" s="80">
        <f t="shared" si="21"/>
        <v>42549</v>
      </c>
      <c r="B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3287.56</v>
      </c>
      <c r="C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3252.51</v>
      </c>
      <c r="D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3284.51</v>
      </c>
      <c r="E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3320.1000000000004</v>
      </c>
      <c r="F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3351.44</v>
      </c>
      <c r="G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3385.74</v>
      </c>
      <c r="H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3291.64</v>
      </c>
      <c r="I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3590.4300000000003</v>
      </c>
      <c r="J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3428.6400000000003</v>
      </c>
      <c r="K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3274.12</v>
      </c>
      <c r="L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3282.36</v>
      </c>
      <c r="M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3318.91</v>
      </c>
      <c r="N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3301.17</v>
      </c>
      <c r="O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3301.33</v>
      </c>
      <c r="P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3301.62</v>
      </c>
      <c r="Q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3282.81</v>
      </c>
      <c r="R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3271.4</v>
      </c>
      <c r="S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3292.54</v>
      </c>
      <c r="T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3303.63</v>
      </c>
      <c r="U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3315.3199999999997</v>
      </c>
      <c r="V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3307.53</v>
      </c>
      <c r="W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3346</v>
      </c>
      <c r="X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3256.59</v>
      </c>
      <c r="Y526" s="98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3417.06</v>
      </c>
    </row>
    <row r="527" spans="1:25" x14ac:dyDescent="0.2">
      <c r="A527" s="80">
        <f t="shared" si="21"/>
        <v>42550</v>
      </c>
      <c r="B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3293.45</v>
      </c>
      <c r="C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3272.12</v>
      </c>
      <c r="D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3306.3900000000003</v>
      </c>
      <c r="E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3328.79</v>
      </c>
      <c r="F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3414.91</v>
      </c>
      <c r="G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3414.79</v>
      </c>
      <c r="H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3328.85</v>
      </c>
      <c r="I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3603.01</v>
      </c>
      <c r="J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3439.1400000000003</v>
      </c>
      <c r="K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3268.51</v>
      </c>
      <c r="L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3285.59</v>
      </c>
      <c r="M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3303.7400000000002</v>
      </c>
      <c r="N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3261.2200000000003</v>
      </c>
      <c r="O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3261.6</v>
      </c>
      <c r="P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3251.2799999999997</v>
      </c>
      <c r="Q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3262.45</v>
      </c>
      <c r="R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3266.88</v>
      </c>
      <c r="S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3287.7200000000003</v>
      </c>
      <c r="T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3309.94</v>
      </c>
      <c r="U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3310.17</v>
      </c>
      <c r="V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3309.81</v>
      </c>
      <c r="W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3324.5</v>
      </c>
      <c r="X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3252.09</v>
      </c>
      <c r="Y527" s="98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3367.83</v>
      </c>
    </row>
    <row r="528" spans="1:25" x14ac:dyDescent="0.2">
      <c r="A528" s="80">
        <f t="shared" si="21"/>
        <v>42551</v>
      </c>
      <c r="B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3292.24</v>
      </c>
      <c r="C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3274.2400000000002</v>
      </c>
      <c r="D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3308.63</v>
      </c>
      <c r="E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3331.12</v>
      </c>
      <c r="F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3417.81</v>
      </c>
      <c r="G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3417.65</v>
      </c>
      <c r="H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3331.1800000000003</v>
      </c>
      <c r="I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3606.62</v>
      </c>
      <c r="J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3442.21</v>
      </c>
      <c r="K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3270.4</v>
      </c>
      <c r="L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3287.4</v>
      </c>
      <c r="M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3305.83</v>
      </c>
      <c r="N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3259.45</v>
      </c>
      <c r="O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3259.4</v>
      </c>
      <c r="P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3259.5299999999997</v>
      </c>
      <c r="Q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3259.4700000000003</v>
      </c>
      <c r="R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3268.36</v>
      </c>
      <c r="S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3289.38</v>
      </c>
      <c r="T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3311.64</v>
      </c>
      <c r="U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3312.02</v>
      </c>
      <c r="V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3308.74</v>
      </c>
      <c r="W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3324.59</v>
      </c>
      <c r="X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3253.73</v>
      </c>
      <c r="Y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3417.25</v>
      </c>
    </row>
    <row r="529" spans="1:25" hidden="1" x14ac:dyDescent="0.2">
      <c r="A529" s="80">
        <f t="shared" si="21"/>
        <v>42552</v>
      </c>
      <c r="B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C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D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E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F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G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H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I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J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K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L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M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N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O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P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Q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R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S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T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U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V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W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X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Y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</row>
    <row r="530" spans="1:25" x14ac:dyDescent="0.25">
      <c r="A530" s="94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3"/>
    </row>
    <row r="531" spans="1:25" x14ac:dyDescent="0.25">
      <c r="A531" s="88" t="s">
        <v>151</v>
      </c>
      <c r="B531" s="79"/>
      <c r="C531" s="79"/>
      <c r="D531" s="79"/>
    </row>
    <row r="532" spans="1:25" ht="12.75" x14ac:dyDescent="0.2">
      <c r="A532" s="177" t="s">
        <v>48</v>
      </c>
      <c r="B532" s="188" t="s">
        <v>121</v>
      </c>
      <c r="C532" s="189"/>
      <c r="D532" s="189"/>
      <c r="E532" s="189"/>
      <c r="F532" s="189"/>
      <c r="G532" s="189"/>
      <c r="H532" s="189"/>
      <c r="I532" s="189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90"/>
    </row>
    <row r="533" spans="1:25" ht="12.75" x14ac:dyDescent="0.2">
      <c r="A533" s="178"/>
      <c r="B533" s="191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3"/>
    </row>
    <row r="534" spans="1:25" ht="12.75" x14ac:dyDescent="0.2">
      <c r="A534" s="178"/>
      <c r="B534" s="180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2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5" ht="12.75" x14ac:dyDescent="0.2">
      <c r="A535" s="179"/>
      <c r="B535" s="181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3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5" x14ac:dyDescent="0.2">
      <c r="A536" s="80">
        <f>A499</f>
        <v>42522</v>
      </c>
      <c r="B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3231.86</v>
      </c>
      <c r="C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3236.51</v>
      </c>
      <c r="D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3261.48</v>
      </c>
      <c r="E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3288.62</v>
      </c>
      <c r="F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3310.46</v>
      </c>
      <c r="G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3317.92</v>
      </c>
      <c r="H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3255.11</v>
      </c>
      <c r="I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3514.01</v>
      </c>
      <c r="J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3408.51</v>
      </c>
      <c r="K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3310.57</v>
      </c>
      <c r="L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3283.02</v>
      </c>
      <c r="M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3296.57</v>
      </c>
      <c r="N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3325.23</v>
      </c>
      <c r="O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3340.37</v>
      </c>
      <c r="P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3324.98</v>
      </c>
      <c r="Q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3340.21</v>
      </c>
      <c r="R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3345.4</v>
      </c>
      <c r="S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3274.66</v>
      </c>
      <c r="T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3264.24</v>
      </c>
      <c r="U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3254.34</v>
      </c>
      <c r="V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3290.21</v>
      </c>
      <c r="W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3258.01</v>
      </c>
      <c r="X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3274.57</v>
      </c>
      <c r="Y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3305.05</v>
      </c>
    </row>
    <row r="537" spans="1:25" x14ac:dyDescent="0.2">
      <c r="A537" s="80">
        <f>A536+1</f>
        <v>42523</v>
      </c>
      <c r="B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3234.56</v>
      </c>
      <c r="C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3236.53</v>
      </c>
      <c r="D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3268.09</v>
      </c>
      <c r="E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3288.62</v>
      </c>
      <c r="F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3310.37</v>
      </c>
      <c r="G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3318.01</v>
      </c>
      <c r="H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3261.61</v>
      </c>
      <c r="I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3504.51</v>
      </c>
      <c r="J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3390.48</v>
      </c>
      <c r="K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3296.53</v>
      </c>
      <c r="L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3245.38</v>
      </c>
      <c r="M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3257.42</v>
      </c>
      <c r="N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3296.33</v>
      </c>
      <c r="O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3324.92</v>
      </c>
      <c r="P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3340.21</v>
      </c>
      <c r="Q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3356.21</v>
      </c>
      <c r="R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3345.39</v>
      </c>
      <c r="S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3332.83</v>
      </c>
      <c r="T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3332.9700000000003</v>
      </c>
      <c r="U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3254.48</v>
      </c>
      <c r="V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3292</v>
      </c>
      <c r="W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3280.04</v>
      </c>
      <c r="X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3274.62</v>
      </c>
      <c r="Y537" s="98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3304.88</v>
      </c>
    </row>
    <row r="538" spans="1:25" x14ac:dyDescent="0.2">
      <c r="A538" s="80">
        <f t="shared" ref="A538:A566" si="22">A537+1</f>
        <v>42524</v>
      </c>
      <c r="B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3240.03</v>
      </c>
      <c r="C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3247.59</v>
      </c>
      <c r="D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3273.42</v>
      </c>
      <c r="E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3287.24</v>
      </c>
      <c r="F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3308.95</v>
      </c>
      <c r="G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3331.9700000000003</v>
      </c>
      <c r="H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3260.23</v>
      </c>
      <c r="I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3512.05</v>
      </c>
      <c r="J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3371.21</v>
      </c>
      <c r="K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3288.17</v>
      </c>
      <c r="L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3288.16</v>
      </c>
      <c r="M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3288.08</v>
      </c>
      <c r="N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3323.41</v>
      </c>
      <c r="O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3338.64</v>
      </c>
      <c r="P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3338.67</v>
      </c>
      <c r="Q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3362.71</v>
      </c>
      <c r="R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3357.2</v>
      </c>
      <c r="S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3344.2799999999997</v>
      </c>
      <c r="T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3290.32</v>
      </c>
      <c r="U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3257.5299999999997</v>
      </c>
      <c r="V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3308.56</v>
      </c>
      <c r="W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3275.92</v>
      </c>
      <c r="X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3273.58</v>
      </c>
      <c r="Y538" s="98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3333.15</v>
      </c>
    </row>
    <row r="539" spans="1:25" x14ac:dyDescent="0.2">
      <c r="A539" s="80">
        <f t="shared" si="22"/>
        <v>42525</v>
      </c>
      <c r="B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3240.8900000000003</v>
      </c>
      <c r="C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3228.56</v>
      </c>
      <c r="D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3240.38</v>
      </c>
      <c r="E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3261.84</v>
      </c>
      <c r="F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3284.76</v>
      </c>
      <c r="G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3335.77</v>
      </c>
      <c r="H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3284.75</v>
      </c>
      <c r="I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3230.54</v>
      </c>
      <c r="J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3273.24</v>
      </c>
      <c r="K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3390.96</v>
      </c>
      <c r="L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3335.79</v>
      </c>
      <c r="M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3335.79</v>
      </c>
      <c r="N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3335.79</v>
      </c>
      <c r="O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3374.37</v>
      </c>
      <c r="P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3374.39</v>
      </c>
      <c r="Q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3343.16</v>
      </c>
      <c r="R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3358.3</v>
      </c>
      <c r="S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3314.29</v>
      </c>
      <c r="T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3269.13</v>
      </c>
      <c r="U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3268.6800000000003</v>
      </c>
      <c r="V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3348.86</v>
      </c>
      <c r="W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3299.12</v>
      </c>
      <c r="X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3251.76</v>
      </c>
      <c r="Y539" s="98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3382.61</v>
      </c>
    </row>
    <row r="540" spans="1:25" x14ac:dyDescent="0.2">
      <c r="A540" s="80">
        <f t="shared" si="22"/>
        <v>42526</v>
      </c>
      <c r="B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3239.3</v>
      </c>
      <c r="C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3228.13</v>
      </c>
      <c r="D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3261.65</v>
      </c>
      <c r="E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3269.04</v>
      </c>
      <c r="F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3300.73</v>
      </c>
      <c r="G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3300.67</v>
      </c>
      <c r="H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3240.23</v>
      </c>
      <c r="I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3229.36</v>
      </c>
      <c r="J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3243.06</v>
      </c>
      <c r="K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3465.13</v>
      </c>
      <c r="L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3390.9700000000003</v>
      </c>
      <c r="M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3391.15</v>
      </c>
      <c r="N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3391.4</v>
      </c>
      <c r="O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3417.28</v>
      </c>
      <c r="P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3417.27</v>
      </c>
      <c r="Q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3374.36</v>
      </c>
      <c r="R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3358.4700000000003</v>
      </c>
      <c r="S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3314.33</v>
      </c>
      <c r="T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3269.3</v>
      </c>
      <c r="U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3257.73</v>
      </c>
      <c r="V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3325.1800000000003</v>
      </c>
      <c r="W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3296.4</v>
      </c>
      <c r="X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3251.73</v>
      </c>
      <c r="Y540" s="98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3382.26</v>
      </c>
    </row>
    <row r="541" spans="1:25" x14ac:dyDescent="0.2">
      <c r="A541" s="80">
        <f t="shared" si="22"/>
        <v>42527</v>
      </c>
      <c r="B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3236.52</v>
      </c>
      <c r="C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3247.3199999999997</v>
      </c>
      <c r="D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3272.83</v>
      </c>
      <c r="E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3300.9</v>
      </c>
      <c r="F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3315.93</v>
      </c>
      <c r="G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3364.82</v>
      </c>
      <c r="H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3294.09</v>
      </c>
      <c r="I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3564.01</v>
      </c>
      <c r="J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3466.71</v>
      </c>
      <c r="K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3354.8900000000003</v>
      </c>
      <c r="L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3309.07</v>
      </c>
      <c r="M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3309.09</v>
      </c>
      <c r="N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3323.67</v>
      </c>
      <c r="O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3338.73</v>
      </c>
      <c r="P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3338.73</v>
      </c>
      <c r="Q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3308.86</v>
      </c>
      <c r="R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3318.98</v>
      </c>
      <c r="S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3331.4900000000002</v>
      </c>
      <c r="T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3290.23</v>
      </c>
      <c r="U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3241.79</v>
      </c>
      <c r="V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3297.13</v>
      </c>
      <c r="W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3270.62</v>
      </c>
      <c r="X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3273.75</v>
      </c>
      <c r="Y541" s="98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3307.55</v>
      </c>
    </row>
    <row r="542" spans="1:25" x14ac:dyDescent="0.2">
      <c r="A542" s="80">
        <f t="shared" si="22"/>
        <v>42528</v>
      </c>
      <c r="B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3240.46</v>
      </c>
      <c r="C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3247.16</v>
      </c>
      <c r="D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3272.86</v>
      </c>
      <c r="E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3286.56</v>
      </c>
      <c r="F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3315.61</v>
      </c>
      <c r="G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3347.64</v>
      </c>
      <c r="H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3293.9700000000003</v>
      </c>
      <c r="I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3564</v>
      </c>
      <c r="J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3466.92</v>
      </c>
      <c r="K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3339.11</v>
      </c>
      <c r="L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3309.23</v>
      </c>
      <c r="M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3309.25</v>
      </c>
      <c r="N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3323.36</v>
      </c>
      <c r="O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3338.67</v>
      </c>
      <c r="P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3295.03</v>
      </c>
      <c r="Q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3295.11</v>
      </c>
      <c r="R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3319.14</v>
      </c>
      <c r="S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3331.67</v>
      </c>
      <c r="T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3295.91</v>
      </c>
      <c r="U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3238.82</v>
      </c>
      <c r="V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3312.2200000000003</v>
      </c>
      <c r="W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3278.53</v>
      </c>
      <c r="X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3263.19</v>
      </c>
      <c r="Y542" s="98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3355.29</v>
      </c>
    </row>
    <row r="543" spans="1:25" x14ac:dyDescent="0.2">
      <c r="A543" s="80">
        <f t="shared" si="22"/>
        <v>42529</v>
      </c>
      <c r="B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3243.01</v>
      </c>
      <c r="C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3247.04</v>
      </c>
      <c r="D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3272.77</v>
      </c>
      <c r="E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3286.29</v>
      </c>
      <c r="F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3315.59</v>
      </c>
      <c r="G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3347.57</v>
      </c>
      <c r="H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3294.18</v>
      </c>
      <c r="I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3563.87</v>
      </c>
      <c r="J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3467.11</v>
      </c>
      <c r="K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3338.92</v>
      </c>
      <c r="L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3309.21</v>
      </c>
      <c r="M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3309.23</v>
      </c>
      <c r="N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3323.63</v>
      </c>
      <c r="O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3338.91</v>
      </c>
      <c r="P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3295.02</v>
      </c>
      <c r="Q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3295.03</v>
      </c>
      <c r="R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3319.12</v>
      </c>
      <c r="S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3331.38</v>
      </c>
      <c r="T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3295.57</v>
      </c>
      <c r="U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3239.06</v>
      </c>
      <c r="V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3314.55</v>
      </c>
      <c r="W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3278.82</v>
      </c>
      <c r="X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3263.2200000000003</v>
      </c>
      <c r="Y543" s="98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3358.5</v>
      </c>
    </row>
    <row r="544" spans="1:25" x14ac:dyDescent="0.2">
      <c r="A544" s="80">
        <f t="shared" si="22"/>
        <v>42530</v>
      </c>
      <c r="B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3242.27</v>
      </c>
      <c r="C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3246.79</v>
      </c>
      <c r="D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3286.31</v>
      </c>
      <c r="E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3300.49</v>
      </c>
      <c r="F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3347.37</v>
      </c>
      <c r="G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3364.66</v>
      </c>
      <c r="H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3301.44</v>
      </c>
      <c r="I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3586.6</v>
      </c>
      <c r="J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3456.64</v>
      </c>
      <c r="K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3339.2200000000003</v>
      </c>
      <c r="L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3295.39</v>
      </c>
      <c r="M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3288.53</v>
      </c>
      <c r="N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3309.31</v>
      </c>
      <c r="O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3339.14</v>
      </c>
      <c r="P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3380.2200000000003</v>
      </c>
      <c r="Q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3380.1800000000003</v>
      </c>
      <c r="R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3357.6</v>
      </c>
      <c r="S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3357.48</v>
      </c>
      <c r="T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3331.62</v>
      </c>
      <c r="U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3253.76</v>
      </c>
      <c r="V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3295.64</v>
      </c>
      <c r="W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3259.17</v>
      </c>
      <c r="X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3248.06</v>
      </c>
      <c r="Y544" s="98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3361.77</v>
      </c>
    </row>
    <row r="545" spans="1:25" x14ac:dyDescent="0.2">
      <c r="A545" s="80">
        <f t="shared" si="22"/>
        <v>42531</v>
      </c>
      <c r="B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3257.1</v>
      </c>
      <c r="C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3247.11</v>
      </c>
      <c r="D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3279.52</v>
      </c>
      <c r="E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3300.84</v>
      </c>
      <c r="F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3331.32</v>
      </c>
      <c r="G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3347.9300000000003</v>
      </c>
      <c r="H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3287</v>
      </c>
      <c r="I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3564.09</v>
      </c>
      <c r="J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3406.65</v>
      </c>
      <c r="K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3268.82</v>
      </c>
      <c r="L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3232.83</v>
      </c>
      <c r="M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3238.04</v>
      </c>
      <c r="N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3244.1400000000003</v>
      </c>
      <c r="O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3262.26</v>
      </c>
      <c r="P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3268.59</v>
      </c>
      <c r="Q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3295.03</v>
      </c>
      <c r="R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3284.57</v>
      </c>
      <c r="S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3284.4700000000003</v>
      </c>
      <c r="T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3284.4700000000003</v>
      </c>
      <c r="U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3238.9</v>
      </c>
      <c r="V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3327.38</v>
      </c>
      <c r="W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3289.84</v>
      </c>
      <c r="X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3247.98</v>
      </c>
      <c r="Y545" s="98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3391.48</v>
      </c>
    </row>
    <row r="546" spans="1:25" x14ac:dyDescent="0.2">
      <c r="A546" s="80">
        <f t="shared" si="22"/>
        <v>42532</v>
      </c>
      <c r="B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3296.25</v>
      </c>
      <c r="C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3246.19</v>
      </c>
      <c r="D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3229.6400000000003</v>
      </c>
      <c r="E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3254.21</v>
      </c>
      <c r="F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3284.2200000000003</v>
      </c>
      <c r="G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3300.5299999999997</v>
      </c>
      <c r="H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3240.36</v>
      </c>
      <c r="I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3288.08</v>
      </c>
      <c r="J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3391.3</v>
      </c>
      <c r="K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3314.6000000000004</v>
      </c>
      <c r="L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3269.4</v>
      </c>
      <c r="M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3269.4</v>
      </c>
      <c r="N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3275.34</v>
      </c>
      <c r="O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3269.2</v>
      </c>
      <c r="P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3275.34</v>
      </c>
      <c r="Q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3294.26</v>
      </c>
      <c r="R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3294.37</v>
      </c>
      <c r="S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3251.71</v>
      </c>
      <c r="T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3229.69</v>
      </c>
      <c r="U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3298.06</v>
      </c>
      <c r="V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3382.7</v>
      </c>
      <c r="W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3352.6</v>
      </c>
      <c r="X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3248.82</v>
      </c>
      <c r="Y546" s="98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3335.46</v>
      </c>
    </row>
    <row r="547" spans="1:25" x14ac:dyDescent="0.2">
      <c r="A547" s="80">
        <f t="shared" si="22"/>
        <v>42533</v>
      </c>
      <c r="B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3301.82</v>
      </c>
      <c r="C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3268.81</v>
      </c>
      <c r="D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3239.58</v>
      </c>
      <c r="E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3240.15</v>
      </c>
      <c r="F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3254.13</v>
      </c>
      <c r="G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3284.4900000000002</v>
      </c>
      <c r="H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3247.23</v>
      </c>
      <c r="I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3248.25</v>
      </c>
      <c r="J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3324.4700000000003</v>
      </c>
      <c r="K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3374.09</v>
      </c>
      <c r="L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3343.0299999999997</v>
      </c>
      <c r="M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3328.45</v>
      </c>
      <c r="N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3343.06</v>
      </c>
      <c r="O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3343.1000000000004</v>
      </c>
      <c r="P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3358.33</v>
      </c>
      <c r="Q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3366.24</v>
      </c>
      <c r="R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3374.36</v>
      </c>
      <c r="S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3358.49</v>
      </c>
      <c r="T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3328.58</v>
      </c>
      <c r="U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3240.74</v>
      </c>
      <c r="V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3327.2</v>
      </c>
      <c r="W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3301.0299999999997</v>
      </c>
      <c r="X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3240.54</v>
      </c>
      <c r="Y547" s="98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3373.9</v>
      </c>
    </row>
    <row r="548" spans="1:25" x14ac:dyDescent="0.2">
      <c r="A548" s="80">
        <f t="shared" si="22"/>
        <v>42534</v>
      </c>
      <c r="B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3278.53</v>
      </c>
      <c r="C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3249.59</v>
      </c>
      <c r="D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3240.21</v>
      </c>
      <c r="E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3254.21</v>
      </c>
      <c r="F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3268.91</v>
      </c>
      <c r="G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3300.64</v>
      </c>
      <c r="H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3261.64</v>
      </c>
      <c r="I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3229.26</v>
      </c>
      <c r="J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3321.06</v>
      </c>
      <c r="K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3426.04</v>
      </c>
      <c r="L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3416.92</v>
      </c>
      <c r="M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3417.02</v>
      </c>
      <c r="N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3464.92</v>
      </c>
      <c r="O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3464.96</v>
      </c>
      <c r="P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3464.99</v>
      </c>
      <c r="Q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3464.9700000000003</v>
      </c>
      <c r="R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3465</v>
      </c>
      <c r="S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3426.23</v>
      </c>
      <c r="T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3408.08</v>
      </c>
      <c r="U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3288.24</v>
      </c>
      <c r="V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3325.96</v>
      </c>
      <c r="W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3306.63</v>
      </c>
      <c r="X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3251.87</v>
      </c>
      <c r="Y548" s="98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3390.8</v>
      </c>
    </row>
    <row r="549" spans="1:25" x14ac:dyDescent="0.2">
      <c r="A549" s="80">
        <f t="shared" si="22"/>
        <v>42535</v>
      </c>
      <c r="B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3247.4700000000003</v>
      </c>
      <c r="C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3260.1</v>
      </c>
      <c r="D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3294.05</v>
      </c>
      <c r="E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3301.3</v>
      </c>
      <c r="F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3331.8</v>
      </c>
      <c r="G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3348.07</v>
      </c>
      <c r="H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3293.9700000000003</v>
      </c>
      <c r="I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3586.23</v>
      </c>
      <c r="J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3536.79</v>
      </c>
      <c r="K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3363.1000000000004</v>
      </c>
      <c r="L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3309.11</v>
      </c>
      <c r="M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3323.71</v>
      </c>
      <c r="N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3338.9300000000003</v>
      </c>
      <c r="O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3354.79</v>
      </c>
      <c r="P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3354.7</v>
      </c>
      <c r="Q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3362.93</v>
      </c>
      <c r="R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3371.04</v>
      </c>
      <c r="S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3371.07</v>
      </c>
      <c r="T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3385.31</v>
      </c>
      <c r="U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3307.58</v>
      </c>
      <c r="V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3297.37</v>
      </c>
      <c r="W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3263.08</v>
      </c>
      <c r="X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3253.2</v>
      </c>
      <c r="Y549" s="98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3362.69</v>
      </c>
    </row>
    <row r="550" spans="1:25" x14ac:dyDescent="0.2">
      <c r="A550" s="80">
        <f t="shared" si="22"/>
        <v>42536</v>
      </c>
      <c r="B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3241.8</v>
      </c>
      <c r="C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3260.1</v>
      </c>
      <c r="D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3293.7799999999997</v>
      </c>
      <c r="E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3300.9</v>
      </c>
      <c r="F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3331.36</v>
      </c>
      <c r="G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3347.91</v>
      </c>
      <c r="H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3294.0299999999997</v>
      </c>
      <c r="I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3586.25</v>
      </c>
      <c r="J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3536.92</v>
      </c>
      <c r="K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3363.15</v>
      </c>
      <c r="L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3309.24</v>
      </c>
      <c r="M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3323.81</v>
      </c>
      <c r="N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3338.92</v>
      </c>
      <c r="O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3354.78</v>
      </c>
      <c r="P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3354.76</v>
      </c>
      <c r="Q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3362.89</v>
      </c>
      <c r="R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3371.11</v>
      </c>
      <c r="S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3371.16</v>
      </c>
      <c r="T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3385.31</v>
      </c>
      <c r="U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3307.49</v>
      </c>
      <c r="V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3299.6000000000004</v>
      </c>
      <c r="W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3262.05</v>
      </c>
      <c r="X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3253.17</v>
      </c>
      <c r="Y550" s="98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3343.2</v>
      </c>
    </row>
    <row r="551" spans="1:25" x14ac:dyDescent="0.2">
      <c r="A551" s="80">
        <f t="shared" si="22"/>
        <v>42537</v>
      </c>
      <c r="B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3240.59</v>
      </c>
      <c r="C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3273.29</v>
      </c>
      <c r="D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3316.05</v>
      </c>
      <c r="E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3316.2200000000003</v>
      </c>
      <c r="F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3401.67</v>
      </c>
      <c r="G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3401.67</v>
      </c>
      <c r="H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3331.83</v>
      </c>
      <c r="I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3660.8</v>
      </c>
      <c r="J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3536.71</v>
      </c>
      <c r="K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3371.34</v>
      </c>
      <c r="L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3338.86</v>
      </c>
      <c r="M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3323.55</v>
      </c>
      <c r="N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3338.6800000000003</v>
      </c>
      <c r="O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3354.5299999999997</v>
      </c>
      <c r="P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3371.08</v>
      </c>
      <c r="Q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3388.54</v>
      </c>
      <c r="R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3371.07</v>
      </c>
      <c r="S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3400.2200000000003</v>
      </c>
      <c r="T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3431.8</v>
      </c>
      <c r="U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3386.59</v>
      </c>
      <c r="V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3233.54</v>
      </c>
      <c r="W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3249.75</v>
      </c>
      <c r="X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3284.05</v>
      </c>
      <c r="Y551" s="98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3335.45</v>
      </c>
    </row>
    <row r="552" spans="1:25" x14ac:dyDescent="0.2">
      <c r="A552" s="80">
        <f t="shared" si="22"/>
        <v>42538</v>
      </c>
      <c r="B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3229.1000000000004</v>
      </c>
      <c r="C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3286.74</v>
      </c>
      <c r="D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3331.44</v>
      </c>
      <c r="E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3365.17</v>
      </c>
      <c r="F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3401.65</v>
      </c>
      <c r="G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3401.7200000000003</v>
      </c>
      <c r="H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3365.3</v>
      </c>
      <c r="I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3660.77</v>
      </c>
      <c r="J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3512.15</v>
      </c>
      <c r="K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3371.31</v>
      </c>
      <c r="L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3323.59</v>
      </c>
      <c r="M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3308.92</v>
      </c>
      <c r="N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3323.36</v>
      </c>
      <c r="O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3323.25</v>
      </c>
      <c r="P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3338.49</v>
      </c>
      <c r="Q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3362.65</v>
      </c>
      <c r="R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3350.4700000000003</v>
      </c>
      <c r="S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3371.05</v>
      </c>
      <c r="T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3385.08</v>
      </c>
      <c r="U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3319.15</v>
      </c>
      <c r="V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3264.44</v>
      </c>
      <c r="W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3229.1800000000003</v>
      </c>
      <c r="X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3325.1400000000003</v>
      </c>
      <c r="Y552" s="98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3311.23</v>
      </c>
    </row>
    <row r="553" spans="1:25" x14ac:dyDescent="0.2">
      <c r="A553" s="80">
        <f t="shared" si="22"/>
        <v>42539</v>
      </c>
      <c r="B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3258.89</v>
      </c>
      <c r="C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3254.3500000000004</v>
      </c>
      <c r="D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3300.7799999999997</v>
      </c>
      <c r="E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3335.75</v>
      </c>
      <c r="F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3335.69</v>
      </c>
      <c r="G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3374.3</v>
      </c>
      <c r="H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3319.0299999999997</v>
      </c>
      <c r="I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3239.8900000000003</v>
      </c>
      <c r="J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3324.91</v>
      </c>
      <c r="K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3408.78</v>
      </c>
      <c r="L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3343.52</v>
      </c>
      <c r="M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3358.6</v>
      </c>
      <c r="N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3358.61</v>
      </c>
      <c r="O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3382.4300000000003</v>
      </c>
      <c r="P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3408.02</v>
      </c>
      <c r="Q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3445.26</v>
      </c>
      <c r="R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3445.45</v>
      </c>
      <c r="S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3374.2200000000003</v>
      </c>
      <c r="T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3382</v>
      </c>
      <c r="U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3314.86</v>
      </c>
      <c r="V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3266.31</v>
      </c>
      <c r="W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3267.79</v>
      </c>
      <c r="X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3268.96</v>
      </c>
      <c r="Y553" s="98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3390.11</v>
      </c>
    </row>
    <row r="554" spans="1:25" x14ac:dyDescent="0.2">
      <c r="A554" s="80">
        <f t="shared" si="22"/>
        <v>42540</v>
      </c>
      <c r="B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3259.38</v>
      </c>
      <c r="C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3254.3900000000003</v>
      </c>
      <c r="D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3300.64</v>
      </c>
      <c r="E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3335.29</v>
      </c>
      <c r="F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3335.2</v>
      </c>
      <c r="G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3373.82</v>
      </c>
      <c r="H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3317.8199999999997</v>
      </c>
      <c r="I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3284.78</v>
      </c>
      <c r="J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3294.6400000000003</v>
      </c>
      <c r="K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3445.02</v>
      </c>
      <c r="L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3374.1800000000003</v>
      </c>
      <c r="M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3374.2</v>
      </c>
      <c r="N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3374.21</v>
      </c>
      <c r="O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3408.09</v>
      </c>
      <c r="P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3426.14</v>
      </c>
      <c r="Q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3426.19</v>
      </c>
      <c r="R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3417.12</v>
      </c>
      <c r="S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3399.45</v>
      </c>
      <c r="T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3417.06</v>
      </c>
      <c r="U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3350.79</v>
      </c>
      <c r="V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3263.6800000000003</v>
      </c>
      <c r="W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3265.16</v>
      </c>
      <c r="X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3269.2799999999997</v>
      </c>
      <c r="Y554" s="98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3390.57</v>
      </c>
    </row>
    <row r="555" spans="1:25" x14ac:dyDescent="0.2">
      <c r="A555" s="80">
        <f t="shared" si="22"/>
        <v>42541</v>
      </c>
      <c r="B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3241.31</v>
      </c>
      <c r="C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3286.94</v>
      </c>
      <c r="D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3331.9700000000003</v>
      </c>
      <c r="E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3365.37</v>
      </c>
      <c r="F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3374.2200000000003</v>
      </c>
      <c r="G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3401.91</v>
      </c>
      <c r="H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3365.4300000000003</v>
      </c>
      <c r="I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3661.0299999999997</v>
      </c>
      <c r="J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3512.12</v>
      </c>
      <c r="K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3371.34</v>
      </c>
      <c r="L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3323.59</v>
      </c>
      <c r="M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3309.01</v>
      </c>
      <c r="N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3323.54</v>
      </c>
      <c r="O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3308.94</v>
      </c>
      <c r="P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3308.85</v>
      </c>
      <c r="Q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3362.7799999999997</v>
      </c>
      <c r="R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3350.61</v>
      </c>
      <c r="S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3371.02</v>
      </c>
      <c r="T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3385.38</v>
      </c>
      <c r="U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3331.4300000000003</v>
      </c>
      <c r="V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3249.08</v>
      </c>
      <c r="W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3249.36</v>
      </c>
      <c r="X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3289.82</v>
      </c>
      <c r="Y555" s="98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3324.06</v>
      </c>
    </row>
    <row r="556" spans="1:25" x14ac:dyDescent="0.2">
      <c r="A556" s="80">
        <f t="shared" si="22"/>
        <v>42542</v>
      </c>
      <c r="B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3236.26</v>
      </c>
      <c r="C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3273.23</v>
      </c>
      <c r="D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3316.23</v>
      </c>
      <c r="E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3348.16</v>
      </c>
      <c r="F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3373.25</v>
      </c>
      <c r="G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3420.77</v>
      </c>
      <c r="H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3401.52</v>
      </c>
      <c r="I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3812.74</v>
      </c>
      <c r="J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3535.96</v>
      </c>
      <c r="K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3406.55</v>
      </c>
      <c r="L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3388.4900000000002</v>
      </c>
      <c r="M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3370.99</v>
      </c>
      <c r="N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3354.43</v>
      </c>
      <c r="O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3354.51</v>
      </c>
      <c r="P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3354.52</v>
      </c>
      <c r="Q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3362.57</v>
      </c>
      <c r="R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3370.82</v>
      </c>
      <c r="S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3384.9900000000002</v>
      </c>
      <c r="T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3384.8900000000003</v>
      </c>
      <c r="U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3370.6800000000003</v>
      </c>
      <c r="V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3233.84</v>
      </c>
      <c r="W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3258.15</v>
      </c>
      <c r="X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3289.7200000000003</v>
      </c>
      <c r="Y556" s="98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3333.76</v>
      </c>
    </row>
    <row r="557" spans="1:25" x14ac:dyDescent="0.2">
      <c r="A557" s="80">
        <f t="shared" si="22"/>
        <v>42543</v>
      </c>
      <c r="B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3237.83</v>
      </c>
      <c r="C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3273.31</v>
      </c>
      <c r="D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3316.42</v>
      </c>
      <c r="E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3374.29</v>
      </c>
      <c r="F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3402</v>
      </c>
      <c r="G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3401.8900000000003</v>
      </c>
      <c r="H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3373.84</v>
      </c>
      <c r="I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3716.54</v>
      </c>
      <c r="J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3488.61</v>
      </c>
      <c r="K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3362.89</v>
      </c>
      <c r="L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3295.1</v>
      </c>
      <c r="M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3295.06</v>
      </c>
      <c r="N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3295.05</v>
      </c>
      <c r="O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3295.05</v>
      </c>
      <c r="P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3389.08</v>
      </c>
      <c r="Q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3388.88</v>
      </c>
      <c r="R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3337.86</v>
      </c>
      <c r="S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3371.23</v>
      </c>
      <c r="T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3423.25</v>
      </c>
      <c r="U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3364.1</v>
      </c>
      <c r="V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3234.2200000000003</v>
      </c>
      <c r="W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3251.32</v>
      </c>
      <c r="X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3279.04</v>
      </c>
      <c r="Y557" s="98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3376.2799999999997</v>
      </c>
    </row>
    <row r="558" spans="1:25" x14ac:dyDescent="0.2">
      <c r="A558" s="80">
        <f t="shared" si="22"/>
        <v>42544</v>
      </c>
      <c r="B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3243.49</v>
      </c>
      <c r="C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3273.19</v>
      </c>
      <c r="D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3316.31</v>
      </c>
      <c r="E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3348.2400000000002</v>
      </c>
      <c r="F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3401.8</v>
      </c>
      <c r="G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3401.9300000000003</v>
      </c>
      <c r="H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3331.61</v>
      </c>
      <c r="I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3621.66</v>
      </c>
      <c r="J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3445.67</v>
      </c>
      <c r="K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3294.87</v>
      </c>
      <c r="L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3255.79</v>
      </c>
      <c r="M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3243.8</v>
      </c>
      <c r="N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3243.7200000000003</v>
      </c>
      <c r="O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3243.64</v>
      </c>
      <c r="P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3255.8900000000003</v>
      </c>
      <c r="Q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3268.28</v>
      </c>
      <c r="R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3273.35</v>
      </c>
      <c r="S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3306.8</v>
      </c>
      <c r="T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3331.21</v>
      </c>
      <c r="U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3331.26</v>
      </c>
      <c r="V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3266.71</v>
      </c>
      <c r="W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3297.8500000000004</v>
      </c>
      <c r="X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3253.1</v>
      </c>
      <c r="Y558" s="98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3380.33</v>
      </c>
    </row>
    <row r="559" spans="1:25" x14ac:dyDescent="0.2">
      <c r="A559" s="80">
        <f t="shared" si="22"/>
        <v>42545</v>
      </c>
      <c r="B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3243.39</v>
      </c>
      <c r="C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3247.41</v>
      </c>
      <c r="D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3266.71</v>
      </c>
      <c r="E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3332.11</v>
      </c>
      <c r="F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3348.2</v>
      </c>
      <c r="G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3383.17</v>
      </c>
      <c r="H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3331.69</v>
      </c>
      <c r="I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3609.51</v>
      </c>
      <c r="J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3445.7200000000003</v>
      </c>
      <c r="K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3294.8900000000003</v>
      </c>
      <c r="L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3256</v>
      </c>
      <c r="M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3244.02</v>
      </c>
      <c r="N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3244.01</v>
      </c>
      <c r="O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3243.9700000000003</v>
      </c>
      <c r="P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3255.96</v>
      </c>
      <c r="Q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3268.38</v>
      </c>
      <c r="R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3273.45</v>
      </c>
      <c r="S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3306.89</v>
      </c>
      <c r="T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3331.3</v>
      </c>
      <c r="U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3307.06</v>
      </c>
      <c r="V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3283.06</v>
      </c>
      <c r="W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3321.31</v>
      </c>
      <c r="X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3238.57</v>
      </c>
      <c r="Y559" s="98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3411.98</v>
      </c>
    </row>
    <row r="560" spans="1:25" x14ac:dyDescent="0.2">
      <c r="A560" s="80">
        <f t="shared" si="22"/>
        <v>42546</v>
      </c>
      <c r="B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3280.92</v>
      </c>
      <c r="C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3239.44</v>
      </c>
      <c r="D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3230.74</v>
      </c>
      <c r="E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3281.51</v>
      </c>
      <c r="F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3314.21</v>
      </c>
      <c r="G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3350.31</v>
      </c>
      <c r="H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3296.79</v>
      </c>
      <c r="I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3232.63</v>
      </c>
      <c r="J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3358.08</v>
      </c>
      <c r="K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3355.06</v>
      </c>
      <c r="L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3311.63</v>
      </c>
      <c r="M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3298.24</v>
      </c>
      <c r="N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3298.24</v>
      </c>
      <c r="O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3298.28</v>
      </c>
      <c r="P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3311.6</v>
      </c>
      <c r="Q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3298.24</v>
      </c>
      <c r="R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3340.2200000000003</v>
      </c>
      <c r="S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3355.3</v>
      </c>
      <c r="T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3325.38</v>
      </c>
      <c r="U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3371.1</v>
      </c>
      <c r="V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3293.99</v>
      </c>
      <c r="W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3337.16</v>
      </c>
      <c r="X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3238.32</v>
      </c>
      <c r="Y560" s="98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3354.58</v>
      </c>
    </row>
    <row r="561" spans="1:25" x14ac:dyDescent="0.2">
      <c r="A561" s="80">
        <f t="shared" si="22"/>
        <v>42547</v>
      </c>
      <c r="B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3289.99</v>
      </c>
      <c r="C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3242.52</v>
      </c>
      <c r="D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3230.54</v>
      </c>
      <c r="E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3266.07</v>
      </c>
      <c r="F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3297.43</v>
      </c>
      <c r="G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3350.25</v>
      </c>
      <c r="H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3297.3</v>
      </c>
      <c r="I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3230.9</v>
      </c>
      <c r="J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3279.79</v>
      </c>
      <c r="K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3355.1800000000003</v>
      </c>
      <c r="L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3311.52</v>
      </c>
      <c r="M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3298.26</v>
      </c>
      <c r="N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3298.23</v>
      </c>
      <c r="O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3298.2200000000003</v>
      </c>
      <c r="P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3311.58</v>
      </c>
      <c r="Q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3298.1</v>
      </c>
      <c r="R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3355.1400000000003</v>
      </c>
      <c r="S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3355.24</v>
      </c>
      <c r="T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3325.7200000000003</v>
      </c>
      <c r="U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3371.6</v>
      </c>
      <c r="V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3274.6</v>
      </c>
      <c r="W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3313.63</v>
      </c>
      <c r="X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3238.4</v>
      </c>
      <c r="Y561" s="98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3354.98</v>
      </c>
    </row>
    <row r="562" spans="1:25" x14ac:dyDescent="0.2">
      <c r="A562" s="80">
        <f t="shared" si="22"/>
        <v>42548</v>
      </c>
      <c r="B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3260.95</v>
      </c>
      <c r="C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3232.6000000000004</v>
      </c>
      <c r="D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3263.8</v>
      </c>
      <c r="E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3298.33</v>
      </c>
      <c r="F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3328.59</v>
      </c>
      <c r="G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3361.6</v>
      </c>
      <c r="H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3270.4300000000003</v>
      </c>
      <c r="I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3559.17</v>
      </c>
      <c r="J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3403.09</v>
      </c>
      <c r="K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3253.74</v>
      </c>
      <c r="L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3261.3900000000003</v>
      </c>
      <c r="M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3297.33</v>
      </c>
      <c r="N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3279.8</v>
      </c>
      <c r="O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3244.63</v>
      </c>
      <c r="P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3280.57</v>
      </c>
      <c r="Q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3262.23</v>
      </c>
      <c r="R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3250.9900000000002</v>
      </c>
      <c r="S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3271.4700000000003</v>
      </c>
      <c r="T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3282.14</v>
      </c>
      <c r="U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3293.52</v>
      </c>
      <c r="V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3284.9</v>
      </c>
      <c r="W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3322.16</v>
      </c>
      <c r="X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3236.65</v>
      </c>
      <c r="Y562" s="98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3399.98</v>
      </c>
    </row>
    <row r="563" spans="1:25" x14ac:dyDescent="0.2">
      <c r="A563" s="80">
        <f t="shared" si="22"/>
        <v>42549</v>
      </c>
      <c r="B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3266.7</v>
      </c>
      <c r="C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3232.83</v>
      </c>
      <c r="D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3263.75</v>
      </c>
      <c r="E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3298.13</v>
      </c>
      <c r="F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3328.41</v>
      </c>
      <c r="G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3361.55</v>
      </c>
      <c r="H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3270.63</v>
      </c>
      <c r="I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3559.31</v>
      </c>
      <c r="J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3403</v>
      </c>
      <c r="K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3253.71</v>
      </c>
      <c r="L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3261.67</v>
      </c>
      <c r="M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3296.98</v>
      </c>
      <c r="N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3279.84</v>
      </c>
      <c r="O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3280</v>
      </c>
      <c r="P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3280.2799999999997</v>
      </c>
      <c r="Q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3262.1</v>
      </c>
      <c r="R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3251.08</v>
      </c>
      <c r="S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3271.5</v>
      </c>
      <c r="T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3282.21</v>
      </c>
      <c r="U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3293.51</v>
      </c>
      <c r="V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3285.99</v>
      </c>
      <c r="W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3323.15</v>
      </c>
      <c r="X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3236.77</v>
      </c>
      <c r="Y563" s="98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3391.81</v>
      </c>
    </row>
    <row r="564" spans="1:25" x14ac:dyDescent="0.2">
      <c r="A564" s="80">
        <f t="shared" si="22"/>
        <v>42550</v>
      </c>
      <c r="B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3272.38</v>
      </c>
      <c r="C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3251.77</v>
      </c>
      <c r="D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3284.88</v>
      </c>
      <c r="E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3306.53</v>
      </c>
      <c r="F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3389.73</v>
      </c>
      <c r="G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3389.61</v>
      </c>
      <c r="H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3306.58</v>
      </c>
      <c r="I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3571.4700000000003</v>
      </c>
      <c r="J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3413.14</v>
      </c>
      <c r="K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3248.28</v>
      </c>
      <c r="L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3264.78</v>
      </c>
      <c r="M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3282.32</v>
      </c>
      <c r="N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3241.25</v>
      </c>
      <c r="O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3241.61</v>
      </c>
      <c r="P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3231.64</v>
      </c>
      <c r="Q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3242.43</v>
      </c>
      <c r="R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3246.71</v>
      </c>
      <c r="S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3266.85</v>
      </c>
      <c r="T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3288.31</v>
      </c>
      <c r="U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3288.54</v>
      </c>
      <c r="V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3288.19</v>
      </c>
      <c r="W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3302.38</v>
      </c>
      <c r="X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3232.42</v>
      </c>
      <c r="Y564" s="98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3344.25</v>
      </c>
    </row>
    <row r="565" spans="1:25" x14ac:dyDescent="0.2">
      <c r="A565" s="80">
        <f t="shared" si="22"/>
        <v>42551</v>
      </c>
      <c r="B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3271.21</v>
      </c>
      <c r="C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3253.82</v>
      </c>
      <c r="D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3287.04</v>
      </c>
      <c r="E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3308.7799999999997</v>
      </c>
      <c r="F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3392.5299999999997</v>
      </c>
      <c r="G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3392.38</v>
      </c>
      <c r="H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3308.83</v>
      </c>
      <c r="I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3574.96</v>
      </c>
      <c r="J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3416.11</v>
      </c>
      <c r="K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3250.11</v>
      </c>
      <c r="L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3266.53</v>
      </c>
      <c r="M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3284.34</v>
      </c>
      <c r="N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3239.53</v>
      </c>
      <c r="O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3239.48</v>
      </c>
      <c r="P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3239.61</v>
      </c>
      <c r="Q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3239.55</v>
      </c>
      <c r="R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3248.1400000000003</v>
      </c>
      <c r="S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3268.45</v>
      </c>
      <c r="T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3289.95</v>
      </c>
      <c r="U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3290.32</v>
      </c>
      <c r="V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3287.15</v>
      </c>
      <c r="W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3302.4700000000003</v>
      </c>
      <c r="X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3234</v>
      </c>
      <c r="Y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3391.99</v>
      </c>
    </row>
    <row r="566" spans="1:25" hidden="1" x14ac:dyDescent="0.2">
      <c r="A566" s="80">
        <f t="shared" si="22"/>
        <v>42552</v>
      </c>
      <c r="B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C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D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E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F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G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H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I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J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K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L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M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N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O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P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Q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R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S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T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U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V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W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X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Y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</row>
    <row r="567" spans="1:25" x14ac:dyDescent="0.25">
      <c r="A567" s="95"/>
      <c r="B567" s="79"/>
      <c r="C567" s="79"/>
      <c r="D567" s="79"/>
    </row>
    <row r="568" spans="1:25" x14ac:dyDescent="0.25">
      <c r="A568" s="88" t="s">
        <v>152</v>
      </c>
      <c r="B568" s="79"/>
      <c r="C568" s="79"/>
      <c r="D568" s="79"/>
    </row>
    <row r="569" spans="1:25" ht="12.75" x14ac:dyDescent="0.2">
      <c r="A569" s="177" t="s">
        <v>48</v>
      </c>
      <c r="B569" s="188" t="s">
        <v>121</v>
      </c>
      <c r="C569" s="189"/>
      <c r="D569" s="189"/>
      <c r="E569" s="189"/>
      <c r="F569" s="189"/>
      <c r="G569" s="189"/>
      <c r="H569" s="189"/>
      <c r="I569" s="189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90"/>
    </row>
    <row r="570" spans="1:25" ht="12.75" x14ac:dyDescent="0.2">
      <c r="A570" s="178"/>
      <c r="B570" s="191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3"/>
    </row>
    <row r="571" spans="1:25" ht="12.75" x14ac:dyDescent="0.2">
      <c r="A571" s="178"/>
      <c r="B571" s="180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2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5" ht="12.75" x14ac:dyDescent="0.2">
      <c r="A572" s="179"/>
      <c r="B572" s="181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3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5" x14ac:dyDescent="0.2">
      <c r="A573" s="80">
        <f>A536</f>
        <v>42522</v>
      </c>
      <c r="B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3214.49</v>
      </c>
      <c r="C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3218.99</v>
      </c>
      <c r="D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3243.18</v>
      </c>
      <c r="E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3269.49</v>
      </c>
      <c r="F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3290.65</v>
      </c>
      <c r="G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3297.88</v>
      </c>
      <c r="H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3237.01</v>
      </c>
      <c r="I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3487.9</v>
      </c>
      <c r="J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3385.67</v>
      </c>
      <c r="K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3290.76</v>
      </c>
      <c r="L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3264.06</v>
      </c>
      <c r="M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3277.19</v>
      </c>
      <c r="N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3304.96</v>
      </c>
      <c r="O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3319.63</v>
      </c>
      <c r="P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3304.7200000000003</v>
      </c>
      <c r="Q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3319.48</v>
      </c>
      <c r="R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3324.51</v>
      </c>
      <c r="S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3255.96</v>
      </c>
      <c r="T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3245.86</v>
      </c>
      <c r="U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3236.27</v>
      </c>
      <c r="V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3271.03</v>
      </c>
      <c r="W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3239.82</v>
      </c>
      <c r="X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3255.88</v>
      </c>
      <c r="Y573" s="98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3285.41</v>
      </c>
    </row>
    <row r="574" spans="1:25" x14ac:dyDescent="0.2">
      <c r="A574" s="80">
        <f>A573+1</f>
        <v>42523</v>
      </c>
      <c r="B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3217.1</v>
      </c>
      <c r="C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3219.01</v>
      </c>
      <c r="D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3249.59</v>
      </c>
      <c r="E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3269.49</v>
      </c>
      <c r="F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3290.56</v>
      </c>
      <c r="G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3297.96</v>
      </c>
      <c r="H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3243.31</v>
      </c>
      <c r="I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3478.69</v>
      </c>
      <c r="J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3368.19</v>
      </c>
      <c r="K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3277.15</v>
      </c>
      <c r="L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3227.59</v>
      </c>
      <c r="M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3239.26</v>
      </c>
      <c r="N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3276.96</v>
      </c>
      <c r="O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3304.67</v>
      </c>
      <c r="P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3319.48</v>
      </c>
      <c r="Q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3334.98</v>
      </c>
      <c r="R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3324.5</v>
      </c>
      <c r="S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3312.33</v>
      </c>
      <c r="T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3312.4700000000003</v>
      </c>
      <c r="U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3236.41</v>
      </c>
      <c r="V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3272.77</v>
      </c>
      <c r="W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3261.17</v>
      </c>
      <c r="X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3255.92</v>
      </c>
      <c r="Y574" s="98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3285.2400000000002</v>
      </c>
    </row>
    <row r="575" spans="1:25" x14ac:dyDescent="0.2">
      <c r="A575" s="80">
        <f t="shared" ref="A575:A603" si="23">A574+1</f>
        <v>42524</v>
      </c>
      <c r="B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3222.41</v>
      </c>
      <c r="C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3229.73</v>
      </c>
      <c r="D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3254.75</v>
      </c>
      <c r="E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3268.15</v>
      </c>
      <c r="F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3289.19</v>
      </c>
      <c r="G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3311.49</v>
      </c>
      <c r="H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3241.98</v>
      </c>
      <c r="I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3486</v>
      </c>
      <c r="J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3349.52</v>
      </c>
      <c r="K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3269.05</v>
      </c>
      <c r="L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3269.04</v>
      </c>
      <c r="M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3268.9700000000003</v>
      </c>
      <c r="N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3303.2</v>
      </c>
      <c r="O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3317.95</v>
      </c>
      <c r="P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3317.9900000000002</v>
      </c>
      <c r="Q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3341.29</v>
      </c>
      <c r="R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3335.95</v>
      </c>
      <c r="S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3323.42</v>
      </c>
      <c r="T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3271.13</v>
      </c>
      <c r="U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3239.36</v>
      </c>
      <c r="V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3288.81</v>
      </c>
      <c r="W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3257.1800000000003</v>
      </c>
      <c r="X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3254.91</v>
      </c>
      <c r="Y575" s="98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3312.63</v>
      </c>
    </row>
    <row r="576" spans="1:25" x14ac:dyDescent="0.2">
      <c r="A576" s="80">
        <f t="shared" si="23"/>
        <v>42525</v>
      </c>
      <c r="B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3223.23</v>
      </c>
      <c r="C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3211.28</v>
      </c>
      <c r="D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3222.74</v>
      </c>
      <c r="E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3243.54</v>
      </c>
      <c r="F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3265.75</v>
      </c>
      <c r="G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3315.18</v>
      </c>
      <c r="H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3265.7400000000002</v>
      </c>
      <c r="I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3213.2</v>
      </c>
      <c r="J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3254.59</v>
      </c>
      <c r="K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3368.66</v>
      </c>
      <c r="L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3315.2</v>
      </c>
      <c r="M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3315.2</v>
      </c>
      <c r="N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3315.2</v>
      </c>
      <c r="O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3352.59</v>
      </c>
      <c r="P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3352.6</v>
      </c>
      <c r="Q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3322.34</v>
      </c>
      <c r="R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3337.01</v>
      </c>
      <c r="S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3294.36</v>
      </c>
      <c r="T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3250.6</v>
      </c>
      <c r="U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3250.17</v>
      </c>
      <c r="V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3327.86</v>
      </c>
      <c r="W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3279.66</v>
      </c>
      <c r="X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3233.77</v>
      </c>
      <c r="Y576" s="98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3360.57</v>
      </c>
    </row>
    <row r="577" spans="1:25" x14ac:dyDescent="0.2">
      <c r="A577" s="80">
        <f t="shared" si="23"/>
        <v>42526</v>
      </c>
      <c r="B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3221.69</v>
      </c>
      <c r="C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3210.87</v>
      </c>
      <c r="D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3243.3500000000004</v>
      </c>
      <c r="E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3250.51</v>
      </c>
      <c r="F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3281.2200000000003</v>
      </c>
      <c r="G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3281.17</v>
      </c>
      <c r="H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3222.59</v>
      </c>
      <c r="I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3212.06</v>
      </c>
      <c r="J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3225.34</v>
      </c>
      <c r="K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3440.53</v>
      </c>
      <c r="L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3368.67</v>
      </c>
      <c r="M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3368.84</v>
      </c>
      <c r="N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3369.08</v>
      </c>
      <c r="O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3394.16</v>
      </c>
      <c r="P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3394.15</v>
      </c>
      <c r="Q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3352.58</v>
      </c>
      <c r="R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3337.17</v>
      </c>
      <c r="S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3294.4</v>
      </c>
      <c r="T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3250.76</v>
      </c>
      <c r="U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3239.55</v>
      </c>
      <c r="V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3304.92</v>
      </c>
      <c r="W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3277.03</v>
      </c>
      <c r="X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3233.74</v>
      </c>
      <c r="Y577" s="98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3360.23</v>
      </c>
    </row>
    <row r="578" spans="1:25" x14ac:dyDescent="0.2">
      <c r="A578" s="80">
        <f t="shared" si="23"/>
        <v>42527</v>
      </c>
      <c r="B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3219</v>
      </c>
      <c r="C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3229.46</v>
      </c>
      <c r="D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3254.19</v>
      </c>
      <c r="E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3281.39</v>
      </c>
      <c r="F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3295.95</v>
      </c>
      <c r="G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3343.33</v>
      </c>
      <c r="H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3274.79</v>
      </c>
      <c r="I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3536.35</v>
      </c>
      <c r="J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3442.06</v>
      </c>
      <c r="K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3333.7</v>
      </c>
      <c r="L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3289.3</v>
      </c>
      <c r="M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3289.32</v>
      </c>
      <c r="N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3303.45</v>
      </c>
      <c r="O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3318.05</v>
      </c>
      <c r="P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3318.05</v>
      </c>
      <c r="Q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3289.1</v>
      </c>
      <c r="R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3298.91</v>
      </c>
      <c r="S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3311.03</v>
      </c>
      <c r="T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3271.05</v>
      </c>
      <c r="U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3224.1000000000004</v>
      </c>
      <c r="V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3277.73</v>
      </c>
      <c r="W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3252.04</v>
      </c>
      <c r="X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3255.08</v>
      </c>
      <c r="Y578" s="98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3287.83</v>
      </c>
    </row>
    <row r="579" spans="1:25" x14ac:dyDescent="0.2">
      <c r="A579" s="80">
        <f t="shared" si="23"/>
        <v>42528</v>
      </c>
      <c r="B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3222.81</v>
      </c>
      <c r="C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3229.31</v>
      </c>
      <c r="D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3254.21</v>
      </c>
      <c r="E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3267.49</v>
      </c>
      <c r="F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3295.64</v>
      </c>
      <c r="G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3326.6800000000003</v>
      </c>
      <c r="H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3274.67</v>
      </c>
      <c r="I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3536.34</v>
      </c>
      <c r="J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3442.27</v>
      </c>
      <c r="K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3318.42</v>
      </c>
      <c r="L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3289.46</v>
      </c>
      <c r="M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3289.48</v>
      </c>
      <c r="N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3303.15</v>
      </c>
      <c r="O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3317.9900000000002</v>
      </c>
      <c r="P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3275.7</v>
      </c>
      <c r="Q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3275.77</v>
      </c>
      <c r="R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3299.06</v>
      </c>
      <c r="S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3311.2</v>
      </c>
      <c r="T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3276.55</v>
      </c>
      <c r="U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3221.23</v>
      </c>
      <c r="V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3292.36</v>
      </c>
      <c r="W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3259.71</v>
      </c>
      <c r="X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3244.85</v>
      </c>
      <c r="Y579" s="98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3334.09</v>
      </c>
    </row>
    <row r="580" spans="1:25" x14ac:dyDescent="0.2">
      <c r="A580" s="80">
        <f t="shared" si="23"/>
        <v>42529</v>
      </c>
      <c r="B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3225.29</v>
      </c>
      <c r="C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3229.19</v>
      </c>
      <c r="D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3254.13</v>
      </c>
      <c r="E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3267.23</v>
      </c>
      <c r="F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3295.62</v>
      </c>
      <c r="G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3326.61</v>
      </c>
      <c r="H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3274.87</v>
      </c>
      <c r="I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3536.2200000000003</v>
      </c>
      <c r="J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3442.45</v>
      </c>
      <c r="K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3318.23</v>
      </c>
      <c r="L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3289.44</v>
      </c>
      <c r="M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3289.46</v>
      </c>
      <c r="N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3303.41</v>
      </c>
      <c r="O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3318.2200000000003</v>
      </c>
      <c r="P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3275.69</v>
      </c>
      <c r="Q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3275.7</v>
      </c>
      <c r="R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3299.04</v>
      </c>
      <c r="S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3310.9300000000003</v>
      </c>
      <c r="T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3276.2200000000003</v>
      </c>
      <c r="U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3221.46</v>
      </c>
      <c r="V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3294.61</v>
      </c>
      <c r="W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3259.9900000000002</v>
      </c>
      <c r="X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3244.87</v>
      </c>
      <c r="Y580" s="98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3337.2</v>
      </c>
    </row>
    <row r="581" spans="1:25" x14ac:dyDescent="0.2">
      <c r="A581" s="80">
        <f t="shared" si="23"/>
        <v>42530</v>
      </c>
      <c r="B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3224.57</v>
      </c>
      <c r="C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3228.95</v>
      </c>
      <c r="D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3267.25</v>
      </c>
      <c r="E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3280.99</v>
      </c>
      <c r="F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3326.42</v>
      </c>
      <c r="G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3343.17</v>
      </c>
      <c r="H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3281.91</v>
      </c>
      <c r="I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3558.24</v>
      </c>
      <c r="J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3432.3</v>
      </c>
      <c r="K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3318.52</v>
      </c>
      <c r="L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3276.04</v>
      </c>
      <c r="M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3269.3900000000003</v>
      </c>
      <c r="N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3289.5299999999997</v>
      </c>
      <c r="O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3318.45</v>
      </c>
      <c r="P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3358.25</v>
      </c>
      <c r="Q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3358.21</v>
      </c>
      <c r="R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3336.33</v>
      </c>
      <c r="S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3336.2200000000003</v>
      </c>
      <c r="T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3311.16</v>
      </c>
      <c r="U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3235.71</v>
      </c>
      <c r="V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3276.29</v>
      </c>
      <c r="W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3240.95</v>
      </c>
      <c r="X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3230.19</v>
      </c>
      <c r="Y581" s="98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3340.38</v>
      </c>
    </row>
    <row r="582" spans="1:25" x14ac:dyDescent="0.2">
      <c r="A582" s="80">
        <f t="shared" si="23"/>
        <v>42531</v>
      </c>
      <c r="B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3238.94</v>
      </c>
      <c r="C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3229.27</v>
      </c>
      <c r="D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3260.67</v>
      </c>
      <c r="E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3281.33</v>
      </c>
      <c r="F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3310.86</v>
      </c>
      <c r="G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3326.96</v>
      </c>
      <c r="H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3267.92</v>
      </c>
      <c r="I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3536.43</v>
      </c>
      <c r="J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3383.87</v>
      </c>
      <c r="K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3250.3</v>
      </c>
      <c r="L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3215.42</v>
      </c>
      <c r="M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3220.4700000000003</v>
      </c>
      <c r="N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3226.39</v>
      </c>
      <c r="O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3243.95</v>
      </c>
      <c r="P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3250.07</v>
      </c>
      <c r="Q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3275.7</v>
      </c>
      <c r="R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3265.56</v>
      </c>
      <c r="S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3265.4700000000003</v>
      </c>
      <c r="T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3265.4700000000003</v>
      </c>
      <c r="U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3221.31</v>
      </c>
      <c r="V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3307.04</v>
      </c>
      <c r="W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3270.67</v>
      </c>
      <c r="X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3230.1</v>
      </c>
      <c r="Y582" s="98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3369.16</v>
      </c>
    </row>
    <row r="583" spans="1:25" x14ac:dyDescent="0.2">
      <c r="A583" s="80">
        <f t="shared" si="23"/>
        <v>42532</v>
      </c>
      <c r="B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3276.88</v>
      </c>
      <c r="C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3228.38</v>
      </c>
      <c r="D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3212.33</v>
      </c>
      <c r="E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3236.15</v>
      </c>
      <c r="F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3265.23</v>
      </c>
      <c r="G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3281.0299999999997</v>
      </c>
      <c r="H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3222.7200000000003</v>
      </c>
      <c r="I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3268.9700000000003</v>
      </c>
      <c r="J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3368.99</v>
      </c>
      <c r="K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3294.66</v>
      </c>
      <c r="L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3250.86</v>
      </c>
      <c r="M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3250.86</v>
      </c>
      <c r="N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3256.62</v>
      </c>
      <c r="O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3250.67</v>
      </c>
      <c r="P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3256.62</v>
      </c>
      <c r="Q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3274.96</v>
      </c>
      <c r="R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3275.06</v>
      </c>
      <c r="S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3233.7200000000003</v>
      </c>
      <c r="T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3212.38</v>
      </c>
      <c r="U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3278.63</v>
      </c>
      <c r="V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3360.65</v>
      </c>
      <c r="W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3331.48</v>
      </c>
      <c r="X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3230.92</v>
      </c>
      <c r="Y583" s="98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3314.88</v>
      </c>
    </row>
    <row r="584" spans="1:25" x14ac:dyDescent="0.2">
      <c r="A584" s="80">
        <f t="shared" si="23"/>
        <v>42533</v>
      </c>
      <c r="B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3282.28</v>
      </c>
      <c r="C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3250.29</v>
      </c>
      <c r="D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3221.9700000000003</v>
      </c>
      <c r="E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3222.52</v>
      </c>
      <c r="F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3236.06</v>
      </c>
      <c r="G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3265.4900000000002</v>
      </c>
      <c r="H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3229.38</v>
      </c>
      <c r="I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3230.36</v>
      </c>
      <c r="J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3304.23</v>
      </c>
      <c r="K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3352.31</v>
      </c>
      <c r="L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3322.2200000000003</v>
      </c>
      <c r="M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3308.08</v>
      </c>
      <c r="N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3322.24</v>
      </c>
      <c r="O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3322.28</v>
      </c>
      <c r="P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3337.0299999999997</v>
      </c>
      <c r="Q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3344.7</v>
      </c>
      <c r="R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3352.58</v>
      </c>
      <c r="S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3337.19</v>
      </c>
      <c r="T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3308.2</v>
      </c>
      <c r="U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3223.09</v>
      </c>
      <c r="V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3306.87</v>
      </c>
      <c r="W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3281.51</v>
      </c>
      <c r="X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3222.9</v>
      </c>
      <c r="Y584" s="98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3352.13</v>
      </c>
    </row>
    <row r="585" spans="1:25" x14ac:dyDescent="0.2">
      <c r="A585" s="80">
        <f t="shared" si="23"/>
        <v>42534</v>
      </c>
      <c r="B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3259.71</v>
      </c>
      <c r="C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3231.66</v>
      </c>
      <c r="D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3222.57</v>
      </c>
      <c r="E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3236.15</v>
      </c>
      <c r="F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3250.39</v>
      </c>
      <c r="G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3281.13</v>
      </c>
      <c r="H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3243.34</v>
      </c>
      <c r="I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3211.9700000000003</v>
      </c>
      <c r="J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3300.93</v>
      </c>
      <c r="K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3402.65</v>
      </c>
      <c r="L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3393.81</v>
      </c>
      <c r="M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3393.91</v>
      </c>
      <c r="N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3440.33</v>
      </c>
      <c r="O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3440.36</v>
      </c>
      <c r="P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3440.4</v>
      </c>
      <c r="Q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3440.37</v>
      </c>
      <c r="R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3440.41</v>
      </c>
      <c r="S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3402.83</v>
      </c>
      <c r="T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3385.25</v>
      </c>
      <c r="U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3269.12</v>
      </c>
      <c r="V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3305.67</v>
      </c>
      <c r="W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3286.94</v>
      </c>
      <c r="X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3233.87</v>
      </c>
      <c r="Y585" s="98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3368.5</v>
      </c>
    </row>
    <row r="586" spans="1:25" x14ac:dyDescent="0.2">
      <c r="A586" s="80">
        <f t="shared" si="23"/>
        <v>42535</v>
      </c>
      <c r="B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3229.61</v>
      </c>
      <c r="C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3241.85</v>
      </c>
      <c r="D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3274.75</v>
      </c>
      <c r="E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3281.77</v>
      </c>
      <c r="F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3311.33</v>
      </c>
      <c r="G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3327.1</v>
      </c>
      <c r="H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3274.67</v>
      </c>
      <c r="I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3557.88</v>
      </c>
      <c r="J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3509.9700000000003</v>
      </c>
      <c r="K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3341.66</v>
      </c>
      <c r="L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3289.34</v>
      </c>
      <c r="M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3303.49</v>
      </c>
      <c r="N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3318.2400000000002</v>
      </c>
      <c r="O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3333.61</v>
      </c>
      <c r="P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3333.52</v>
      </c>
      <c r="Q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3341.5</v>
      </c>
      <c r="R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3349.35</v>
      </c>
      <c r="S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3349.38</v>
      </c>
      <c r="T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3363.1800000000003</v>
      </c>
      <c r="U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3287.86</v>
      </c>
      <c r="V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3277.96</v>
      </c>
      <c r="W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3244.73</v>
      </c>
      <c r="X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3235.16</v>
      </c>
      <c r="Y586" s="98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3341.27</v>
      </c>
    </row>
    <row r="587" spans="1:25" x14ac:dyDescent="0.2">
      <c r="A587" s="80">
        <f t="shared" si="23"/>
        <v>42536</v>
      </c>
      <c r="B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3224.11</v>
      </c>
      <c r="C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3241.85</v>
      </c>
      <c r="D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3274.48</v>
      </c>
      <c r="E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3281.39</v>
      </c>
      <c r="F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3310.91</v>
      </c>
      <c r="G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3326.94</v>
      </c>
      <c r="H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3274.73</v>
      </c>
      <c r="I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3557.9</v>
      </c>
      <c r="J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3510.1</v>
      </c>
      <c r="K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3341.71</v>
      </c>
      <c r="L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3289.4700000000003</v>
      </c>
      <c r="M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3303.59</v>
      </c>
      <c r="N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3318.23</v>
      </c>
      <c r="O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3333.6</v>
      </c>
      <c r="P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3333.58</v>
      </c>
      <c r="Q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3341.45</v>
      </c>
      <c r="R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3349.42</v>
      </c>
      <c r="S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3349.48</v>
      </c>
      <c r="T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3363.1800000000003</v>
      </c>
      <c r="U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3287.77</v>
      </c>
      <c r="V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3280.13</v>
      </c>
      <c r="W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3243.7400000000002</v>
      </c>
      <c r="X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3235.13</v>
      </c>
      <c r="Y587" s="98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3322.37</v>
      </c>
    </row>
    <row r="588" spans="1:25" x14ac:dyDescent="0.2">
      <c r="A588" s="80">
        <f t="shared" si="23"/>
        <v>42537</v>
      </c>
      <c r="B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3222.94</v>
      </c>
      <c r="C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3254.63</v>
      </c>
      <c r="D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3296.07</v>
      </c>
      <c r="E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3296.23</v>
      </c>
      <c r="F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3379.04</v>
      </c>
      <c r="G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3379.04</v>
      </c>
      <c r="H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3311.36</v>
      </c>
      <c r="I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3630.14</v>
      </c>
      <c r="J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3509.9</v>
      </c>
      <c r="K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3349.6400000000003</v>
      </c>
      <c r="L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3318.17</v>
      </c>
      <c r="M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3303.34</v>
      </c>
      <c r="N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3318</v>
      </c>
      <c r="O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3333.36</v>
      </c>
      <c r="P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3349.3900000000003</v>
      </c>
      <c r="Q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3366.31</v>
      </c>
      <c r="R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3349.38</v>
      </c>
      <c r="S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3377.64</v>
      </c>
      <c r="T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3408.24</v>
      </c>
      <c r="U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3364.42</v>
      </c>
      <c r="V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3216.11</v>
      </c>
      <c r="W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3231.8199999999997</v>
      </c>
      <c r="X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3265.06</v>
      </c>
      <c r="Y588" s="98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3314.87</v>
      </c>
    </row>
    <row r="589" spans="1:25" x14ac:dyDescent="0.2">
      <c r="A589" s="80">
        <f t="shared" si="23"/>
        <v>42538</v>
      </c>
      <c r="B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3211.81</v>
      </c>
      <c r="C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3267.67</v>
      </c>
      <c r="D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3310.98</v>
      </c>
      <c r="E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3343.66</v>
      </c>
      <c r="F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3379.02</v>
      </c>
      <c r="G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3379.08</v>
      </c>
      <c r="H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3343.79</v>
      </c>
      <c r="I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3630.11</v>
      </c>
      <c r="J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3486.1</v>
      </c>
      <c r="K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3349.61</v>
      </c>
      <c r="L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3303.38</v>
      </c>
      <c r="M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3289.16</v>
      </c>
      <c r="N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3303.15</v>
      </c>
      <c r="O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3303.04</v>
      </c>
      <c r="P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3317.81</v>
      </c>
      <c r="Q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3341.2200000000003</v>
      </c>
      <c r="R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3329.42</v>
      </c>
      <c r="S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3349.36</v>
      </c>
      <c r="T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3362.96</v>
      </c>
      <c r="U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3299.07</v>
      </c>
      <c r="V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3246.05</v>
      </c>
      <c r="W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3211.89</v>
      </c>
      <c r="X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3304.87</v>
      </c>
      <c r="Y589" s="98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3291.4</v>
      </c>
    </row>
    <row r="590" spans="1:25" x14ac:dyDescent="0.2">
      <c r="A590" s="80">
        <f t="shared" si="23"/>
        <v>42539</v>
      </c>
      <c r="B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3240.6800000000003</v>
      </c>
      <c r="C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3236.28</v>
      </c>
      <c r="D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3281.27</v>
      </c>
      <c r="E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3315.16</v>
      </c>
      <c r="F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3315.1</v>
      </c>
      <c r="G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3352.51</v>
      </c>
      <c r="H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3298.96</v>
      </c>
      <c r="I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3222.27</v>
      </c>
      <c r="J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3304.65</v>
      </c>
      <c r="K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3385.9300000000003</v>
      </c>
      <c r="L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3322.69</v>
      </c>
      <c r="M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3337.3</v>
      </c>
      <c r="N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3337.31</v>
      </c>
      <c r="O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3360.3900000000003</v>
      </c>
      <c r="P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3385.19</v>
      </c>
      <c r="Q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3421.27</v>
      </c>
      <c r="R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3421.46</v>
      </c>
      <c r="S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3352.44</v>
      </c>
      <c r="T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3359.98</v>
      </c>
      <c r="U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3294.92</v>
      </c>
      <c r="V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3247.86</v>
      </c>
      <c r="W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3249.3</v>
      </c>
      <c r="X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3250.44</v>
      </c>
      <c r="Y590" s="98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3367.83</v>
      </c>
    </row>
    <row r="591" spans="1:25" x14ac:dyDescent="0.2">
      <c r="A591" s="80">
        <f t="shared" si="23"/>
        <v>42540</v>
      </c>
      <c r="B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3241.15</v>
      </c>
      <c r="C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3236.31</v>
      </c>
      <c r="D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3281.13</v>
      </c>
      <c r="E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3314.71</v>
      </c>
      <c r="F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3314.62</v>
      </c>
      <c r="G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3352.05</v>
      </c>
      <c r="H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3297.7799999999997</v>
      </c>
      <c r="I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3265.76</v>
      </c>
      <c r="J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3275.32</v>
      </c>
      <c r="K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3421.04</v>
      </c>
      <c r="L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3352.4</v>
      </c>
      <c r="M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3352.42</v>
      </c>
      <c r="N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3352.4300000000003</v>
      </c>
      <c r="O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3385.26</v>
      </c>
      <c r="P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3402.75</v>
      </c>
      <c r="Q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3402.8</v>
      </c>
      <c r="R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3394</v>
      </c>
      <c r="S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3376.88</v>
      </c>
      <c r="T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3393.95</v>
      </c>
      <c r="U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3329.74</v>
      </c>
      <c r="V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3245.32</v>
      </c>
      <c r="W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3246.75</v>
      </c>
      <c r="X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3250.74</v>
      </c>
      <c r="Y591" s="98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3368.28</v>
      </c>
    </row>
    <row r="592" spans="1:25" x14ac:dyDescent="0.2">
      <c r="A592" s="80">
        <f t="shared" si="23"/>
        <v>42541</v>
      </c>
      <c r="B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3223.64</v>
      </c>
      <c r="C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3267.86</v>
      </c>
      <c r="D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3311.49</v>
      </c>
      <c r="E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3343.86</v>
      </c>
      <c r="F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3352.44</v>
      </c>
      <c r="G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3379.27</v>
      </c>
      <c r="H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3343.91</v>
      </c>
      <c r="I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3630.36</v>
      </c>
      <c r="J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3486.06</v>
      </c>
      <c r="K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3349.6400000000003</v>
      </c>
      <c r="L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3303.38</v>
      </c>
      <c r="M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3289.25</v>
      </c>
      <c r="N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3303.32</v>
      </c>
      <c r="O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3289.1800000000003</v>
      </c>
      <c r="P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3289.09</v>
      </c>
      <c r="Q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3341.35</v>
      </c>
      <c r="R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3329.56</v>
      </c>
      <c r="S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3349.34</v>
      </c>
      <c r="T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3363.25</v>
      </c>
      <c r="U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3310.9700000000003</v>
      </c>
      <c r="V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3231.17</v>
      </c>
      <c r="W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3231.44</v>
      </c>
      <c r="X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3270.65</v>
      </c>
      <c r="Y592" s="98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3303.83</v>
      </c>
    </row>
    <row r="593" spans="1:25" x14ac:dyDescent="0.2">
      <c r="A593" s="80">
        <f t="shared" si="23"/>
        <v>42542</v>
      </c>
      <c r="B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3218.75</v>
      </c>
      <c r="C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3254.58</v>
      </c>
      <c r="D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3296.25</v>
      </c>
      <c r="E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3327.1800000000003</v>
      </c>
      <c r="F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3351.5</v>
      </c>
      <c r="G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3397.54</v>
      </c>
      <c r="H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3378.89</v>
      </c>
      <c r="I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3777.38</v>
      </c>
      <c r="J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3509.17</v>
      </c>
      <c r="K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3383.76</v>
      </c>
      <c r="L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3366.26</v>
      </c>
      <c r="M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3349.31</v>
      </c>
      <c r="N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3333.25</v>
      </c>
      <c r="O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3333.34</v>
      </c>
      <c r="P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3333.35</v>
      </c>
      <c r="Q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3341.15</v>
      </c>
      <c r="R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3349.1400000000003</v>
      </c>
      <c r="S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3362.87</v>
      </c>
      <c r="T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3362.78</v>
      </c>
      <c r="U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3349</v>
      </c>
      <c r="V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3216.41</v>
      </c>
      <c r="W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3239.96</v>
      </c>
      <c r="X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3270.56</v>
      </c>
      <c r="Y593" s="98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3313.23</v>
      </c>
    </row>
    <row r="594" spans="1:25" x14ac:dyDescent="0.2">
      <c r="A594" s="80">
        <f t="shared" si="23"/>
        <v>42543</v>
      </c>
      <c r="B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3220.27</v>
      </c>
      <c r="C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3254.65</v>
      </c>
      <c r="D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3296.42</v>
      </c>
      <c r="E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3352.5</v>
      </c>
      <c r="F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3379.3500000000004</v>
      </c>
      <c r="G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3379.25</v>
      </c>
      <c r="H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3352.07</v>
      </c>
      <c r="I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3684.16</v>
      </c>
      <c r="J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3463.29</v>
      </c>
      <c r="K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3341.45</v>
      </c>
      <c r="L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3275.76</v>
      </c>
      <c r="M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3275.73</v>
      </c>
      <c r="N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3275.7200000000003</v>
      </c>
      <c r="O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3275.7200000000003</v>
      </c>
      <c r="P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3366.84</v>
      </c>
      <c r="Q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3366.64</v>
      </c>
      <c r="R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3317.2</v>
      </c>
      <c r="S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3349.54</v>
      </c>
      <c r="T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3399.95</v>
      </c>
      <c r="U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3342.63</v>
      </c>
      <c r="V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3216.77</v>
      </c>
      <c r="W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3233.34</v>
      </c>
      <c r="X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3260.2</v>
      </c>
      <c r="Y594" s="98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3354.4300000000003</v>
      </c>
    </row>
    <row r="595" spans="1:25" x14ac:dyDescent="0.2">
      <c r="A595" s="80">
        <f t="shared" si="23"/>
        <v>42544</v>
      </c>
      <c r="B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3225.76</v>
      </c>
      <c r="C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3254.53</v>
      </c>
      <c r="D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3296.32</v>
      </c>
      <c r="E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3327.26</v>
      </c>
      <c r="F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3379.16</v>
      </c>
      <c r="G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3379.29</v>
      </c>
      <c r="H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3311.15</v>
      </c>
      <c r="I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3592.21</v>
      </c>
      <c r="J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3421.67</v>
      </c>
      <c r="K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3275.54</v>
      </c>
      <c r="L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3237.67</v>
      </c>
      <c r="M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3226.05</v>
      </c>
      <c r="N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3225.98</v>
      </c>
      <c r="O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3225.9</v>
      </c>
      <c r="P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3237.77</v>
      </c>
      <c r="Q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3249.78</v>
      </c>
      <c r="R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3254.69</v>
      </c>
      <c r="S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3287.1</v>
      </c>
      <c r="T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3310.76</v>
      </c>
      <c r="U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3310.8</v>
      </c>
      <c r="V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3248.25</v>
      </c>
      <c r="W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3278.4300000000003</v>
      </c>
      <c r="X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3235.07</v>
      </c>
      <c r="Y595" s="98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3358.36</v>
      </c>
    </row>
    <row r="596" spans="1:25" x14ac:dyDescent="0.2">
      <c r="A596" s="80">
        <f t="shared" si="23"/>
        <v>42545</v>
      </c>
      <c r="B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3225.65</v>
      </c>
      <c r="C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3229.55</v>
      </c>
      <c r="D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3248.25</v>
      </c>
      <c r="E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3311.63</v>
      </c>
      <c r="F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3327.2200000000003</v>
      </c>
      <c r="G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3361.11</v>
      </c>
      <c r="H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3311.2200000000003</v>
      </c>
      <c r="I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3580.44</v>
      </c>
      <c r="J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3421.7200000000003</v>
      </c>
      <c r="K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3275.56</v>
      </c>
      <c r="L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3237.87</v>
      </c>
      <c r="M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3226.27</v>
      </c>
      <c r="N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3226.26</v>
      </c>
      <c r="O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3226.2200000000003</v>
      </c>
      <c r="P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3237.84</v>
      </c>
      <c r="Q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3249.87</v>
      </c>
      <c r="R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3254.79</v>
      </c>
      <c r="S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3287.19</v>
      </c>
      <c r="T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3310.84</v>
      </c>
      <c r="U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3287.35</v>
      </c>
      <c r="V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3264.1</v>
      </c>
      <c r="W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3301.17</v>
      </c>
      <c r="X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3220.98</v>
      </c>
      <c r="Y596" s="98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3389.0299999999997</v>
      </c>
    </row>
    <row r="597" spans="1:25" x14ac:dyDescent="0.2">
      <c r="A597" s="80">
        <f t="shared" si="23"/>
        <v>42546</v>
      </c>
      <c r="B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3262.02</v>
      </c>
      <c r="C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3221.83</v>
      </c>
      <c r="D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3213.4</v>
      </c>
      <c r="E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3262.6000000000004</v>
      </c>
      <c r="F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3294.29</v>
      </c>
      <c r="G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3329.26</v>
      </c>
      <c r="H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3277.41</v>
      </c>
      <c r="I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3215.23</v>
      </c>
      <c r="J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3336.79</v>
      </c>
      <c r="K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3333.87</v>
      </c>
      <c r="L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3291.78</v>
      </c>
      <c r="M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3278.81</v>
      </c>
      <c r="N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3278.81</v>
      </c>
      <c r="O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3278.85</v>
      </c>
      <c r="P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3291.75</v>
      </c>
      <c r="Q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3278.81</v>
      </c>
      <c r="R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3319.49</v>
      </c>
      <c r="S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3334.1</v>
      </c>
      <c r="T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3305.1</v>
      </c>
      <c r="U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3349.41</v>
      </c>
      <c r="V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3274.69</v>
      </c>
      <c r="W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3316.52</v>
      </c>
      <c r="X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3220.74</v>
      </c>
      <c r="Y597" s="98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3333.4</v>
      </c>
    </row>
    <row r="598" spans="1:25" x14ac:dyDescent="0.2">
      <c r="A598" s="80">
        <f t="shared" si="23"/>
        <v>42547</v>
      </c>
      <c r="B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3270.8199999999997</v>
      </c>
      <c r="C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3224.81</v>
      </c>
      <c r="D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3213.2</v>
      </c>
      <c r="E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3247.63</v>
      </c>
      <c r="F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3278.02</v>
      </c>
      <c r="G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3329.21</v>
      </c>
      <c r="H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3277.9</v>
      </c>
      <c r="I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3213.56</v>
      </c>
      <c r="J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3260.9300000000003</v>
      </c>
      <c r="K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3333.99</v>
      </c>
      <c r="L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3291.6800000000003</v>
      </c>
      <c r="M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3278.83</v>
      </c>
      <c r="N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3278.8</v>
      </c>
      <c r="O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3278.79</v>
      </c>
      <c r="P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3291.73</v>
      </c>
      <c r="Q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3278.67</v>
      </c>
      <c r="R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3333.95</v>
      </c>
      <c r="S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3334.04</v>
      </c>
      <c r="T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3305.44</v>
      </c>
      <c r="U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3349.89</v>
      </c>
      <c r="V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3255.9</v>
      </c>
      <c r="W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3293.7200000000003</v>
      </c>
      <c r="X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3220.8199999999997</v>
      </c>
      <c r="Y598" s="98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3333.79</v>
      </c>
    </row>
    <row r="599" spans="1:25" x14ac:dyDescent="0.2">
      <c r="A599" s="80">
        <f t="shared" si="23"/>
        <v>42548</v>
      </c>
      <c r="B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3242.67</v>
      </c>
      <c r="C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3215.2</v>
      </c>
      <c r="D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3245.43</v>
      </c>
      <c r="E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3278.89</v>
      </c>
      <c r="F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3308.2200000000003</v>
      </c>
      <c r="G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3340.21</v>
      </c>
      <c r="H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3251.86</v>
      </c>
      <c r="I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3531.66</v>
      </c>
      <c r="J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3380.41</v>
      </c>
      <c r="K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3235.6800000000003</v>
      </c>
      <c r="L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3243.1</v>
      </c>
      <c r="M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3277.9300000000003</v>
      </c>
      <c r="N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3260.94</v>
      </c>
      <c r="O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3226.86</v>
      </c>
      <c r="P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3261.69</v>
      </c>
      <c r="Q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3243.92</v>
      </c>
      <c r="R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3233.02</v>
      </c>
      <c r="S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3252.87</v>
      </c>
      <c r="T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3263.21</v>
      </c>
      <c r="U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3274.23</v>
      </c>
      <c r="V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3265.8900000000003</v>
      </c>
      <c r="W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3301.98</v>
      </c>
      <c r="X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3219.13</v>
      </c>
      <c r="Y599" s="98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3377.3900000000003</v>
      </c>
    </row>
    <row r="600" spans="1:25" x14ac:dyDescent="0.2">
      <c r="A600" s="80">
        <f t="shared" si="23"/>
        <v>42549</v>
      </c>
      <c r="B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3248.24</v>
      </c>
      <c r="C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3215.42</v>
      </c>
      <c r="D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3245.38</v>
      </c>
      <c r="E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3278.7</v>
      </c>
      <c r="F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3308.05</v>
      </c>
      <c r="G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3340.16</v>
      </c>
      <c r="H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3252.05</v>
      </c>
      <c r="I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3531.8</v>
      </c>
      <c r="J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3380.33</v>
      </c>
      <c r="K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3235.65</v>
      </c>
      <c r="L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3243.37</v>
      </c>
      <c r="M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3277.58</v>
      </c>
      <c r="N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3260.98</v>
      </c>
      <c r="O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3261.13</v>
      </c>
      <c r="P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3261.4</v>
      </c>
      <c r="Q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3243.79</v>
      </c>
      <c r="R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3233.11</v>
      </c>
      <c r="S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3252.9</v>
      </c>
      <c r="T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3263.28</v>
      </c>
      <c r="U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3274.2200000000003</v>
      </c>
      <c r="V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3266.9300000000003</v>
      </c>
      <c r="W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3302.95</v>
      </c>
      <c r="X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3219.24</v>
      </c>
      <c r="Y600" s="98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3369.48</v>
      </c>
    </row>
    <row r="601" spans="1:25" x14ac:dyDescent="0.2">
      <c r="A601" s="80">
        <f t="shared" si="23"/>
        <v>42550</v>
      </c>
      <c r="B601" s="98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3253.75</v>
      </c>
      <c r="C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3233.7799999999997</v>
      </c>
      <c r="D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3265.87</v>
      </c>
      <c r="E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3286.84</v>
      </c>
      <c r="F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3367.4700000000003</v>
      </c>
      <c r="G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3367.35</v>
      </c>
      <c r="H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3286.89</v>
      </c>
      <c r="I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3543.58</v>
      </c>
      <c r="J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3390.15</v>
      </c>
      <c r="K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3230.4</v>
      </c>
      <c r="L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3246.3900000000003</v>
      </c>
      <c r="M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3263.38</v>
      </c>
      <c r="N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3223.58</v>
      </c>
      <c r="O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3223.9300000000003</v>
      </c>
      <c r="P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3214.27</v>
      </c>
      <c r="Q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3224.73</v>
      </c>
      <c r="R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3228.88</v>
      </c>
      <c r="S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3248.39</v>
      </c>
      <c r="T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3269.19</v>
      </c>
      <c r="U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3269.41</v>
      </c>
      <c r="V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3269.07</v>
      </c>
      <c r="W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3282.82</v>
      </c>
      <c r="X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3215.02</v>
      </c>
      <c r="Y601" s="137">
        <f>VLOOKUP($A601+ROUND((COLUMN()-2)/24,5),АТС!$A$41:$F$7820,6)+VLOOKUP($A601+ROUND((COLUMN()-2)/24,5),'Расчет сбытовых надбавок'!$B$43:'Расчет сбытовых надбавок'!$G$786,6)+'Иные услуги '!$C$5+'РСТ РСО-А'!$N$6</f>
        <v>3323.39</v>
      </c>
    </row>
    <row r="602" spans="1:25" x14ac:dyDescent="0.2">
      <c r="A602" s="80">
        <f t="shared" si="23"/>
        <v>42551</v>
      </c>
      <c r="B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3252.62</v>
      </c>
      <c r="C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3235.77</v>
      </c>
      <c r="D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3267.96</v>
      </c>
      <c r="E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3289.02</v>
      </c>
      <c r="F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3370.18</v>
      </c>
      <c r="G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3370.0299999999997</v>
      </c>
      <c r="H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3289.07</v>
      </c>
      <c r="I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3546.96</v>
      </c>
      <c r="J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3393.03</v>
      </c>
      <c r="K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3232.17</v>
      </c>
      <c r="L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3248.08</v>
      </c>
      <c r="M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3265.34</v>
      </c>
      <c r="N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3221.91</v>
      </c>
      <c r="O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3221.87</v>
      </c>
      <c r="P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3222</v>
      </c>
      <c r="Q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3221.9300000000003</v>
      </c>
      <c r="R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3230.26</v>
      </c>
      <c r="S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3249.94</v>
      </c>
      <c r="T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3270.7799999999997</v>
      </c>
      <c r="U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3271.13</v>
      </c>
      <c r="V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3268.06</v>
      </c>
      <c r="W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3282.9</v>
      </c>
      <c r="X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3216.56</v>
      </c>
      <c r="Y602" s="137">
        <f>VLOOKUP($A602+ROUND((COLUMN()-2)/24,5),АТС!$A$41:$F$7820,6)+VLOOKUP($A602+ROUND((COLUMN()-2)/24,5),'Расчет сбытовых надбавок'!$B$43:'Расчет сбытовых надбавок'!$G$786,6)+'Иные услуги '!$C$5+'РСТ РСО-А'!$N$6</f>
        <v>3369.66</v>
      </c>
    </row>
    <row r="603" spans="1:25" hidden="1" x14ac:dyDescent="0.2">
      <c r="A603" s="80">
        <f t="shared" si="23"/>
        <v>42552</v>
      </c>
      <c r="B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C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D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E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F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G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H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I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J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K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L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M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N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O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P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Q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R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S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T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U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V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W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X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  <c r="Y603" s="137" t="e">
        <f>VLOOKUP($A603+ROUND((COLUMN()-2)/24,5),АТС!$A$41:$F$7820,6)+VLOOKUP($A603+ROUND((COLUMN()-2)/24,5),'Расчет сбытовых надбавок'!$B$43:'Расчет сбытовых надбавок'!$G$786,6)+'Иные услуги '!$C$5+'РСТ РСО-А'!$N$6</f>
        <v>#REF!</v>
      </c>
    </row>
    <row r="605" spans="1:25" x14ac:dyDescent="0.2">
      <c r="A605" s="175" t="s">
        <v>158</v>
      </c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6" t="s">
        <v>5</v>
      </c>
      <c r="O605" s="176"/>
      <c r="P605" s="176" t="s">
        <v>155</v>
      </c>
      <c r="Q605" s="176"/>
      <c r="R605" s="176" t="s">
        <v>156</v>
      </c>
      <c r="S605" s="176"/>
      <c r="T605" s="176" t="s">
        <v>157</v>
      </c>
      <c r="U605" s="176"/>
      <c r="V605" s="89"/>
      <c r="W605" s="89"/>
      <c r="X605" s="89"/>
      <c r="Y605" s="89"/>
    </row>
    <row r="606" spans="1:25" ht="54" customHeight="1" x14ac:dyDescent="0.25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6"/>
      <c r="O606" s="176"/>
      <c r="P606" s="176"/>
      <c r="Q606" s="176"/>
      <c r="R606" s="176"/>
      <c r="S606" s="176"/>
      <c r="T606" s="176"/>
      <c r="U606" s="176"/>
    </row>
    <row r="607" spans="1:25" x14ac:dyDescent="0.25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3">
        <f>'Расчет сбытовых надбавок'!D3034+АТС!$B$24</f>
        <v>312286.15000000002</v>
      </c>
      <c r="O607" s="174"/>
      <c r="P607" s="173">
        <f>'Расчет сбытовых надбавок'!E3034+АТС!$B$24</f>
        <v>309389.53999999998</v>
      </c>
      <c r="Q607" s="174"/>
      <c r="R607" s="173">
        <f>'Расчет сбытовых надбавок'!F3034+АТС!$B$24</f>
        <v>298922.25</v>
      </c>
      <c r="S607" s="174"/>
      <c r="T607" s="173">
        <f>'Расчет сбытовых надбавок'!G3034+АТС!$B$24</f>
        <v>289666.27</v>
      </c>
      <c r="U607" s="174"/>
    </row>
    <row r="608" spans="1:25" x14ac:dyDescent="0.25">
      <c r="A608" s="197"/>
      <c r="B608" s="197"/>
      <c r="C608" s="197"/>
      <c r="D608" s="197"/>
      <c r="E608" s="197"/>
      <c r="F608" s="194"/>
      <c r="G608" s="194"/>
      <c r="H608" s="194"/>
      <c r="I608" s="194"/>
      <c r="J608" s="194"/>
      <c r="K608" s="194"/>
      <c r="L608" s="194"/>
      <c r="M608" s="194"/>
    </row>
    <row r="609" spans="1:13" x14ac:dyDescent="0.25">
      <c r="A609" s="196"/>
      <c r="B609" s="196"/>
      <c r="C609" s="196"/>
      <c r="D609" s="196"/>
      <c r="E609" s="196"/>
      <c r="F609" s="195"/>
      <c r="G609" s="195"/>
      <c r="H609" s="195"/>
      <c r="I609" s="195"/>
      <c r="J609" s="195"/>
      <c r="K609" s="195"/>
      <c r="L609" s="195"/>
      <c r="M609" s="195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J38" activePane="bottomRight" state="frozen"/>
      <selection pane="topRight" activeCell="B1" sqref="B1"/>
      <selection pane="bottomLeft" activeCell="A5" sqref="A5"/>
      <selection pane="bottomRight" activeCell="L43" sqref="L43"/>
    </sheetView>
  </sheetViews>
  <sheetFormatPr defaultRowHeight="15" x14ac:dyDescent="0.25"/>
  <cols>
    <col min="1" max="1" width="14.25" style="78" customWidth="1"/>
    <col min="2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s="91" customFormat="1" ht="44.25" customHeight="1" x14ac:dyDescent="0.25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">
        <v>2252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109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52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8" t="s">
        <v>119</v>
      </c>
    </row>
    <row r="9" spans="1:27" s="91" customFormat="1" x14ac:dyDescent="0.25">
      <c r="A9" s="89" t="s">
        <v>120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149</v>
      </c>
      <c r="B10" s="79"/>
      <c r="C10" s="79"/>
      <c r="D10" s="79"/>
    </row>
    <row r="11" spans="1:27" ht="12.75" x14ac:dyDescent="0.2">
      <c r="A11" s="177" t="s">
        <v>48</v>
      </c>
      <c r="B11" s="188" t="s">
        <v>121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90"/>
    </row>
    <row r="12" spans="1:27" ht="12.75" x14ac:dyDescent="0.2">
      <c r="A12" s="178"/>
      <c r="B12" s="191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3"/>
    </row>
    <row r="13" spans="1:27" ht="12.75" customHeight="1" x14ac:dyDescent="0.2">
      <c r="A13" s="178"/>
      <c r="B13" s="180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2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9"/>
      <c r="B14" s="18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3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8.75" customHeight="1" x14ac:dyDescent="0.2">
      <c r="A15" s="80">
        <f>АТС!A41</f>
        <v>42522</v>
      </c>
      <c r="B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625.70533999999998</v>
      </c>
      <c r="C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630.56533999999988</v>
      </c>
      <c r="D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656.64533999999992</v>
      </c>
      <c r="E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685.00533999999993</v>
      </c>
      <c r="F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707.81533999999999</v>
      </c>
      <c r="G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715.60533999999996</v>
      </c>
      <c r="H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649.99533999999994</v>
      </c>
      <c r="I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920.46533999999997</v>
      </c>
      <c r="J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810.25533999999993</v>
      </c>
      <c r="K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707.93534</v>
      </c>
      <c r="L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679.15534000000002</v>
      </c>
      <c r="M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693.30534</v>
      </c>
      <c r="N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723.24533999999994</v>
      </c>
      <c r="O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739.05533999999989</v>
      </c>
      <c r="P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722.98533999999995</v>
      </c>
      <c r="Q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738.90533999999991</v>
      </c>
      <c r="R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744.31533999999999</v>
      </c>
      <c r="S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670.41534000000001</v>
      </c>
      <c r="T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659.53534000000002</v>
      </c>
      <c r="U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649.19533999999987</v>
      </c>
      <c r="V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686.66534000000001</v>
      </c>
      <c r="W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653.01534000000004</v>
      </c>
      <c r="X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670.32533999999998</v>
      </c>
      <c r="Y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702.16534000000001</v>
      </c>
      <c r="AA15" s="81"/>
    </row>
    <row r="16" spans="1:27" x14ac:dyDescent="0.2">
      <c r="A16" s="80">
        <f>A15+1</f>
        <v>42523</v>
      </c>
      <c r="B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628.51533999999992</v>
      </c>
      <c r="C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630.58533999999997</v>
      </c>
      <c r="D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663.55533999999989</v>
      </c>
      <c r="E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685.00533999999993</v>
      </c>
      <c r="F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707.71533999999997</v>
      </c>
      <c r="G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715.69533999999999</v>
      </c>
      <c r="H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656.77533999999991</v>
      </c>
      <c r="I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910.5453399999999</v>
      </c>
      <c r="J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791.4153399999999</v>
      </c>
      <c r="K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693.26534000000004</v>
      </c>
      <c r="L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639.83533999999997</v>
      </c>
      <c r="M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652.40533999999991</v>
      </c>
      <c r="N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693.05533999999989</v>
      </c>
      <c r="O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722.92534000000001</v>
      </c>
      <c r="P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738.90533999999991</v>
      </c>
      <c r="Q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755.60534000000007</v>
      </c>
      <c r="R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744.30533999999989</v>
      </c>
      <c r="S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731.18534</v>
      </c>
      <c r="T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731.33533999999997</v>
      </c>
      <c r="U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649.33534000000009</v>
      </c>
      <c r="V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688.53533999999991</v>
      </c>
      <c r="W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676.03534000000002</v>
      </c>
      <c r="X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670.37534000000005</v>
      </c>
      <c r="Y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701.98534000000006</v>
      </c>
    </row>
    <row r="17" spans="1:25" x14ac:dyDescent="0.2">
      <c r="A17" s="80">
        <f t="shared" ref="A17:A45" si="0">A16+1</f>
        <v>42524</v>
      </c>
      <c r="B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634.24534000000006</v>
      </c>
      <c r="C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642.13533999999993</v>
      </c>
      <c r="D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669.11534000000006</v>
      </c>
      <c r="E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683.55534</v>
      </c>
      <c r="F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706.23533999999995</v>
      </c>
      <c r="G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730.28533999999991</v>
      </c>
      <c r="H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655.34533999999996</v>
      </c>
      <c r="I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918.42534000000001</v>
      </c>
      <c r="J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771.28534000000002</v>
      </c>
      <c r="K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684.52534000000003</v>
      </c>
      <c r="L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684.51534000000004</v>
      </c>
      <c r="M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684.43534</v>
      </c>
      <c r="N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721.34533999999996</v>
      </c>
      <c r="O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737.25533999999993</v>
      </c>
      <c r="P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737.28534000000002</v>
      </c>
      <c r="Q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762.40534000000002</v>
      </c>
      <c r="R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756.64534000000003</v>
      </c>
      <c r="S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743.14533999999992</v>
      </c>
      <c r="T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686.77534000000003</v>
      </c>
      <c r="U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652.52533999999991</v>
      </c>
      <c r="V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705.83533999999997</v>
      </c>
      <c r="W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671.73533999999995</v>
      </c>
      <c r="X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669.28534000000002</v>
      </c>
      <c r="Y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731.51533999999992</v>
      </c>
    </row>
    <row r="18" spans="1:25" x14ac:dyDescent="0.2">
      <c r="A18" s="80">
        <f t="shared" si="0"/>
        <v>42525</v>
      </c>
      <c r="B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635.13534000000004</v>
      </c>
      <c r="C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622.25534000000005</v>
      </c>
      <c r="D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634.60533999999996</v>
      </c>
      <c r="E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657.02533999999991</v>
      </c>
      <c r="F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680.97533999999996</v>
      </c>
      <c r="G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734.26533999999992</v>
      </c>
      <c r="H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680.96533999999997</v>
      </c>
      <c r="I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624.31533999999988</v>
      </c>
      <c r="J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668.93533999999988</v>
      </c>
      <c r="K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791.91534000000001</v>
      </c>
      <c r="L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734.28533999999991</v>
      </c>
      <c r="M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734.28533999999991</v>
      </c>
      <c r="N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734.28533999999991</v>
      </c>
      <c r="O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774.58533999999997</v>
      </c>
      <c r="P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774.59533999999996</v>
      </c>
      <c r="Q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741.98533999999995</v>
      </c>
      <c r="R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757.7953399999999</v>
      </c>
      <c r="S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711.81533999999988</v>
      </c>
      <c r="T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664.63534000000004</v>
      </c>
      <c r="U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664.17534000000001</v>
      </c>
      <c r="V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747.93534</v>
      </c>
      <c r="W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695.96533999999997</v>
      </c>
      <c r="X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646.49533999999994</v>
      </c>
      <c r="Y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783.19533999999999</v>
      </c>
    </row>
    <row r="19" spans="1:25" x14ac:dyDescent="0.2">
      <c r="A19" s="80">
        <f t="shared" si="0"/>
        <v>42526</v>
      </c>
      <c r="B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633.47533999999996</v>
      </c>
      <c r="C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621.80533999999989</v>
      </c>
      <c r="D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656.82533999999998</v>
      </c>
      <c r="E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664.5453399999999</v>
      </c>
      <c r="F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697.64534000000003</v>
      </c>
      <c r="G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697.59533999999996</v>
      </c>
      <c r="H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634.44533999999999</v>
      </c>
      <c r="I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623.08534000000009</v>
      </c>
      <c r="J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637.40534000000002</v>
      </c>
      <c r="K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869.40534000000002</v>
      </c>
      <c r="L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791.92534000000001</v>
      </c>
      <c r="M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792.11533999999995</v>
      </c>
      <c r="N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792.36533999999995</v>
      </c>
      <c r="O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819.40534000000002</v>
      </c>
      <c r="P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819.39534000000003</v>
      </c>
      <c r="Q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774.57533999999998</v>
      </c>
      <c r="R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757.96533999999997</v>
      </c>
      <c r="S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711.86534000000006</v>
      </c>
      <c r="T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664.81533999999999</v>
      </c>
      <c r="U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652.72533999999996</v>
      </c>
      <c r="V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723.19533999999999</v>
      </c>
      <c r="W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693.13534000000004</v>
      </c>
      <c r="X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646.45533999999998</v>
      </c>
      <c r="Y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782.82533999999987</v>
      </c>
    </row>
    <row r="20" spans="1:25" x14ac:dyDescent="0.2">
      <c r="A20" s="80">
        <f t="shared" si="0"/>
        <v>42527</v>
      </c>
      <c r="B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630.57533999999998</v>
      </c>
      <c r="C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641.85533999999996</v>
      </c>
      <c r="D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668.50533999999993</v>
      </c>
      <c r="E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697.82533999999998</v>
      </c>
      <c r="F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713.53533999999991</v>
      </c>
      <c r="G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764.60533999999996</v>
      </c>
      <c r="H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690.71533999999997</v>
      </c>
      <c r="I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972.70533999999998</v>
      </c>
      <c r="J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871.04534000000001</v>
      </c>
      <c r="K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754.23533999999995</v>
      </c>
      <c r="L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706.36534000000006</v>
      </c>
      <c r="M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706.38534000000004</v>
      </c>
      <c r="N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721.61534000000006</v>
      </c>
      <c r="O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737.35533999999996</v>
      </c>
      <c r="P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737.35533999999996</v>
      </c>
      <c r="Q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706.14533999999992</v>
      </c>
      <c r="R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716.71533999999997</v>
      </c>
      <c r="S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729.78534000000002</v>
      </c>
      <c r="T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686.68534</v>
      </c>
      <c r="U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636.07533999999998</v>
      </c>
      <c r="V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693.88533999999993</v>
      </c>
      <c r="W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666.19533999999999</v>
      </c>
      <c r="X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669.46533999999997</v>
      </c>
      <c r="Y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704.77533999999991</v>
      </c>
    </row>
    <row r="21" spans="1:25" x14ac:dyDescent="0.2">
      <c r="A21" s="80">
        <f t="shared" si="0"/>
        <v>42528</v>
      </c>
      <c r="B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634.68534</v>
      </c>
      <c r="C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641.68534</v>
      </c>
      <c r="D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668.53534000000002</v>
      </c>
      <c r="E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682.84533999999996</v>
      </c>
      <c r="F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713.19533999999999</v>
      </c>
      <c r="G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746.65533999999991</v>
      </c>
      <c r="H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690.59533999999996</v>
      </c>
      <c r="I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972.69533999999999</v>
      </c>
      <c r="J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871.27533999999991</v>
      </c>
      <c r="K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737.74533999999994</v>
      </c>
      <c r="L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706.53534000000002</v>
      </c>
      <c r="M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706.55534</v>
      </c>
      <c r="N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721.28533999999991</v>
      </c>
      <c r="O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737.28534000000002</v>
      </c>
      <c r="P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691.69533999999999</v>
      </c>
      <c r="Q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691.77533999999991</v>
      </c>
      <c r="R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716.88533999999993</v>
      </c>
      <c r="S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729.97533999999996</v>
      </c>
      <c r="T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692.61533999999995</v>
      </c>
      <c r="U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632.97533999999996</v>
      </c>
      <c r="V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709.65534000000002</v>
      </c>
      <c r="W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674.45533999999998</v>
      </c>
      <c r="X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658.43534</v>
      </c>
      <c r="Y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754.65534000000002</v>
      </c>
    </row>
    <row r="22" spans="1:25" x14ac:dyDescent="0.2">
      <c r="A22" s="80">
        <f t="shared" si="0"/>
        <v>42529</v>
      </c>
      <c r="B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637.34534000000008</v>
      </c>
      <c r="C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641.55533999999989</v>
      </c>
      <c r="D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668.43534</v>
      </c>
      <c r="E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682.56533999999999</v>
      </c>
      <c r="F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713.17534000000001</v>
      </c>
      <c r="G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746.58533999999997</v>
      </c>
      <c r="H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690.80533999999989</v>
      </c>
      <c r="I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972.55534</v>
      </c>
      <c r="J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871.46533999999997</v>
      </c>
      <c r="K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737.54534000000001</v>
      </c>
      <c r="L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706.50534000000005</v>
      </c>
      <c r="M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706.53534000000002</v>
      </c>
      <c r="N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721.57533999999987</v>
      </c>
      <c r="O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737.53533999999991</v>
      </c>
      <c r="P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691.68534</v>
      </c>
      <c r="Q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691.69533999999999</v>
      </c>
      <c r="R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716.86533999999995</v>
      </c>
      <c r="S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729.67534000000001</v>
      </c>
      <c r="T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692.26534000000004</v>
      </c>
      <c r="U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633.22533999999996</v>
      </c>
      <c r="V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712.08533999999997</v>
      </c>
      <c r="W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674.76534000000004</v>
      </c>
      <c r="X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658.45533999999998</v>
      </c>
      <c r="Y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758.00534000000005</v>
      </c>
    </row>
    <row r="23" spans="1:25" x14ac:dyDescent="0.2">
      <c r="A23" s="80">
        <f t="shared" si="0"/>
        <v>42530</v>
      </c>
      <c r="B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636.57533999999998</v>
      </c>
      <c r="C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641.29534000000001</v>
      </c>
      <c r="D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682.58533999999997</v>
      </c>
      <c r="E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697.39533999999992</v>
      </c>
      <c r="F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746.37533999999994</v>
      </c>
      <c r="G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764.43534</v>
      </c>
      <c r="H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698.39533999999992</v>
      </c>
      <c r="I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996.30534</v>
      </c>
      <c r="J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860.52533999999991</v>
      </c>
      <c r="K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737.86533999999995</v>
      </c>
      <c r="L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692.06533999999988</v>
      </c>
      <c r="M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684.90534000000002</v>
      </c>
      <c r="N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706.61533999999995</v>
      </c>
      <c r="O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737.78533999999991</v>
      </c>
      <c r="P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780.69533999999999</v>
      </c>
      <c r="Q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780.65534000000002</v>
      </c>
      <c r="R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757.06533999999999</v>
      </c>
      <c r="S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756.94533999999999</v>
      </c>
      <c r="T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729.92534000000001</v>
      </c>
      <c r="U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648.58533999999997</v>
      </c>
      <c r="V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692.32533999999998</v>
      </c>
      <c r="W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654.23533999999995</v>
      </c>
      <c r="X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642.63533999999993</v>
      </c>
      <c r="Y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761.42534000000001</v>
      </c>
    </row>
    <row r="24" spans="1:25" x14ac:dyDescent="0.2">
      <c r="A24" s="80">
        <f t="shared" si="0"/>
        <v>42531</v>
      </c>
      <c r="B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652.06533999999999</v>
      </c>
      <c r="C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641.63533999999993</v>
      </c>
      <c r="D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675.49533999999994</v>
      </c>
      <c r="E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697.77534000000003</v>
      </c>
      <c r="F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729.60533999999996</v>
      </c>
      <c r="G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746.96533999999997</v>
      </c>
      <c r="H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683.30533999999989</v>
      </c>
      <c r="I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972.78533999999991</v>
      </c>
      <c r="J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808.31533999999999</v>
      </c>
      <c r="K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664.31533999999999</v>
      </c>
      <c r="L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626.71533999999997</v>
      </c>
      <c r="M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632.15534000000002</v>
      </c>
      <c r="N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638.53534000000002</v>
      </c>
      <c r="O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657.46533999999997</v>
      </c>
      <c r="P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664.07533999999998</v>
      </c>
      <c r="Q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691.69533999999999</v>
      </c>
      <c r="R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680.76533999999992</v>
      </c>
      <c r="S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680.66534000000001</v>
      </c>
      <c r="T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680.66534000000001</v>
      </c>
      <c r="U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633.05533999999989</v>
      </c>
      <c r="V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725.48533999999995</v>
      </c>
      <c r="W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686.27533999999991</v>
      </c>
      <c r="X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642.5453399999999</v>
      </c>
      <c r="Y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792.46533999999997</v>
      </c>
    </row>
    <row r="25" spans="1:25" x14ac:dyDescent="0.2">
      <c r="A25" s="80">
        <f t="shared" si="0"/>
        <v>42532</v>
      </c>
      <c r="B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692.97533999999996</v>
      </c>
      <c r="C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640.67534000000001</v>
      </c>
      <c r="D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623.38534000000004</v>
      </c>
      <c r="E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649.05534</v>
      </c>
      <c r="F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680.40534000000002</v>
      </c>
      <c r="G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697.44533999999999</v>
      </c>
      <c r="H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634.58533999999997</v>
      </c>
      <c r="I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684.43534</v>
      </c>
      <c r="J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792.26533999999992</v>
      </c>
      <c r="K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712.14534000000003</v>
      </c>
      <c r="L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664.91534000000001</v>
      </c>
      <c r="M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664.91534000000001</v>
      </c>
      <c r="N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671.12533999999994</v>
      </c>
      <c r="O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664.71533999999997</v>
      </c>
      <c r="P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671.12533999999994</v>
      </c>
      <c r="Q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690.89534000000003</v>
      </c>
      <c r="R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691.00533999999993</v>
      </c>
      <c r="S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646.43534</v>
      </c>
      <c r="T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623.43534</v>
      </c>
      <c r="U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694.85533999999996</v>
      </c>
      <c r="V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783.28534000000002</v>
      </c>
      <c r="W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751.83533999999997</v>
      </c>
      <c r="X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643.42534000000001</v>
      </c>
      <c r="Y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733.93534</v>
      </c>
    </row>
    <row r="26" spans="1:25" x14ac:dyDescent="0.2">
      <c r="A26" s="80">
        <f t="shared" si="0"/>
        <v>42533</v>
      </c>
      <c r="B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698.78534000000002</v>
      </c>
      <c r="C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664.30534</v>
      </c>
      <c r="D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633.76533999999992</v>
      </c>
      <c r="E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634.36533999999995</v>
      </c>
      <c r="F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648.96533999999997</v>
      </c>
      <c r="G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680.68534</v>
      </c>
      <c r="H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641.76533999999992</v>
      </c>
      <c r="I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642.82533999999987</v>
      </c>
      <c r="J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722.45533999999998</v>
      </c>
      <c r="K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774.29534000000001</v>
      </c>
      <c r="L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741.84533999999996</v>
      </c>
      <c r="M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726.60533999999996</v>
      </c>
      <c r="N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741.86533999999995</v>
      </c>
      <c r="O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741.91534000000001</v>
      </c>
      <c r="P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757.82533999999998</v>
      </c>
      <c r="Q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766.08533999999997</v>
      </c>
      <c r="R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774.57533999999998</v>
      </c>
      <c r="S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757.99533999999994</v>
      </c>
      <c r="T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726.74533999999994</v>
      </c>
      <c r="U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634.97533999999996</v>
      </c>
      <c r="V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725.30534</v>
      </c>
      <c r="W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697.96533999999997</v>
      </c>
      <c r="X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634.77533999999991</v>
      </c>
      <c r="Y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774.09534000000008</v>
      </c>
    </row>
    <row r="27" spans="1:25" x14ac:dyDescent="0.2">
      <c r="A27" s="80">
        <f t="shared" si="0"/>
        <v>42534</v>
      </c>
      <c r="B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674.45533999999998</v>
      </c>
      <c r="C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644.22533999999996</v>
      </c>
      <c r="D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634.42534000000001</v>
      </c>
      <c r="E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649.05534</v>
      </c>
      <c r="F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664.40533999999991</v>
      </c>
      <c r="G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697.55533999999989</v>
      </c>
      <c r="H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656.81533999999988</v>
      </c>
      <c r="I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622.98533999999995</v>
      </c>
      <c r="J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718.89533999999992</v>
      </c>
      <c r="K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828.56533999999999</v>
      </c>
      <c r="L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819.03533999999991</v>
      </c>
      <c r="M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819.13534000000004</v>
      </c>
      <c r="N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869.18533999999988</v>
      </c>
      <c r="O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869.22533999999996</v>
      </c>
      <c r="P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869.25533999999993</v>
      </c>
      <c r="Q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869.23533999999995</v>
      </c>
      <c r="R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869.26533999999992</v>
      </c>
      <c r="S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828.75533999999993</v>
      </c>
      <c r="T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809.80534</v>
      </c>
      <c r="U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684.60533999999996</v>
      </c>
      <c r="V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724.00534000000005</v>
      </c>
      <c r="W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703.81533999999999</v>
      </c>
      <c r="X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646.60533999999996</v>
      </c>
      <c r="Y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791.74534000000006</v>
      </c>
    </row>
    <row r="28" spans="1:25" x14ac:dyDescent="0.2">
      <c r="A28" s="80">
        <f t="shared" si="0"/>
        <v>42535</v>
      </c>
      <c r="B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642.01534000000004</v>
      </c>
      <c r="C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655.20533999999998</v>
      </c>
      <c r="D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690.6653399999999</v>
      </c>
      <c r="E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698.24533999999994</v>
      </c>
      <c r="F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730.10533999999996</v>
      </c>
      <c r="G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747.10533999999996</v>
      </c>
      <c r="H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690.59533999999996</v>
      </c>
      <c r="I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995.9153399999999</v>
      </c>
      <c r="J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944.26533999999992</v>
      </c>
      <c r="K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762.81533999999999</v>
      </c>
      <c r="L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706.40534000000002</v>
      </c>
      <c r="M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721.66534000000001</v>
      </c>
      <c r="N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737.55534</v>
      </c>
      <c r="O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754.13533999999993</v>
      </c>
      <c r="P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754.02533999999991</v>
      </c>
      <c r="Q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762.63533999999993</v>
      </c>
      <c r="R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771.09533999999996</v>
      </c>
      <c r="S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771.13534000000004</v>
      </c>
      <c r="T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786.01533999999992</v>
      </c>
      <c r="U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704.80534</v>
      </c>
      <c r="V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694.13533999999993</v>
      </c>
      <c r="W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658.31533999999999</v>
      </c>
      <c r="X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647.99533999999994</v>
      </c>
      <c r="Y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762.38534000000004</v>
      </c>
    </row>
    <row r="29" spans="1:25" x14ac:dyDescent="0.2">
      <c r="A29" s="80">
        <f t="shared" si="0"/>
        <v>42536</v>
      </c>
      <c r="B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636.08533999999997</v>
      </c>
      <c r="C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655.20533999999998</v>
      </c>
      <c r="D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690.38533999999993</v>
      </c>
      <c r="E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697.82533999999998</v>
      </c>
      <c r="F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729.65534000000002</v>
      </c>
      <c r="G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746.93534</v>
      </c>
      <c r="H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690.64533999999992</v>
      </c>
      <c r="I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995.93534</v>
      </c>
      <c r="J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944.40533999999991</v>
      </c>
      <c r="K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762.85533999999996</v>
      </c>
      <c r="L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706.54534000000001</v>
      </c>
      <c r="M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721.76534000000004</v>
      </c>
      <c r="N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737.54534000000001</v>
      </c>
      <c r="O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754.11533999999995</v>
      </c>
      <c r="P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754.09533999999996</v>
      </c>
      <c r="Q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762.58533999999997</v>
      </c>
      <c r="R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771.17534000000001</v>
      </c>
      <c r="S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771.23533999999995</v>
      </c>
      <c r="T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786.01533999999992</v>
      </c>
      <c r="U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704.71533999999997</v>
      </c>
      <c r="V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696.47533999999996</v>
      </c>
      <c r="W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657.24534000000006</v>
      </c>
      <c r="X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647.95533999999998</v>
      </c>
      <c r="Y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742.01533999999992</v>
      </c>
    </row>
    <row r="30" spans="1:25" x14ac:dyDescent="0.2">
      <c r="A30" s="80">
        <f t="shared" si="0"/>
        <v>42537</v>
      </c>
      <c r="B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634.81533999999999</v>
      </c>
      <c r="C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668.98533999999995</v>
      </c>
      <c r="D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713.65533999999991</v>
      </c>
      <c r="E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713.83533999999997</v>
      </c>
      <c r="F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803.10533999999996</v>
      </c>
      <c r="G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803.10533999999996</v>
      </c>
      <c r="H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730.13533999999993</v>
      </c>
      <c r="I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1073.8153399999999</v>
      </c>
      <c r="J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944.18534</v>
      </c>
      <c r="K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771.41534000000001</v>
      </c>
      <c r="L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737.48533999999995</v>
      </c>
      <c r="M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721.49533999999994</v>
      </c>
      <c r="N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737.29534000000001</v>
      </c>
      <c r="O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753.85533999999996</v>
      </c>
      <c r="P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771.14534000000003</v>
      </c>
      <c r="Q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789.38534000000004</v>
      </c>
      <c r="R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771.13534000000004</v>
      </c>
      <c r="S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801.59533999999996</v>
      </c>
      <c r="T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834.58533999999997</v>
      </c>
      <c r="U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787.34533999999996</v>
      </c>
      <c r="V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627.45533999999998</v>
      </c>
      <c r="W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644.39533999999992</v>
      </c>
      <c r="X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680.22533999999996</v>
      </c>
      <c r="Y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733.92534000000001</v>
      </c>
    </row>
    <row r="31" spans="1:25" x14ac:dyDescent="0.2">
      <c r="A31" s="80">
        <f t="shared" si="0"/>
        <v>42538</v>
      </c>
      <c r="B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622.81533999999999</v>
      </c>
      <c r="C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683.03533999999991</v>
      </c>
      <c r="D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729.73533999999995</v>
      </c>
      <c r="E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764.96533999999997</v>
      </c>
      <c r="F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803.08533999999997</v>
      </c>
      <c r="G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803.15533999999991</v>
      </c>
      <c r="H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765.10533999999996</v>
      </c>
      <c r="I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1073.7853399999999</v>
      </c>
      <c r="J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918.52533999999991</v>
      </c>
      <c r="K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771.38533999999993</v>
      </c>
      <c r="L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721.53533999999991</v>
      </c>
      <c r="M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706.20533999999998</v>
      </c>
      <c r="N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721.28533999999991</v>
      </c>
      <c r="O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721.17534000000001</v>
      </c>
      <c r="P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737.09533999999996</v>
      </c>
      <c r="Q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762.33533999999997</v>
      </c>
      <c r="R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749.61533999999995</v>
      </c>
      <c r="S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771.11533999999995</v>
      </c>
      <c r="T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785.77533999999991</v>
      </c>
      <c r="U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716.89533999999992</v>
      </c>
      <c r="V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659.73533999999995</v>
      </c>
      <c r="W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622.90533999999991</v>
      </c>
      <c r="X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723.15534000000002</v>
      </c>
      <c r="Y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708.62534000000005</v>
      </c>
    </row>
    <row r="32" spans="1:25" x14ac:dyDescent="0.2">
      <c r="A32" s="80">
        <f t="shared" si="0"/>
        <v>42539</v>
      </c>
      <c r="B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653.94533999999999</v>
      </c>
      <c r="C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649.20533999999998</v>
      </c>
      <c r="D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697.70533999999998</v>
      </c>
      <c r="E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734.23533999999995</v>
      </c>
      <c r="F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734.17534000000001</v>
      </c>
      <c r="G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774.50533999999993</v>
      </c>
      <c r="H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716.77533999999991</v>
      </c>
      <c r="I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634.09534000000008</v>
      </c>
      <c r="J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722.91534000000001</v>
      </c>
      <c r="K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810.53534000000002</v>
      </c>
      <c r="L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742.35534000000007</v>
      </c>
      <c r="M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758.10533999999996</v>
      </c>
      <c r="N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758.11533999999995</v>
      </c>
      <c r="O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782.99534000000006</v>
      </c>
      <c r="P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809.73533999999995</v>
      </c>
      <c r="Q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848.63534000000004</v>
      </c>
      <c r="R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848.84533999999996</v>
      </c>
      <c r="S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774.43534</v>
      </c>
      <c r="T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782.55534</v>
      </c>
      <c r="U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712.4153399999999</v>
      </c>
      <c r="V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661.68534</v>
      </c>
      <c r="W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663.23533999999995</v>
      </c>
      <c r="X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664.46533999999997</v>
      </c>
      <c r="Y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791.02534000000003</v>
      </c>
    </row>
    <row r="33" spans="1:25" x14ac:dyDescent="0.2">
      <c r="A33" s="80">
        <f t="shared" si="0"/>
        <v>42540</v>
      </c>
      <c r="B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654.45533999999998</v>
      </c>
      <c r="C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649.23533999999995</v>
      </c>
      <c r="D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697.55533999999989</v>
      </c>
      <c r="E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733.75534000000005</v>
      </c>
      <c r="F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733.66534000000001</v>
      </c>
      <c r="G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774.01533999999992</v>
      </c>
      <c r="H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715.50533999999993</v>
      </c>
      <c r="I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680.98533999999995</v>
      </c>
      <c r="J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691.29534000000001</v>
      </c>
      <c r="K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848.39534000000003</v>
      </c>
      <c r="L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774.38534000000004</v>
      </c>
      <c r="M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774.40534000000002</v>
      </c>
      <c r="N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774.41534000000001</v>
      </c>
      <c r="O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809.81533999999999</v>
      </c>
      <c r="P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828.6653399999999</v>
      </c>
      <c r="Q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828.72533999999996</v>
      </c>
      <c r="R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819.23533999999995</v>
      </c>
      <c r="S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800.78534000000002</v>
      </c>
      <c r="T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819.18534</v>
      </c>
      <c r="U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749.95533999999998</v>
      </c>
      <c r="V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658.94533999999999</v>
      </c>
      <c r="W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660.49534000000006</v>
      </c>
      <c r="X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664.79534000000001</v>
      </c>
      <c r="Y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791.51533999999992</v>
      </c>
    </row>
    <row r="34" spans="1:25" x14ac:dyDescent="0.2">
      <c r="A34" s="80">
        <f t="shared" si="0"/>
        <v>42541</v>
      </c>
      <c r="B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635.57533999999998</v>
      </c>
      <c r="C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683.24533999999994</v>
      </c>
      <c r="D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730.28533999999991</v>
      </c>
      <c r="E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765.18533999999988</v>
      </c>
      <c r="F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774.43534</v>
      </c>
      <c r="G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803.35533999999996</v>
      </c>
      <c r="H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765.24533999999994</v>
      </c>
      <c r="I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1074.0553399999999</v>
      </c>
      <c r="J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918.48533999999995</v>
      </c>
      <c r="K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771.41534000000001</v>
      </c>
      <c r="L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721.53533999999991</v>
      </c>
      <c r="M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706.30533999999989</v>
      </c>
      <c r="N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721.48533999999995</v>
      </c>
      <c r="O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706.22533999999996</v>
      </c>
      <c r="P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706.13533999999993</v>
      </c>
      <c r="Q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762.47533999999996</v>
      </c>
      <c r="R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749.76533999999992</v>
      </c>
      <c r="S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771.08533999999997</v>
      </c>
      <c r="T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786.08533999999986</v>
      </c>
      <c r="U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729.72533999999996</v>
      </c>
      <c r="V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643.69533999999999</v>
      </c>
      <c r="W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643.98533999999995</v>
      </c>
      <c r="X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686.25533999999993</v>
      </c>
      <c r="Y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722.02534000000003</v>
      </c>
    </row>
    <row r="35" spans="1:25" x14ac:dyDescent="0.2">
      <c r="A35" s="80">
        <f t="shared" si="0"/>
        <v>42542</v>
      </c>
      <c r="B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630.30534</v>
      </c>
      <c r="C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668.92533999999989</v>
      </c>
      <c r="D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713.84533999999996</v>
      </c>
      <c r="E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747.19533999999999</v>
      </c>
      <c r="F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773.41534000000001</v>
      </c>
      <c r="G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823.05533999999989</v>
      </c>
      <c r="H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802.94533999999999</v>
      </c>
      <c r="I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1232.5553399999999</v>
      </c>
      <c r="J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943.39533999999992</v>
      </c>
      <c r="K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808.19533999999999</v>
      </c>
      <c r="L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789.33534000000009</v>
      </c>
      <c r="M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771.05534</v>
      </c>
      <c r="N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753.74533999999994</v>
      </c>
      <c r="O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753.83533999999997</v>
      </c>
      <c r="P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753.84533999999996</v>
      </c>
      <c r="Q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762.25534000000005</v>
      </c>
      <c r="R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770.87534000000005</v>
      </c>
      <c r="S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785.67534000000001</v>
      </c>
      <c r="T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785.57533999999998</v>
      </c>
      <c r="U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770.72533999999996</v>
      </c>
      <c r="V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627.77534000000003</v>
      </c>
      <c r="W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653.16534000000001</v>
      </c>
      <c r="X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686.15533999999991</v>
      </c>
      <c r="Y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732.1653399999999</v>
      </c>
    </row>
    <row r="36" spans="1:25" x14ac:dyDescent="0.2">
      <c r="A36" s="80">
        <f t="shared" si="0"/>
        <v>42543</v>
      </c>
      <c r="B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631.93534</v>
      </c>
      <c r="C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669.00533999999993</v>
      </c>
      <c r="D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714.04534000000001</v>
      </c>
      <c r="E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774.49533999999994</v>
      </c>
      <c r="F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803.44533999999999</v>
      </c>
      <c r="G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803.33533999999997</v>
      </c>
      <c r="H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774.03533999999991</v>
      </c>
      <c r="I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1132.0553399999999</v>
      </c>
      <c r="J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893.93534</v>
      </c>
      <c r="K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762.58533999999997</v>
      </c>
      <c r="L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691.76533999999992</v>
      </c>
      <c r="M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691.73533999999995</v>
      </c>
      <c r="N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691.71533999999997</v>
      </c>
      <c r="O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691.71533999999997</v>
      </c>
      <c r="P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789.95533999999998</v>
      </c>
      <c r="Q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789.73533999999995</v>
      </c>
      <c r="R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736.43534</v>
      </c>
      <c r="S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771.30534</v>
      </c>
      <c r="T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825.65534000000002</v>
      </c>
      <c r="U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763.85533999999996</v>
      </c>
      <c r="V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628.16534000000001</v>
      </c>
      <c r="W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646.02533999999991</v>
      </c>
      <c r="X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674.98533999999995</v>
      </c>
      <c r="Y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776.57533999999998</v>
      </c>
    </row>
    <row r="37" spans="1:25" x14ac:dyDescent="0.2">
      <c r="A37" s="80">
        <f t="shared" si="0"/>
        <v>42544</v>
      </c>
      <c r="B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637.85533999999996</v>
      </c>
      <c r="C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668.88533999999993</v>
      </c>
      <c r="D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713.92534000000001</v>
      </c>
      <c r="E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747.28534000000002</v>
      </c>
      <c r="F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803.24533999999994</v>
      </c>
      <c r="G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803.37533999999994</v>
      </c>
      <c r="H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729.9153399999999</v>
      </c>
      <c r="I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1032.92534</v>
      </c>
      <c r="J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849.06533999999999</v>
      </c>
      <c r="K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691.52533999999991</v>
      </c>
      <c r="L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650.70533999999998</v>
      </c>
      <c r="M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638.17533999999989</v>
      </c>
      <c r="N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638.09533999999996</v>
      </c>
      <c r="O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638.01533999999992</v>
      </c>
      <c r="P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650.80534</v>
      </c>
      <c r="Q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663.75534000000005</v>
      </c>
      <c r="R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669.0453399999999</v>
      </c>
      <c r="S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703.99533999999994</v>
      </c>
      <c r="T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729.49534000000006</v>
      </c>
      <c r="U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729.54534000000001</v>
      </c>
      <c r="V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662.10533999999996</v>
      </c>
      <c r="W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694.64534000000003</v>
      </c>
      <c r="X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647.89533999999992</v>
      </c>
      <c r="Y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780.80534</v>
      </c>
    </row>
    <row r="38" spans="1:25" x14ac:dyDescent="0.2">
      <c r="A38" s="80">
        <f t="shared" si="0"/>
        <v>42545</v>
      </c>
      <c r="B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637.74533999999994</v>
      </c>
      <c r="C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641.94533999999999</v>
      </c>
      <c r="D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662.10533999999996</v>
      </c>
      <c r="E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730.43534</v>
      </c>
      <c r="F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747.24533999999994</v>
      </c>
      <c r="G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783.77533999999991</v>
      </c>
      <c r="H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729.99533999999994</v>
      </c>
      <c r="I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1020.23534</v>
      </c>
      <c r="J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849.12533999999994</v>
      </c>
      <c r="K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691.55534</v>
      </c>
      <c r="L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650.91534000000001</v>
      </c>
      <c r="M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638.40534000000002</v>
      </c>
      <c r="N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638.39534000000003</v>
      </c>
      <c r="O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638.35534000000007</v>
      </c>
      <c r="P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650.88533999999993</v>
      </c>
      <c r="Q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663.85533999999996</v>
      </c>
      <c r="R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669.15534000000002</v>
      </c>
      <c r="S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704.08533999999986</v>
      </c>
      <c r="T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729.58533999999997</v>
      </c>
      <c r="U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704.26534000000004</v>
      </c>
      <c r="V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679.18534</v>
      </c>
      <c r="W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719.15533999999991</v>
      </c>
      <c r="X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632.70533999999998</v>
      </c>
      <c r="Y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813.87533999999994</v>
      </c>
    </row>
    <row r="39" spans="1:25" x14ac:dyDescent="0.2">
      <c r="A39" s="80">
        <f t="shared" si="0"/>
        <v>42546</v>
      </c>
      <c r="B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676.95533999999998</v>
      </c>
      <c r="C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633.62533999999994</v>
      </c>
      <c r="D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624.53534000000002</v>
      </c>
      <c r="E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677.57533999999998</v>
      </c>
      <c r="F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711.73533999999995</v>
      </c>
      <c r="G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749.44533999999999</v>
      </c>
      <c r="H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693.53534000000002</v>
      </c>
      <c r="I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626.50533999999993</v>
      </c>
      <c r="J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757.56533999999988</v>
      </c>
      <c r="K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754.41534000000001</v>
      </c>
      <c r="L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709.03534000000002</v>
      </c>
      <c r="M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695.05533999999989</v>
      </c>
      <c r="N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695.05533999999989</v>
      </c>
      <c r="O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695.09533999999996</v>
      </c>
      <c r="P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709.00533999999993</v>
      </c>
      <c r="Q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695.05533999999989</v>
      </c>
      <c r="R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738.9153399999999</v>
      </c>
      <c r="S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754.66534000000001</v>
      </c>
      <c r="T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723.39533999999992</v>
      </c>
      <c r="U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771.16534000000001</v>
      </c>
      <c r="V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690.61533999999995</v>
      </c>
      <c r="W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735.70533999999998</v>
      </c>
      <c r="X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632.44533999999999</v>
      </c>
      <c r="Y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753.90533999999991</v>
      </c>
    </row>
    <row r="40" spans="1:25" x14ac:dyDescent="0.2">
      <c r="A40" s="80">
        <f t="shared" si="0"/>
        <v>42547</v>
      </c>
      <c r="B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686.43533999999988</v>
      </c>
      <c r="C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636.83533999999997</v>
      </c>
      <c r="D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624.31533999999988</v>
      </c>
      <c r="E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661.44533999999999</v>
      </c>
      <c r="F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694.20533999999998</v>
      </c>
      <c r="G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749.38533999999993</v>
      </c>
      <c r="H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694.06533999999988</v>
      </c>
      <c r="I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624.70533999999998</v>
      </c>
      <c r="J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675.77534000000003</v>
      </c>
      <c r="K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754.53534000000002</v>
      </c>
      <c r="L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708.92534000000001</v>
      </c>
      <c r="M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695.07533999999998</v>
      </c>
      <c r="N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695.03533999999991</v>
      </c>
      <c r="O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695.02533999999991</v>
      </c>
      <c r="P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708.98533999999995</v>
      </c>
      <c r="Q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694.90533999999991</v>
      </c>
      <c r="R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754.49534000000006</v>
      </c>
      <c r="S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754.59533999999996</v>
      </c>
      <c r="T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723.76533999999992</v>
      </c>
      <c r="U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771.68533999999988</v>
      </c>
      <c r="V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670.34533999999996</v>
      </c>
      <c r="W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711.12533999999994</v>
      </c>
      <c r="X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632.53533999999991</v>
      </c>
      <c r="Y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754.32533999999987</v>
      </c>
    </row>
    <row r="41" spans="1:25" x14ac:dyDescent="0.2">
      <c r="A41" s="80">
        <f t="shared" si="0"/>
        <v>42548</v>
      </c>
      <c r="B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656.08533999999997</v>
      </c>
      <c r="C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626.47533999999996</v>
      </c>
      <c r="D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659.06533999999988</v>
      </c>
      <c r="E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695.14533999999992</v>
      </c>
      <c r="F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726.75533999999993</v>
      </c>
      <c r="G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761.24533999999994</v>
      </c>
      <c r="H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666.00534000000005</v>
      </c>
      <c r="I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967.64533999999992</v>
      </c>
      <c r="J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804.58533999999997</v>
      </c>
      <c r="K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648.55534</v>
      </c>
      <c r="L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656.55534</v>
      </c>
      <c r="M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694.10533999999996</v>
      </c>
      <c r="N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675.78534000000002</v>
      </c>
      <c r="O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639.04534000000001</v>
      </c>
      <c r="P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676.59533999999996</v>
      </c>
      <c r="Q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657.43534</v>
      </c>
      <c r="R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645.69533999999999</v>
      </c>
      <c r="S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667.08533999999997</v>
      </c>
      <c r="T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678.22533999999996</v>
      </c>
      <c r="U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690.11533999999995</v>
      </c>
      <c r="V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681.11534000000006</v>
      </c>
      <c r="W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720.03533999999991</v>
      </c>
      <c r="X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630.70533999999998</v>
      </c>
      <c r="Y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801.33533999999997</v>
      </c>
    </row>
    <row r="42" spans="1:25" x14ac:dyDescent="0.2">
      <c r="A42" s="80">
        <f t="shared" si="0"/>
        <v>42549</v>
      </c>
      <c r="B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662.09533999999996</v>
      </c>
      <c r="C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626.71533999999997</v>
      </c>
      <c r="D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659.01533999999992</v>
      </c>
      <c r="E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694.93534</v>
      </c>
      <c r="F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726.57533999999998</v>
      </c>
      <c r="G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761.18534</v>
      </c>
      <c r="H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666.20533999999998</v>
      </c>
      <c r="I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967.7953399999999</v>
      </c>
      <c r="J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804.49533999999994</v>
      </c>
      <c r="K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648.52534000000003</v>
      </c>
      <c r="L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656.84533999999996</v>
      </c>
      <c r="M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693.72533999999996</v>
      </c>
      <c r="N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675.82533999999998</v>
      </c>
      <c r="O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675.99533999999994</v>
      </c>
      <c r="P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676.28533999999991</v>
      </c>
      <c r="Q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657.29534000000001</v>
      </c>
      <c r="R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645.78533999999991</v>
      </c>
      <c r="S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667.11534000000006</v>
      </c>
      <c r="T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678.30534</v>
      </c>
      <c r="U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690.10533999999996</v>
      </c>
      <c r="V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682.24533999999994</v>
      </c>
      <c r="W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721.07533999999998</v>
      </c>
      <c r="X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630.83533999999986</v>
      </c>
      <c r="Y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792.7953399999999</v>
      </c>
    </row>
    <row r="43" spans="1:25" x14ac:dyDescent="0.2">
      <c r="A43" s="80">
        <f t="shared" si="0"/>
        <v>42550</v>
      </c>
      <c r="B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668.03533999999991</v>
      </c>
      <c r="C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646.50533999999993</v>
      </c>
      <c r="D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681.09534000000008</v>
      </c>
      <c r="E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703.70533999999998</v>
      </c>
      <c r="F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790.63534000000004</v>
      </c>
      <c r="G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790.50533999999993</v>
      </c>
      <c r="H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703.76533999999992</v>
      </c>
      <c r="I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980.49533999999994</v>
      </c>
      <c r="J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815.08533999999997</v>
      </c>
      <c r="K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642.85534000000007</v>
      </c>
      <c r="L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660.09533999999996</v>
      </c>
      <c r="M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678.42534000000001</v>
      </c>
      <c r="N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635.50534000000005</v>
      </c>
      <c r="O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635.89533999999992</v>
      </c>
      <c r="P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625.47533999999996</v>
      </c>
      <c r="Q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636.74533999999994</v>
      </c>
      <c r="R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641.21533999999997</v>
      </c>
      <c r="S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662.25533999999993</v>
      </c>
      <c r="T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684.67534000000001</v>
      </c>
      <c r="U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684.91534000000001</v>
      </c>
      <c r="V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684.55534</v>
      </c>
      <c r="W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699.37533999999994</v>
      </c>
      <c r="X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626.28533999999991</v>
      </c>
      <c r="Y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743.11533999999995</v>
      </c>
    </row>
    <row r="44" spans="1:25" x14ac:dyDescent="0.2">
      <c r="A44" s="80">
        <f t="shared" si="0"/>
        <v>42551</v>
      </c>
      <c r="B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666.81533999999988</v>
      </c>
      <c r="C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648.64534000000003</v>
      </c>
      <c r="D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683.35534000000007</v>
      </c>
      <c r="E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706.05533999999989</v>
      </c>
      <c r="F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793.55533999999989</v>
      </c>
      <c r="G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793.39533999999992</v>
      </c>
      <c r="H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706.11533999999995</v>
      </c>
      <c r="I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984.14534000000003</v>
      </c>
      <c r="J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818.18534</v>
      </c>
      <c r="K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644.76533999999992</v>
      </c>
      <c r="L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661.92534000000001</v>
      </c>
      <c r="M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680.53534000000002</v>
      </c>
      <c r="N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633.71533999999997</v>
      </c>
      <c r="O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633.6653399999999</v>
      </c>
      <c r="P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633.80533999999989</v>
      </c>
      <c r="Q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633.73533999999995</v>
      </c>
      <c r="R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642.71533999999997</v>
      </c>
      <c r="S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663.92534000000001</v>
      </c>
      <c r="T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686.39533999999992</v>
      </c>
      <c r="U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686.77534000000003</v>
      </c>
      <c r="V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683.46533999999997</v>
      </c>
      <c r="W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699.46533999999997</v>
      </c>
      <c r="X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627.94533999999999</v>
      </c>
      <c r="Y44" s="137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792.99533999999994</v>
      </c>
    </row>
    <row r="45" spans="1:25" hidden="1" x14ac:dyDescent="0.2">
      <c r="A45" s="80">
        <f t="shared" si="0"/>
        <v>42552</v>
      </c>
      <c r="B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C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D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E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F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G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H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I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J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K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L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M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N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O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P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Q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R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S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T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U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V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W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X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Y45" s="137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</row>
    <row r="47" spans="1:25" x14ac:dyDescent="0.25">
      <c r="A47" s="88" t="s">
        <v>150</v>
      </c>
    </row>
    <row r="48" spans="1:25" ht="12.75" x14ac:dyDescent="0.2">
      <c r="A48" s="177" t="s">
        <v>48</v>
      </c>
      <c r="B48" s="188" t="s">
        <v>121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90"/>
    </row>
    <row r="49" spans="1:27" ht="12.75" x14ac:dyDescent="0.2">
      <c r="A49" s="178"/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3"/>
    </row>
    <row r="50" spans="1:27" ht="12.75" customHeight="1" x14ac:dyDescent="0.2">
      <c r="A50" s="178"/>
      <c r="B50" s="180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2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9"/>
      <c r="B51" s="18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3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80">
        <f t="shared" ref="A52:A80" si="1">A15</f>
        <v>42522</v>
      </c>
      <c r="B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620.26533999999992</v>
      </c>
      <c r="C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625.07533999999987</v>
      </c>
      <c r="D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650.9153399999999</v>
      </c>
      <c r="E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679.01533999999992</v>
      </c>
      <c r="F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701.62533999999994</v>
      </c>
      <c r="G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709.33533999999997</v>
      </c>
      <c r="H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644.32533999999998</v>
      </c>
      <c r="I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912.29534000000001</v>
      </c>
      <c r="J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803.10533999999996</v>
      </c>
      <c r="K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701.73533999999995</v>
      </c>
      <c r="L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673.22533999999996</v>
      </c>
      <c r="M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687.23533999999995</v>
      </c>
      <c r="N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716.89533999999992</v>
      </c>
      <c r="O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732.56533999999988</v>
      </c>
      <c r="P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716.64533999999992</v>
      </c>
      <c r="Q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732.41534000000001</v>
      </c>
      <c r="R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737.78534000000002</v>
      </c>
      <c r="S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664.56533999999999</v>
      </c>
      <c r="T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653.78534000000002</v>
      </c>
      <c r="U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643.53533999999991</v>
      </c>
      <c r="V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680.65534000000002</v>
      </c>
      <c r="W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647.32533999999998</v>
      </c>
      <c r="X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664.47533999999996</v>
      </c>
      <c r="Y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696.01533999999992</v>
      </c>
      <c r="AA52" s="81"/>
    </row>
    <row r="53" spans="1:27" x14ac:dyDescent="0.2">
      <c r="A53" s="80">
        <f t="shared" si="1"/>
        <v>42523</v>
      </c>
      <c r="B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623.05534</v>
      </c>
      <c r="C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625.10534000000007</v>
      </c>
      <c r="D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657.76533999999992</v>
      </c>
      <c r="E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679.01533999999992</v>
      </c>
      <c r="F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701.51533999999992</v>
      </c>
      <c r="G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709.42534000000001</v>
      </c>
      <c r="H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651.05533999999989</v>
      </c>
      <c r="I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902.46533999999997</v>
      </c>
      <c r="J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784.43534</v>
      </c>
      <c r="K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687.20533999999998</v>
      </c>
      <c r="L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634.26533999999992</v>
      </c>
      <c r="M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646.72533999999996</v>
      </c>
      <c r="N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686.98533999999995</v>
      </c>
      <c r="O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716.58533999999997</v>
      </c>
      <c r="P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732.41534000000001</v>
      </c>
      <c r="Q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748.96533999999997</v>
      </c>
      <c r="R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737.77533999999991</v>
      </c>
      <c r="S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724.77534000000003</v>
      </c>
      <c r="T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724.91534000000001</v>
      </c>
      <c r="U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643.68534</v>
      </c>
      <c r="V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682.51533999999992</v>
      </c>
      <c r="W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670.13534000000004</v>
      </c>
      <c r="X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664.51534000000004</v>
      </c>
      <c r="Y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695.83533999999997</v>
      </c>
    </row>
    <row r="54" spans="1:27" x14ac:dyDescent="0.2">
      <c r="A54" s="80">
        <f t="shared" si="1"/>
        <v>42524</v>
      </c>
      <c r="B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628.72533999999996</v>
      </c>
      <c r="C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636.5453399999999</v>
      </c>
      <c r="D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663.27534000000003</v>
      </c>
      <c r="E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677.58533999999997</v>
      </c>
      <c r="F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700.05534</v>
      </c>
      <c r="G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723.87533999999994</v>
      </c>
      <c r="H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649.63533999999993</v>
      </c>
      <c r="I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910.26533999999992</v>
      </c>
      <c r="J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764.49534000000006</v>
      </c>
      <c r="K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678.54534000000001</v>
      </c>
      <c r="L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678.53534000000002</v>
      </c>
      <c r="M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678.45533999999998</v>
      </c>
      <c r="N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715.01534000000004</v>
      </c>
      <c r="O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730.77533999999991</v>
      </c>
      <c r="P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730.81533999999999</v>
      </c>
      <c r="Q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755.70533999999998</v>
      </c>
      <c r="R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749.99533999999994</v>
      </c>
      <c r="S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736.61533999999995</v>
      </c>
      <c r="T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680.77534000000003</v>
      </c>
      <c r="U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646.83533999999997</v>
      </c>
      <c r="V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699.65534000000002</v>
      </c>
      <c r="W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665.87533999999994</v>
      </c>
      <c r="X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663.44533999999999</v>
      </c>
      <c r="Y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725.09533999999996</v>
      </c>
    </row>
    <row r="55" spans="1:27" x14ac:dyDescent="0.2">
      <c r="A55" s="80">
        <f t="shared" si="1"/>
        <v>42525</v>
      </c>
      <c r="B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629.60533999999996</v>
      </c>
      <c r="C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616.84533999999996</v>
      </c>
      <c r="D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629.08533999999997</v>
      </c>
      <c r="E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651.29534000000001</v>
      </c>
      <c r="F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675.02534000000003</v>
      </c>
      <c r="G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727.81533999999988</v>
      </c>
      <c r="H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675.01534000000004</v>
      </c>
      <c r="I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618.89533999999992</v>
      </c>
      <c r="J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663.09533999999996</v>
      </c>
      <c r="K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784.93534</v>
      </c>
      <c r="L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727.83533999999986</v>
      </c>
      <c r="M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727.83533999999986</v>
      </c>
      <c r="N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727.83533999999986</v>
      </c>
      <c r="O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767.76533999999992</v>
      </c>
      <c r="P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767.78533999999991</v>
      </c>
      <c r="Q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735.46533999999997</v>
      </c>
      <c r="R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751.13533999999993</v>
      </c>
      <c r="S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705.57533999999998</v>
      </c>
      <c r="T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658.83533999999997</v>
      </c>
      <c r="U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658.37534000000005</v>
      </c>
      <c r="V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741.36533999999995</v>
      </c>
      <c r="W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689.87533999999994</v>
      </c>
      <c r="X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640.86533999999995</v>
      </c>
      <c r="Y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776.29534000000001</v>
      </c>
    </row>
    <row r="56" spans="1:27" x14ac:dyDescent="0.2">
      <c r="A56" s="80">
        <f t="shared" si="1"/>
        <v>42526</v>
      </c>
      <c r="B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627.96533999999997</v>
      </c>
      <c r="C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616.39533999999992</v>
      </c>
      <c r="D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651.09534000000008</v>
      </c>
      <c r="E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658.74533999999994</v>
      </c>
      <c r="F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691.54534000000001</v>
      </c>
      <c r="G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691.48533999999995</v>
      </c>
      <c r="H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628.92534000000001</v>
      </c>
      <c r="I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617.67534000000001</v>
      </c>
      <c r="J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631.85533999999996</v>
      </c>
      <c r="K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861.70533999999998</v>
      </c>
      <c r="L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784.95533999999998</v>
      </c>
      <c r="M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785.12533999999994</v>
      </c>
      <c r="N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785.38533999999993</v>
      </c>
      <c r="O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812.17534000000001</v>
      </c>
      <c r="P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812.16534000000001</v>
      </c>
      <c r="Q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767.75533999999993</v>
      </c>
      <c r="R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751.30533999999989</v>
      </c>
      <c r="S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705.62534000000005</v>
      </c>
      <c r="T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659.01533999999992</v>
      </c>
      <c r="U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647.03534000000002</v>
      </c>
      <c r="V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716.85533999999996</v>
      </c>
      <c r="W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687.06533999999999</v>
      </c>
      <c r="X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640.82533999999998</v>
      </c>
      <c r="Y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775.93533999999988</v>
      </c>
    </row>
    <row r="57" spans="1:27" x14ac:dyDescent="0.2">
      <c r="A57" s="80">
        <f t="shared" si="1"/>
        <v>42527</v>
      </c>
      <c r="B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625.09534000000008</v>
      </c>
      <c r="C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636.26533999999992</v>
      </c>
      <c r="D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662.67533999999989</v>
      </c>
      <c r="E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691.72533999999996</v>
      </c>
      <c r="F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707.27533999999991</v>
      </c>
      <c r="G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757.88533999999993</v>
      </c>
      <c r="H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684.67534000000001</v>
      </c>
      <c r="I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964.04534000000001</v>
      </c>
      <c r="J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863.33533999999997</v>
      </c>
      <c r="K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747.60533999999996</v>
      </c>
      <c r="L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700.17534000000001</v>
      </c>
      <c r="M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700.19533999999999</v>
      </c>
      <c r="N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715.28534000000002</v>
      </c>
      <c r="O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730.88533999999993</v>
      </c>
      <c r="P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730.88533999999993</v>
      </c>
      <c r="Q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699.96533999999997</v>
      </c>
      <c r="R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710.43534</v>
      </c>
      <c r="S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723.38534000000004</v>
      </c>
      <c r="T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680.68534</v>
      </c>
      <c r="U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630.53534000000002</v>
      </c>
      <c r="V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687.81533999999999</v>
      </c>
      <c r="W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660.38533999999993</v>
      </c>
      <c r="X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663.62533999999994</v>
      </c>
      <c r="Y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698.60533999999996</v>
      </c>
    </row>
    <row r="58" spans="1:27" x14ac:dyDescent="0.2">
      <c r="A58" s="80">
        <f t="shared" si="1"/>
        <v>42528</v>
      </c>
      <c r="B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629.16534000000001</v>
      </c>
      <c r="C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636.09533999999996</v>
      </c>
      <c r="D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662.69533999999999</v>
      </c>
      <c r="E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676.87533999999994</v>
      </c>
      <c r="F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706.94533999999999</v>
      </c>
      <c r="G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740.09533999999996</v>
      </c>
      <c r="H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684.55534</v>
      </c>
      <c r="I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964.03534000000002</v>
      </c>
      <c r="J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863.55533999999989</v>
      </c>
      <c r="K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731.27533999999991</v>
      </c>
      <c r="L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700.34533999999996</v>
      </c>
      <c r="M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700.36533999999995</v>
      </c>
      <c r="N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714.96533999999997</v>
      </c>
      <c r="O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730.81533999999999</v>
      </c>
      <c r="P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685.64534000000003</v>
      </c>
      <c r="Q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685.72533999999996</v>
      </c>
      <c r="R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710.60533999999996</v>
      </c>
      <c r="S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723.56533999999999</v>
      </c>
      <c r="T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686.55533999999989</v>
      </c>
      <c r="U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627.47533999999996</v>
      </c>
      <c r="V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703.44533999999999</v>
      </c>
      <c r="W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668.56533999999999</v>
      </c>
      <c r="X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652.69533999999999</v>
      </c>
      <c r="Y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748.01534000000004</v>
      </c>
    </row>
    <row r="59" spans="1:27" x14ac:dyDescent="0.2">
      <c r="A59" s="80">
        <f t="shared" si="1"/>
        <v>42529</v>
      </c>
      <c r="B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631.80534</v>
      </c>
      <c r="C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635.97533999999996</v>
      </c>
      <c r="D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662.60533999999996</v>
      </c>
      <c r="E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676.59533999999996</v>
      </c>
      <c r="F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706.92534000000001</v>
      </c>
      <c r="G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740.03534000000002</v>
      </c>
      <c r="H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684.76533999999992</v>
      </c>
      <c r="I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963.90534000000002</v>
      </c>
      <c r="J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863.75534000000005</v>
      </c>
      <c r="K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731.07533999999998</v>
      </c>
      <c r="L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700.32533999999998</v>
      </c>
      <c r="M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700.34533999999996</v>
      </c>
      <c r="N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715.24533999999994</v>
      </c>
      <c r="O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731.05533999999989</v>
      </c>
      <c r="P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685.63534000000004</v>
      </c>
      <c r="Q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685.64534000000003</v>
      </c>
      <c r="R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710.57533999999998</v>
      </c>
      <c r="S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723.27534000000003</v>
      </c>
      <c r="T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686.20533999999998</v>
      </c>
      <c r="U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627.71533999999997</v>
      </c>
      <c r="V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705.84533999999996</v>
      </c>
      <c r="W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668.86534000000006</v>
      </c>
      <c r="X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652.71533999999997</v>
      </c>
      <c r="Y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751.33534000000009</v>
      </c>
    </row>
    <row r="60" spans="1:27" x14ac:dyDescent="0.2">
      <c r="A60" s="80">
        <f t="shared" si="1"/>
        <v>42530</v>
      </c>
      <c r="B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631.0453399999999</v>
      </c>
      <c r="C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635.71533999999997</v>
      </c>
      <c r="D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676.62533999999994</v>
      </c>
      <c r="E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691.2953399999999</v>
      </c>
      <c r="F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739.81533999999999</v>
      </c>
      <c r="G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757.71533999999997</v>
      </c>
      <c r="H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692.28533999999991</v>
      </c>
      <c r="I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987.42534000000001</v>
      </c>
      <c r="J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852.91534000000001</v>
      </c>
      <c r="K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731.38534000000004</v>
      </c>
      <c r="L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686.01533999999992</v>
      </c>
      <c r="M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678.91534000000001</v>
      </c>
      <c r="N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700.42533999999989</v>
      </c>
      <c r="O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731.30533999999989</v>
      </c>
      <c r="P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773.82533999999987</v>
      </c>
      <c r="Q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773.77533999999991</v>
      </c>
      <c r="R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750.41534000000001</v>
      </c>
      <c r="S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750.28533999999991</v>
      </c>
      <c r="T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723.52534000000003</v>
      </c>
      <c r="U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642.93534</v>
      </c>
      <c r="V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686.27533999999991</v>
      </c>
      <c r="W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648.53533999999991</v>
      </c>
      <c r="X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637.03534000000002</v>
      </c>
      <c r="Y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754.72533999999996</v>
      </c>
    </row>
    <row r="61" spans="1:27" x14ac:dyDescent="0.2">
      <c r="A61" s="80">
        <f t="shared" si="1"/>
        <v>42531</v>
      </c>
      <c r="B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646.38534000000004</v>
      </c>
      <c r="C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636.05534</v>
      </c>
      <c r="D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669.59533999999996</v>
      </c>
      <c r="E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691.66534000000001</v>
      </c>
      <c r="F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723.20533999999998</v>
      </c>
      <c r="G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740.39533999999992</v>
      </c>
      <c r="H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677.33533999999997</v>
      </c>
      <c r="I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964.12533999999994</v>
      </c>
      <c r="J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801.17534000000001</v>
      </c>
      <c r="K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658.52534000000003</v>
      </c>
      <c r="L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621.26533999999992</v>
      </c>
      <c r="M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626.65534000000002</v>
      </c>
      <c r="N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632.97533999999996</v>
      </c>
      <c r="O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651.73533999999995</v>
      </c>
      <c r="P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658.27533999999991</v>
      </c>
      <c r="Q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685.64534000000003</v>
      </c>
      <c r="R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674.82533999999998</v>
      </c>
      <c r="S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674.71533999999997</v>
      </c>
      <c r="T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674.71533999999997</v>
      </c>
      <c r="U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627.55534</v>
      </c>
      <c r="V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719.12533999999994</v>
      </c>
      <c r="W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680.27533999999991</v>
      </c>
      <c r="X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636.94533999999999</v>
      </c>
      <c r="Y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785.47533999999996</v>
      </c>
    </row>
    <row r="62" spans="1:27" x14ac:dyDescent="0.2">
      <c r="A62" s="80">
        <f t="shared" si="1"/>
        <v>42532</v>
      </c>
      <c r="B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686.91534000000001</v>
      </c>
      <c r="C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635.10533999999996</v>
      </c>
      <c r="D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617.96533999999997</v>
      </c>
      <c r="E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643.40534000000002</v>
      </c>
      <c r="F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674.46533999999997</v>
      </c>
      <c r="G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691.34533999999996</v>
      </c>
      <c r="H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629.06533999999999</v>
      </c>
      <c r="I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678.45533999999998</v>
      </c>
      <c r="J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785.28533999999991</v>
      </c>
      <c r="K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705.90534000000002</v>
      </c>
      <c r="L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659.11533999999995</v>
      </c>
      <c r="M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659.11533999999995</v>
      </c>
      <c r="N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665.26533999999992</v>
      </c>
      <c r="O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658.9153399999999</v>
      </c>
      <c r="P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665.26533999999992</v>
      </c>
      <c r="Q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684.85533999999996</v>
      </c>
      <c r="R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684.96533999999997</v>
      </c>
      <c r="S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640.80534</v>
      </c>
      <c r="T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618.02533999999991</v>
      </c>
      <c r="U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688.77533999999991</v>
      </c>
      <c r="V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776.38534000000004</v>
      </c>
      <c r="W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745.23533999999995</v>
      </c>
      <c r="X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637.81533999999999</v>
      </c>
      <c r="Y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727.49533999999994</v>
      </c>
    </row>
    <row r="63" spans="1:27" x14ac:dyDescent="0.2">
      <c r="A63" s="80">
        <f t="shared" si="1"/>
        <v>42533</v>
      </c>
      <c r="B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692.67534000000001</v>
      </c>
      <c r="C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658.51534000000004</v>
      </c>
      <c r="D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628.25533999999993</v>
      </c>
      <c r="E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628.84533999999996</v>
      </c>
      <c r="F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643.31533999999999</v>
      </c>
      <c r="G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674.74533999999994</v>
      </c>
      <c r="H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636.17534000000001</v>
      </c>
      <c r="I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637.22533999999996</v>
      </c>
      <c r="J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716.11534000000006</v>
      </c>
      <c r="K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767.47533999999996</v>
      </c>
      <c r="L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735.33533999999997</v>
      </c>
      <c r="M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720.23533999999995</v>
      </c>
      <c r="N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735.35533999999996</v>
      </c>
      <c r="O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735.39534000000003</v>
      </c>
      <c r="P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751.15533999999991</v>
      </c>
      <c r="Q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759.34533999999996</v>
      </c>
      <c r="R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767.75533999999993</v>
      </c>
      <c r="S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751.32533999999987</v>
      </c>
      <c r="T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720.36533999999995</v>
      </c>
      <c r="U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629.45533999999998</v>
      </c>
      <c r="V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718.94533999999999</v>
      </c>
      <c r="W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691.85533999999996</v>
      </c>
      <c r="X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629.25533999999993</v>
      </c>
      <c r="Y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767.27534000000003</v>
      </c>
    </row>
    <row r="64" spans="1:27" x14ac:dyDescent="0.2">
      <c r="A64" s="80">
        <f t="shared" si="1"/>
        <v>42534</v>
      </c>
      <c r="B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668.56533999999999</v>
      </c>
      <c r="C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638.61533999999995</v>
      </c>
      <c r="D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628.90534000000002</v>
      </c>
      <c r="E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643.40534000000002</v>
      </c>
      <c r="F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658.61533999999995</v>
      </c>
      <c r="G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691.45533999999998</v>
      </c>
      <c r="H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651.08533999999986</v>
      </c>
      <c r="I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617.57533999999998</v>
      </c>
      <c r="J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712.59533999999996</v>
      </c>
      <c r="K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821.24534000000006</v>
      </c>
      <c r="L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811.80534</v>
      </c>
      <c r="M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811.90534000000002</v>
      </c>
      <c r="N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861.49533999999994</v>
      </c>
      <c r="O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861.52534000000003</v>
      </c>
      <c r="P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861.55534</v>
      </c>
      <c r="Q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861.53534000000002</v>
      </c>
      <c r="R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861.56533999999999</v>
      </c>
      <c r="S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821.43534</v>
      </c>
      <c r="T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802.65534000000002</v>
      </c>
      <c r="U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678.62533999999994</v>
      </c>
      <c r="V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717.65534000000002</v>
      </c>
      <c r="W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697.64534000000003</v>
      </c>
      <c r="X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640.97533999999996</v>
      </c>
      <c r="Y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784.77534000000003</v>
      </c>
    </row>
    <row r="65" spans="1:25" x14ac:dyDescent="0.2">
      <c r="A65" s="80">
        <f t="shared" si="1"/>
        <v>42535</v>
      </c>
      <c r="B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636.42534000000001</v>
      </c>
      <c r="C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649.49533999999994</v>
      </c>
      <c r="D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684.62533999999994</v>
      </c>
      <c r="E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692.13533999999993</v>
      </c>
      <c r="F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723.69533999999999</v>
      </c>
      <c r="G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740.5453399999999</v>
      </c>
      <c r="H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684.55534</v>
      </c>
      <c r="I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987.0453399999999</v>
      </c>
      <c r="J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935.87533999999994</v>
      </c>
      <c r="K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756.10534000000007</v>
      </c>
      <c r="L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700.22533999999996</v>
      </c>
      <c r="M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715.33533999999997</v>
      </c>
      <c r="N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731.08533999999997</v>
      </c>
      <c r="O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747.50533999999993</v>
      </c>
      <c r="P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747.40533999999991</v>
      </c>
      <c r="Q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755.92533999999989</v>
      </c>
      <c r="R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764.31533999999988</v>
      </c>
      <c r="S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764.34534000000008</v>
      </c>
      <c r="T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779.08533999999997</v>
      </c>
      <c r="U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698.63534000000004</v>
      </c>
      <c r="V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688.06533999999999</v>
      </c>
      <c r="W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652.57533999999998</v>
      </c>
      <c r="X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642.34533999999996</v>
      </c>
      <c r="Y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755.67534000000001</v>
      </c>
    </row>
    <row r="66" spans="1:25" x14ac:dyDescent="0.2">
      <c r="A66" s="80">
        <f t="shared" si="1"/>
        <v>42536</v>
      </c>
      <c r="B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630.54534000000001</v>
      </c>
      <c r="C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649.49533999999994</v>
      </c>
      <c r="D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684.35533999999996</v>
      </c>
      <c r="E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691.72533999999996</v>
      </c>
      <c r="F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723.25534000000005</v>
      </c>
      <c r="G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740.37533999999994</v>
      </c>
      <c r="H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684.60533999999996</v>
      </c>
      <c r="I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987.06533999999999</v>
      </c>
      <c r="J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936.00533999999993</v>
      </c>
      <c r="K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756.14534000000003</v>
      </c>
      <c r="L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700.35533999999996</v>
      </c>
      <c r="M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715.43534</v>
      </c>
      <c r="N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731.07533999999998</v>
      </c>
      <c r="O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747.49533999999994</v>
      </c>
      <c r="P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747.46533999999997</v>
      </c>
      <c r="Q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755.87533999999994</v>
      </c>
      <c r="R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764.39534000000003</v>
      </c>
      <c r="S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764.44533999999999</v>
      </c>
      <c r="T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779.08533999999997</v>
      </c>
      <c r="U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698.54534000000001</v>
      </c>
      <c r="V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690.37534000000005</v>
      </c>
      <c r="W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651.51534000000004</v>
      </c>
      <c r="X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642.31533999999999</v>
      </c>
      <c r="Y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735.50533999999993</v>
      </c>
    </row>
    <row r="67" spans="1:25" x14ac:dyDescent="0.2">
      <c r="A67" s="80">
        <f t="shared" si="1"/>
        <v>42537</v>
      </c>
      <c r="B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629.29534000000001</v>
      </c>
      <c r="C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663.14534000000003</v>
      </c>
      <c r="D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707.40533999999991</v>
      </c>
      <c r="E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707.58533999999997</v>
      </c>
      <c r="F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796.02533999999991</v>
      </c>
      <c r="G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796.02533999999991</v>
      </c>
      <c r="H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723.73533999999995</v>
      </c>
      <c r="I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1064.22534</v>
      </c>
      <c r="J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935.79534000000001</v>
      </c>
      <c r="K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764.62534000000005</v>
      </c>
      <c r="L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731.01533999999992</v>
      </c>
      <c r="M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715.16534000000001</v>
      </c>
      <c r="N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730.82533999999998</v>
      </c>
      <c r="O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747.23533999999995</v>
      </c>
      <c r="P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764.35534000000007</v>
      </c>
      <c r="Q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782.43534</v>
      </c>
      <c r="R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764.34534000000008</v>
      </c>
      <c r="S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794.52533999999991</v>
      </c>
      <c r="T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827.20533999999998</v>
      </c>
      <c r="U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780.40533999999991</v>
      </c>
      <c r="V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622.00533999999993</v>
      </c>
      <c r="W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638.78533999999991</v>
      </c>
      <c r="X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674.28533999999991</v>
      </c>
      <c r="Y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727.48533999999995</v>
      </c>
    </row>
    <row r="68" spans="1:25" x14ac:dyDescent="0.2">
      <c r="A68" s="80">
        <f t="shared" si="1"/>
        <v>42538</v>
      </c>
      <c r="B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617.40534000000002</v>
      </c>
      <c r="C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677.06533999999988</v>
      </c>
      <c r="D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723.33533999999997</v>
      </c>
      <c r="E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758.23533999999995</v>
      </c>
      <c r="F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796.00533999999993</v>
      </c>
      <c r="G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796.06533999999988</v>
      </c>
      <c r="H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758.37534000000005</v>
      </c>
      <c r="I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1064.18534</v>
      </c>
      <c r="J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910.37533999999994</v>
      </c>
      <c r="K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764.59533999999996</v>
      </c>
      <c r="L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715.21533999999997</v>
      </c>
      <c r="M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700.02533999999991</v>
      </c>
      <c r="N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714.96533999999997</v>
      </c>
      <c r="O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714.85534000000007</v>
      </c>
      <c r="P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730.62533999999994</v>
      </c>
      <c r="Q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755.63533999999993</v>
      </c>
      <c r="R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743.02533999999991</v>
      </c>
      <c r="S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764.32533999999987</v>
      </c>
      <c r="T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778.85533999999996</v>
      </c>
      <c r="U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710.61533999999995</v>
      </c>
      <c r="V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653.98533999999995</v>
      </c>
      <c r="W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617.49533999999994</v>
      </c>
      <c r="X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716.80534</v>
      </c>
      <c r="Y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702.41534000000001</v>
      </c>
    </row>
    <row r="69" spans="1:25" x14ac:dyDescent="0.2">
      <c r="A69" s="80">
        <f t="shared" si="1"/>
        <v>42539</v>
      </c>
      <c r="B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648.24533999999994</v>
      </c>
      <c r="C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643.54534000000001</v>
      </c>
      <c r="D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691.59533999999996</v>
      </c>
      <c r="E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727.7953399999999</v>
      </c>
      <c r="F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727.72533999999996</v>
      </c>
      <c r="G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767.69533999999987</v>
      </c>
      <c r="H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710.48533999999995</v>
      </c>
      <c r="I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628.58533999999997</v>
      </c>
      <c r="J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716.57533999999998</v>
      </c>
      <c r="K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803.38534000000004</v>
      </c>
      <c r="L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735.83533999999997</v>
      </c>
      <c r="M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751.43534</v>
      </c>
      <c r="N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751.45533999999998</v>
      </c>
      <c r="O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776.10534000000007</v>
      </c>
      <c r="P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802.58533999999997</v>
      </c>
      <c r="Q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841.13534000000004</v>
      </c>
      <c r="R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841.33533999999997</v>
      </c>
      <c r="S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767.61533999999995</v>
      </c>
      <c r="T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775.66534000000001</v>
      </c>
      <c r="U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706.17533999999989</v>
      </c>
      <c r="V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655.91534000000001</v>
      </c>
      <c r="W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657.44533999999999</v>
      </c>
      <c r="X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658.66534000000001</v>
      </c>
      <c r="Y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784.05534</v>
      </c>
    </row>
    <row r="70" spans="1:25" x14ac:dyDescent="0.2">
      <c r="A70" s="80">
        <f t="shared" si="1"/>
        <v>42540</v>
      </c>
      <c r="B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648.74533999999994</v>
      </c>
      <c r="C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643.57533999999998</v>
      </c>
      <c r="D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691.45533999999998</v>
      </c>
      <c r="E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727.31533999999999</v>
      </c>
      <c r="F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727.22533999999996</v>
      </c>
      <c r="G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767.19533999999999</v>
      </c>
      <c r="H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709.23533999999995</v>
      </c>
      <c r="I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675.03534000000002</v>
      </c>
      <c r="J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685.24533999999994</v>
      </c>
      <c r="K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840.88533999999993</v>
      </c>
      <c r="L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767.56533999999999</v>
      </c>
      <c r="M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767.59533999999996</v>
      </c>
      <c r="N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767.60533999999996</v>
      </c>
      <c r="O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802.66534000000001</v>
      </c>
      <c r="P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821.34533999999996</v>
      </c>
      <c r="Q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821.40534000000002</v>
      </c>
      <c r="R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812.00533999999993</v>
      </c>
      <c r="S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793.71533999999997</v>
      </c>
      <c r="T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811.95533999999998</v>
      </c>
      <c r="U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743.36533999999995</v>
      </c>
      <c r="V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653.19533999999999</v>
      </c>
      <c r="W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654.73534000000006</v>
      </c>
      <c r="X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658.99533999999994</v>
      </c>
      <c r="Y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784.53534000000002</v>
      </c>
    </row>
    <row r="71" spans="1:25" x14ac:dyDescent="0.2">
      <c r="A71" s="80">
        <f t="shared" si="1"/>
        <v>42541</v>
      </c>
      <c r="B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630.04534000000001</v>
      </c>
      <c r="C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677.26534000000004</v>
      </c>
      <c r="D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723.87533999999994</v>
      </c>
      <c r="E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758.45533999999998</v>
      </c>
      <c r="F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767.61533999999995</v>
      </c>
      <c r="G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796.26533999999992</v>
      </c>
      <c r="H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758.50533999999993</v>
      </c>
      <c r="I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1064.45534</v>
      </c>
      <c r="J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910.33533999999997</v>
      </c>
      <c r="K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764.62534000000005</v>
      </c>
      <c r="L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715.21533999999997</v>
      </c>
      <c r="M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700.12533999999994</v>
      </c>
      <c r="N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715.15534000000002</v>
      </c>
      <c r="O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700.04534000000001</v>
      </c>
      <c r="P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699.95533999999998</v>
      </c>
      <c r="Q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755.76533999999992</v>
      </c>
      <c r="R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743.17534000000001</v>
      </c>
      <c r="S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764.30533999999989</v>
      </c>
      <c r="T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779.15533999999991</v>
      </c>
      <c r="U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723.31533999999999</v>
      </c>
      <c r="V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638.08533999999997</v>
      </c>
      <c r="W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638.37534000000005</v>
      </c>
      <c r="X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680.25533999999993</v>
      </c>
      <c r="Y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715.69533999999999</v>
      </c>
    </row>
    <row r="72" spans="1:25" x14ac:dyDescent="0.2">
      <c r="A72" s="80">
        <f t="shared" si="1"/>
        <v>42542</v>
      </c>
      <c r="B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624.82533999999998</v>
      </c>
      <c r="C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663.08533999999997</v>
      </c>
      <c r="D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707.59533999999996</v>
      </c>
      <c r="E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740.63533999999993</v>
      </c>
      <c r="F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766.60533999999996</v>
      </c>
      <c r="G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815.78533999999991</v>
      </c>
      <c r="H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795.86533999999995</v>
      </c>
      <c r="I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1221.48534</v>
      </c>
      <c r="J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935.01533999999992</v>
      </c>
      <c r="K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801.06533999999999</v>
      </c>
      <c r="L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782.37534000000005</v>
      </c>
      <c r="M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764.26533999999992</v>
      </c>
      <c r="N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747.12533999999994</v>
      </c>
      <c r="O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747.21533999999997</v>
      </c>
      <c r="P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747.22533999999996</v>
      </c>
      <c r="Q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755.55534</v>
      </c>
      <c r="R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764.08533999999997</v>
      </c>
      <c r="S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778.75534000000005</v>
      </c>
      <c r="T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778.65534000000002</v>
      </c>
      <c r="U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763.94533999999999</v>
      </c>
      <c r="V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622.31533999999999</v>
      </c>
      <c r="W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647.47533999999996</v>
      </c>
      <c r="X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680.15533999999991</v>
      </c>
      <c r="Y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725.73533999999995</v>
      </c>
    </row>
    <row r="73" spans="1:25" x14ac:dyDescent="0.2">
      <c r="A73" s="80">
        <f t="shared" si="1"/>
        <v>42543</v>
      </c>
      <c r="B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626.44533999999999</v>
      </c>
      <c r="C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663.16534000000001</v>
      </c>
      <c r="D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707.78533999999991</v>
      </c>
      <c r="E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767.68533999999988</v>
      </c>
      <c r="F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796.35534000000007</v>
      </c>
      <c r="G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796.24533999999994</v>
      </c>
      <c r="H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767.22533999999996</v>
      </c>
      <c r="I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1121.91534</v>
      </c>
      <c r="J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886.00534000000005</v>
      </c>
      <c r="K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755.87533999999994</v>
      </c>
      <c r="L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685.71533999999997</v>
      </c>
      <c r="M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685.68534</v>
      </c>
      <c r="N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685.66534000000001</v>
      </c>
      <c r="O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685.66534000000001</v>
      </c>
      <c r="P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782.99533999999994</v>
      </c>
      <c r="Q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782.78533999999991</v>
      </c>
      <c r="R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729.97533999999996</v>
      </c>
      <c r="S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764.51534000000004</v>
      </c>
      <c r="T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818.36533999999995</v>
      </c>
      <c r="U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757.13533999999993</v>
      </c>
      <c r="V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622.70533999999998</v>
      </c>
      <c r="W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640.40533999999991</v>
      </c>
      <c r="X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669.09533999999996</v>
      </c>
      <c r="Y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769.73533999999995</v>
      </c>
    </row>
    <row r="74" spans="1:25" x14ac:dyDescent="0.2">
      <c r="A74" s="80">
        <f t="shared" si="1"/>
        <v>42544</v>
      </c>
      <c r="B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632.30534</v>
      </c>
      <c r="C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663.04534000000001</v>
      </c>
      <c r="D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707.67534000000001</v>
      </c>
      <c r="E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740.72533999999996</v>
      </c>
      <c r="F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796.15534000000002</v>
      </c>
      <c r="G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796.29534000000001</v>
      </c>
      <c r="H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723.50533999999993</v>
      </c>
      <c r="I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1023.71534</v>
      </c>
      <c r="J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841.55534</v>
      </c>
      <c r="K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685.47533999999996</v>
      </c>
      <c r="L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645.03533999999991</v>
      </c>
      <c r="M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632.61533999999995</v>
      </c>
      <c r="N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632.53534000000002</v>
      </c>
      <c r="O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632.46533999999997</v>
      </c>
      <c r="P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645.13534000000004</v>
      </c>
      <c r="Q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657.96533999999997</v>
      </c>
      <c r="R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663.20533999999998</v>
      </c>
      <c r="S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697.82533999999998</v>
      </c>
      <c r="T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723.09534000000008</v>
      </c>
      <c r="U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723.14534000000003</v>
      </c>
      <c r="V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656.33533999999997</v>
      </c>
      <c r="W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688.56533999999999</v>
      </c>
      <c r="X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642.24533999999994</v>
      </c>
      <c r="Y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773.93534</v>
      </c>
    </row>
    <row r="75" spans="1:25" x14ac:dyDescent="0.2">
      <c r="A75" s="80">
        <f t="shared" si="1"/>
        <v>42545</v>
      </c>
      <c r="B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632.19533999999999</v>
      </c>
      <c r="C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636.35533999999996</v>
      </c>
      <c r="D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656.33533999999997</v>
      </c>
      <c r="E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724.02533999999991</v>
      </c>
      <c r="F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740.67533999999989</v>
      </c>
      <c r="G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776.87533999999994</v>
      </c>
      <c r="H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723.58533999999997</v>
      </c>
      <c r="I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1011.13534</v>
      </c>
      <c r="J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841.61533999999995</v>
      </c>
      <c r="K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685.50534000000005</v>
      </c>
      <c r="L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645.24533999999994</v>
      </c>
      <c r="M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632.85533999999996</v>
      </c>
      <c r="N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632.84533999999996</v>
      </c>
      <c r="O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632.79534000000001</v>
      </c>
      <c r="P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645.21533999999997</v>
      </c>
      <c r="Q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658.06533999999988</v>
      </c>
      <c r="R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663.31533999999999</v>
      </c>
      <c r="S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697.9153399999999</v>
      </c>
      <c r="T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723.18534</v>
      </c>
      <c r="U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698.09533999999996</v>
      </c>
      <c r="V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673.25533999999993</v>
      </c>
      <c r="W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712.85533999999996</v>
      </c>
      <c r="X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627.20533999999998</v>
      </c>
      <c r="Y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806.69533999999987</v>
      </c>
    </row>
    <row r="76" spans="1:25" x14ac:dyDescent="0.2">
      <c r="A76" s="80">
        <f t="shared" si="1"/>
        <v>42546</v>
      </c>
      <c r="B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671.03533999999991</v>
      </c>
      <c r="C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628.11533999999995</v>
      </c>
      <c r="D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619.10533999999996</v>
      </c>
      <c r="E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671.65534000000002</v>
      </c>
      <c r="F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705.50534000000005</v>
      </c>
      <c r="G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742.86533999999995</v>
      </c>
      <c r="H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687.47533999999996</v>
      </c>
      <c r="I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621.06533999999999</v>
      </c>
      <c r="J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750.90533999999991</v>
      </c>
      <c r="K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747.78533999999991</v>
      </c>
      <c r="L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702.82533999999998</v>
      </c>
      <c r="M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688.96533999999997</v>
      </c>
      <c r="N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688.96533999999997</v>
      </c>
      <c r="O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689.01534000000004</v>
      </c>
      <c r="P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702.7953399999999</v>
      </c>
      <c r="Q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688.96533999999997</v>
      </c>
      <c r="R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732.42534000000001</v>
      </c>
      <c r="S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748.02534000000003</v>
      </c>
      <c r="T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717.05533999999989</v>
      </c>
      <c r="U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764.38534000000004</v>
      </c>
      <c r="V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684.57533999999998</v>
      </c>
      <c r="W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729.24534000000006</v>
      </c>
      <c r="X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626.94533999999999</v>
      </c>
      <c r="Y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747.27533999999991</v>
      </c>
    </row>
    <row r="77" spans="1:25" x14ac:dyDescent="0.2">
      <c r="A77" s="80">
        <f t="shared" si="1"/>
        <v>42547</v>
      </c>
      <c r="B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680.43533999999988</v>
      </c>
      <c r="C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631.29534000000001</v>
      </c>
      <c r="D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618.89533999999992</v>
      </c>
      <c r="E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655.67533999999989</v>
      </c>
      <c r="F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688.13533999999993</v>
      </c>
      <c r="G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742.80533999999989</v>
      </c>
      <c r="H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687.99533999999994</v>
      </c>
      <c r="I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619.27533999999991</v>
      </c>
      <c r="J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669.87533999999994</v>
      </c>
      <c r="K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747.90534000000002</v>
      </c>
      <c r="L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702.71533999999997</v>
      </c>
      <c r="M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688.99534000000006</v>
      </c>
      <c r="N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688.95533999999998</v>
      </c>
      <c r="O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688.94533999999999</v>
      </c>
      <c r="P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702.77533999999991</v>
      </c>
      <c r="Q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688.82533999999987</v>
      </c>
      <c r="R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747.85534000000007</v>
      </c>
      <c r="S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747.96533999999997</v>
      </c>
      <c r="T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717.41534000000001</v>
      </c>
      <c r="U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764.89533999999992</v>
      </c>
      <c r="V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664.49533999999994</v>
      </c>
      <c r="W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704.89533999999992</v>
      </c>
      <c r="X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627.03533999999991</v>
      </c>
      <c r="Y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747.69533999999987</v>
      </c>
    </row>
    <row r="78" spans="1:25" x14ac:dyDescent="0.2">
      <c r="A78" s="80">
        <f t="shared" si="1"/>
        <v>42548</v>
      </c>
      <c r="B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650.36533999999995</v>
      </c>
      <c r="C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621.03534000000002</v>
      </c>
      <c r="D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653.32533999999987</v>
      </c>
      <c r="E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689.05534</v>
      </c>
      <c r="F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720.37533999999994</v>
      </c>
      <c r="G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754.5453399999999</v>
      </c>
      <c r="H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660.18534</v>
      </c>
      <c r="I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959.03533999999991</v>
      </c>
      <c r="J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797.48533999999995</v>
      </c>
      <c r="K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642.90534000000002</v>
      </c>
      <c r="L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650.82533999999998</v>
      </c>
      <c r="M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688.02534000000003</v>
      </c>
      <c r="N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669.88533999999993</v>
      </c>
      <c r="O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633.47533999999996</v>
      </c>
      <c r="P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670.68534</v>
      </c>
      <c r="Q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651.70533999999998</v>
      </c>
      <c r="R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640.06533999999999</v>
      </c>
      <c r="S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661.26533999999992</v>
      </c>
      <c r="T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672.30533999999989</v>
      </c>
      <c r="U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684.08533999999986</v>
      </c>
      <c r="V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675.16534000000001</v>
      </c>
      <c r="W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713.72533999999996</v>
      </c>
      <c r="X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625.22534000000007</v>
      </c>
      <c r="Y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794.26534000000004</v>
      </c>
    </row>
    <row r="79" spans="1:25" x14ac:dyDescent="0.2">
      <c r="A79" s="80">
        <f t="shared" si="1"/>
        <v>42549</v>
      </c>
      <c r="B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656.31533999999999</v>
      </c>
      <c r="C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621.26533999999992</v>
      </c>
      <c r="D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653.26533999999992</v>
      </c>
      <c r="E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688.85534000000007</v>
      </c>
      <c r="F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720.19533999999999</v>
      </c>
      <c r="G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754.49533999999994</v>
      </c>
      <c r="H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660.39533999999992</v>
      </c>
      <c r="I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959.18534</v>
      </c>
      <c r="J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797.39534000000003</v>
      </c>
      <c r="K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642.87534000000005</v>
      </c>
      <c r="L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651.11534000000006</v>
      </c>
      <c r="M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687.66534000000001</v>
      </c>
      <c r="N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669.92534000000001</v>
      </c>
      <c r="O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670.08533999999986</v>
      </c>
      <c r="P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670.37533999999994</v>
      </c>
      <c r="Q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651.56533999999999</v>
      </c>
      <c r="R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640.15533999999991</v>
      </c>
      <c r="S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661.29534000000001</v>
      </c>
      <c r="T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672.38534000000004</v>
      </c>
      <c r="U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684.07533999999987</v>
      </c>
      <c r="V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676.28534000000002</v>
      </c>
      <c r="W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714.75533999999993</v>
      </c>
      <c r="X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625.34533999999996</v>
      </c>
      <c r="Y79" s="10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785.81533999999999</v>
      </c>
    </row>
    <row r="80" spans="1:25" x14ac:dyDescent="0.2">
      <c r="A80" s="80">
        <f t="shared" si="1"/>
        <v>42550</v>
      </c>
      <c r="B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662.20533999999998</v>
      </c>
      <c r="C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640.87533999999994</v>
      </c>
      <c r="D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675.14534000000003</v>
      </c>
      <c r="E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697.54534000000001</v>
      </c>
      <c r="F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783.66534000000001</v>
      </c>
      <c r="G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783.54534000000001</v>
      </c>
      <c r="H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697.60533999999996</v>
      </c>
      <c r="I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971.76533999999992</v>
      </c>
      <c r="J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807.89534000000003</v>
      </c>
      <c r="K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637.26534000000004</v>
      </c>
      <c r="L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654.34533999999996</v>
      </c>
      <c r="M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672.49534000000006</v>
      </c>
      <c r="N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629.97534000000007</v>
      </c>
      <c r="O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630.35533999999996</v>
      </c>
      <c r="P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620.03533999999991</v>
      </c>
      <c r="Q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631.20533999999998</v>
      </c>
      <c r="R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635.63533999999993</v>
      </c>
      <c r="S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656.47533999999996</v>
      </c>
      <c r="T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678.69533999999999</v>
      </c>
      <c r="U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678.92534000000001</v>
      </c>
      <c r="V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678.56533999999999</v>
      </c>
      <c r="W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693.25533999999993</v>
      </c>
      <c r="X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620.84533999999996</v>
      </c>
      <c r="Y80" s="13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736.58533999999997</v>
      </c>
    </row>
    <row r="81" spans="1:27" x14ac:dyDescent="0.2">
      <c r="A81" s="80">
        <f t="shared" ref="A81:A82" si="2">A44</f>
        <v>42551</v>
      </c>
      <c r="B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660.99533999999994</v>
      </c>
      <c r="C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642.99534000000006</v>
      </c>
      <c r="D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677.38534000000004</v>
      </c>
      <c r="E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699.87533999999994</v>
      </c>
      <c r="F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786.56533999999988</v>
      </c>
      <c r="G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786.40533999999991</v>
      </c>
      <c r="H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699.93534</v>
      </c>
      <c r="I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975.37533999999994</v>
      </c>
      <c r="J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810.96533999999997</v>
      </c>
      <c r="K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639.15533999999991</v>
      </c>
      <c r="L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656.15534000000002</v>
      </c>
      <c r="M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674.58533999999997</v>
      </c>
      <c r="N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628.20533999999998</v>
      </c>
      <c r="O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628.15533999999991</v>
      </c>
      <c r="P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628.28533999999991</v>
      </c>
      <c r="Q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628.22533999999996</v>
      </c>
      <c r="R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637.11534000000006</v>
      </c>
      <c r="S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658.13534000000004</v>
      </c>
      <c r="T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680.39533999999992</v>
      </c>
      <c r="U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680.77534000000003</v>
      </c>
      <c r="V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677.49533999999994</v>
      </c>
      <c r="W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693.34533999999996</v>
      </c>
      <c r="X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622.48533999999995</v>
      </c>
      <c r="Y81" s="137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786.00533999999993</v>
      </c>
    </row>
    <row r="82" spans="1:27" hidden="1" x14ac:dyDescent="0.2">
      <c r="A82" s="80">
        <f t="shared" si="2"/>
        <v>42552</v>
      </c>
      <c r="B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C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D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E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F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G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H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I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J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K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L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M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N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O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P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Q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R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S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T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U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V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W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X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Y82" s="137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</row>
    <row r="83" spans="1:27" x14ac:dyDescent="0.2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7" x14ac:dyDescent="0.25">
      <c r="A84" s="88" t="s">
        <v>151</v>
      </c>
    </row>
    <row r="85" spans="1:27" ht="12.75" x14ac:dyDescent="0.2">
      <c r="A85" s="177" t="s">
        <v>48</v>
      </c>
      <c r="B85" s="188" t="s">
        <v>121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90"/>
    </row>
    <row r="86" spans="1:27" ht="12.75" x14ac:dyDescent="0.2">
      <c r="A86" s="178"/>
      <c r="B86" s="191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3"/>
    </row>
    <row r="87" spans="1:27" ht="12.75" customHeight="1" x14ac:dyDescent="0.2">
      <c r="A87" s="178"/>
      <c r="B87" s="180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2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9"/>
      <c r="B88" s="181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3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8.75" customHeight="1" x14ac:dyDescent="0.2">
      <c r="A89" s="80">
        <f t="shared" ref="A89:A117" si="3">A52</f>
        <v>42522</v>
      </c>
      <c r="B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600.61533999999995</v>
      </c>
      <c r="C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605.26533999999992</v>
      </c>
      <c r="D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630.23533999999995</v>
      </c>
      <c r="E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657.37533999999994</v>
      </c>
      <c r="F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679.21533999999997</v>
      </c>
      <c r="G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686.67534000000001</v>
      </c>
      <c r="H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623.86533999999995</v>
      </c>
      <c r="I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882.76534000000004</v>
      </c>
      <c r="J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777.26534000000004</v>
      </c>
      <c r="K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679.32533999999998</v>
      </c>
      <c r="L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651.77534000000003</v>
      </c>
      <c r="M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665.32533999999998</v>
      </c>
      <c r="N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693.98533999999995</v>
      </c>
      <c r="O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709.12533999999994</v>
      </c>
      <c r="P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693.73533999999995</v>
      </c>
      <c r="Q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708.96533999999997</v>
      </c>
      <c r="R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714.15534000000002</v>
      </c>
      <c r="S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643.41534000000001</v>
      </c>
      <c r="T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632.99533999999994</v>
      </c>
      <c r="U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623.09533999999996</v>
      </c>
      <c r="V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658.96533999999997</v>
      </c>
      <c r="W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626.76534000000004</v>
      </c>
      <c r="X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643.32533999999998</v>
      </c>
      <c r="Y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673.80534</v>
      </c>
      <c r="AA89" s="81"/>
    </row>
    <row r="90" spans="1:27" x14ac:dyDescent="0.2">
      <c r="A90" s="80">
        <f t="shared" si="3"/>
        <v>42523</v>
      </c>
      <c r="B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603.31533999999999</v>
      </c>
      <c r="C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605.28534000000002</v>
      </c>
      <c r="D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636.84533999999996</v>
      </c>
      <c r="E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657.37533999999994</v>
      </c>
      <c r="F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679.12533999999994</v>
      </c>
      <c r="G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686.76534000000004</v>
      </c>
      <c r="H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630.36533999999995</v>
      </c>
      <c r="I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873.26533999999992</v>
      </c>
      <c r="J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759.23533999999995</v>
      </c>
      <c r="K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665.28534000000002</v>
      </c>
      <c r="L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614.13533999999993</v>
      </c>
      <c r="M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626.17533999999989</v>
      </c>
      <c r="N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665.08533999999997</v>
      </c>
      <c r="O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693.67534000000001</v>
      </c>
      <c r="P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708.96533999999997</v>
      </c>
      <c r="Q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724.96533999999997</v>
      </c>
      <c r="R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714.14533999999992</v>
      </c>
      <c r="S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701.58533999999997</v>
      </c>
      <c r="T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701.72533999999996</v>
      </c>
      <c r="U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623.23534000000006</v>
      </c>
      <c r="V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660.75533999999993</v>
      </c>
      <c r="W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648.79534000000001</v>
      </c>
      <c r="X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643.37534000000005</v>
      </c>
      <c r="Y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673.63534000000004</v>
      </c>
    </row>
    <row r="91" spans="1:27" x14ac:dyDescent="0.2">
      <c r="A91" s="80">
        <f t="shared" si="3"/>
        <v>42524</v>
      </c>
      <c r="B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608.78534000000002</v>
      </c>
      <c r="C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616.34533999999996</v>
      </c>
      <c r="D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642.17534000000001</v>
      </c>
      <c r="E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655.99533999999994</v>
      </c>
      <c r="F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677.70533999999998</v>
      </c>
      <c r="G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700.72533999999996</v>
      </c>
      <c r="H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628.98533999999995</v>
      </c>
      <c r="I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880.80533999999989</v>
      </c>
      <c r="J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739.96533999999997</v>
      </c>
      <c r="K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656.92534000000001</v>
      </c>
      <c r="L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656.91534000000001</v>
      </c>
      <c r="M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656.83533999999997</v>
      </c>
      <c r="N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692.16534000000001</v>
      </c>
      <c r="O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707.39533999999992</v>
      </c>
      <c r="P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707.42534000000001</v>
      </c>
      <c r="Q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731.46533999999997</v>
      </c>
      <c r="R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725.95533999999998</v>
      </c>
      <c r="S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713.03533999999991</v>
      </c>
      <c r="T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659.07533999999998</v>
      </c>
      <c r="U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626.28533999999991</v>
      </c>
      <c r="V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677.31533999999999</v>
      </c>
      <c r="W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644.67533999999989</v>
      </c>
      <c r="X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642.33533999999997</v>
      </c>
      <c r="Y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701.90534000000002</v>
      </c>
    </row>
    <row r="92" spans="1:27" x14ac:dyDescent="0.2">
      <c r="A92" s="80">
        <f t="shared" si="3"/>
        <v>42525</v>
      </c>
      <c r="B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609.64534000000003</v>
      </c>
      <c r="C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597.31533999999999</v>
      </c>
      <c r="D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609.13533999999993</v>
      </c>
      <c r="E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630.59533999999996</v>
      </c>
      <c r="F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653.51534000000004</v>
      </c>
      <c r="G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704.52533999999991</v>
      </c>
      <c r="H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653.50534000000005</v>
      </c>
      <c r="I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599.2953399999999</v>
      </c>
      <c r="J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641.99533999999994</v>
      </c>
      <c r="K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759.71533999999997</v>
      </c>
      <c r="L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704.5453399999999</v>
      </c>
      <c r="M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704.5453399999999</v>
      </c>
      <c r="N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704.5453399999999</v>
      </c>
      <c r="O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743.12533999999994</v>
      </c>
      <c r="P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743.14533999999992</v>
      </c>
      <c r="Q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711.91534000000001</v>
      </c>
      <c r="R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727.05534</v>
      </c>
      <c r="S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683.0453399999999</v>
      </c>
      <c r="T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637.88533999999993</v>
      </c>
      <c r="U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637.43534</v>
      </c>
      <c r="V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717.61533999999995</v>
      </c>
      <c r="W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667.87533999999994</v>
      </c>
      <c r="X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620.51533999999992</v>
      </c>
      <c r="Y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751.36533999999995</v>
      </c>
    </row>
    <row r="93" spans="1:27" x14ac:dyDescent="0.2">
      <c r="A93" s="80">
        <f t="shared" si="3"/>
        <v>42526</v>
      </c>
      <c r="B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608.05534</v>
      </c>
      <c r="C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596.88533999999993</v>
      </c>
      <c r="D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630.40534000000002</v>
      </c>
      <c r="E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637.7953399999999</v>
      </c>
      <c r="F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669.48533999999995</v>
      </c>
      <c r="G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669.42533999999989</v>
      </c>
      <c r="H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608.98533999999995</v>
      </c>
      <c r="I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598.11534000000006</v>
      </c>
      <c r="J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611.81533999999999</v>
      </c>
      <c r="K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833.88534000000004</v>
      </c>
      <c r="L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759.72533999999996</v>
      </c>
      <c r="M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759.90533999999991</v>
      </c>
      <c r="N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760.15534000000002</v>
      </c>
      <c r="O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786.03534000000002</v>
      </c>
      <c r="P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786.02534000000003</v>
      </c>
      <c r="Q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743.11533999999995</v>
      </c>
      <c r="R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727.22533999999996</v>
      </c>
      <c r="S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683.08533999999997</v>
      </c>
      <c r="T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638.05533999999989</v>
      </c>
      <c r="U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626.48534000000006</v>
      </c>
      <c r="V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693.93534</v>
      </c>
      <c r="W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665.15534000000002</v>
      </c>
      <c r="X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620.48533999999995</v>
      </c>
      <c r="Y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751.01533999999992</v>
      </c>
    </row>
    <row r="94" spans="1:27" x14ac:dyDescent="0.2">
      <c r="A94" s="80">
        <f t="shared" si="3"/>
        <v>42527</v>
      </c>
      <c r="B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605.27534000000003</v>
      </c>
      <c r="C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616.07533999999987</v>
      </c>
      <c r="D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641.58533999999997</v>
      </c>
      <c r="E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669.65533999999991</v>
      </c>
      <c r="F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684.68533999999988</v>
      </c>
      <c r="G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733.57533999999998</v>
      </c>
      <c r="H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662.84533999999996</v>
      </c>
      <c r="I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932.76533999999992</v>
      </c>
      <c r="J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835.46533999999997</v>
      </c>
      <c r="K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723.64534000000003</v>
      </c>
      <c r="L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677.82533999999998</v>
      </c>
      <c r="M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677.84533999999996</v>
      </c>
      <c r="N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692.42534000000001</v>
      </c>
      <c r="O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707.48533999999995</v>
      </c>
      <c r="P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707.48533999999995</v>
      </c>
      <c r="Q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677.61533999999995</v>
      </c>
      <c r="R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687.73533999999995</v>
      </c>
      <c r="S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700.24534000000006</v>
      </c>
      <c r="T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658.98533999999995</v>
      </c>
      <c r="U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610.54534000000001</v>
      </c>
      <c r="V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665.88533999999993</v>
      </c>
      <c r="W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639.37533999999994</v>
      </c>
      <c r="X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642.50533999999993</v>
      </c>
      <c r="Y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676.30533999999989</v>
      </c>
    </row>
    <row r="95" spans="1:27" x14ac:dyDescent="0.2">
      <c r="A95" s="80">
        <f t="shared" si="3"/>
        <v>42528</v>
      </c>
      <c r="B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609.21533999999997</v>
      </c>
      <c r="C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615.9153399999999</v>
      </c>
      <c r="D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641.61534000000006</v>
      </c>
      <c r="E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655.31533999999999</v>
      </c>
      <c r="F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684.36533999999995</v>
      </c>
      <c r="G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716.39533999999992</v>
      </c>
      <c r="H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662.72533999999996</v>
      </c>
      <c r="I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932.75533999999993</v>
      </c>
      <c r="J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835.67534000000001</v>
      </c>
      <c r="K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707.86533999999995</v>
      </c>
      <c r="L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677.98533999999995</v>
      </c>
      <c r="M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678.00533999999993</v>
      </c>
      <c r="N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692.11533999999995</v>
      </c>
      <c r="O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707.42534000000001</v>
      </c>
      <c r="P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663.78534000000002</v>
      </c>
      <c r="Q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663.86533999999995</v>
      </c>
      <c r="R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687.89533999999992</v>
      </c>
      <c r="S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700.42534000000001</v>
      </c>
      <c r="T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664.6653399999999</v>
      </c>
      <c r="U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607.57533999999998</v>
      </c>
      <c r="V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680.97533999999996</v>
      </c>
      <c r="W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647.28534000000002</v>
      </c>
      <c r="X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631.94533999999999</v>
      </c>
      <c r="Y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724.04534000000001</v>
      </c>
    </row>
    <row r="96" spans="1:27" x14ac:dyDescent="0.2">
      <c r="A96" s="80">
        <f t="shared" si="3"/>
        <v>42529</v>
      </c>
      <c r="B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611.76534000000004</v>
      </c>
      <c r="C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615.7953399999999</v>
      </c>
      <c r="D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641.52534000000003</v>
      </c>
      <c r="E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655.04534000000001</v>
      </c>
      <c r="F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684.34533999999996</v>
      </c>
      <c r="G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716.32533999999998</v>
      </c>
      <c r="H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662.93533999999988</v>
      </c>
      <c r="I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932.62534000000005</v>
      </c>
      <c r="J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835.86534000000006</v>
      </c>
      <c r="K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707.67534000000001</v>
      </c>
      <c r="L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677.96533999999997</v>
      </c>
      <c r="M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677.98533999999995</v>
      </c>
      <c r="N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692.38533999999993</v>
      </c>
      <c r="O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707.6653399999999</v>
      </c>
      <c r="P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663.77534000000003</v>
      </c>
      <c r="Q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663.78534000000002</v>
      </c>
      <c r="R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687.87533999999994</v>
      </c>
      <c r="S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700.13534000000004</v>
      </c>
      <c r="T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664.32533999999998</v>
      </c>
      <c r="U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607.81533999999988</v>
      </c>
      <c r="V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683.30534</v>
      </c>
      <c r="W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647.57533999999998</v>
      </c>
      <c r="X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631.97533999999996</v>
      </c>
      <c r="Y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727.25534000000005</v>
      </c>
    </row>
    <row r="97" spans="1:25" x14ac:dyDescent="0.2">
      <c r="A97" s="80">
        <f t="shared" si="3"/>
        <v>42530</v>
      </c>
      <c r="B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611.02533999999991</v>
      </c>
      <c r="C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615.54534000000001</v>
      </c>
      <c r="D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655.06533999999999</v>
      </c>
      <c r="E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669.24533999999994</v>
      </c>
      <c r="F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716.12533999999994</v>
      </c>
      <c r="G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733.41534000000001</v>
      </c>
      <c r="H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670.19533999999999</v>
      </c>
      <c r="I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955.35533999999996</v>
      </c>
      <c r="J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825.39533999999992</v>
      </c>
      <c r="K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707.97533999999996</v>
      </c>
      <c r="L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664.14533999999992</v>
      </c>
      <c r="M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657.28534000000002</v>
      </c>
      <c r="N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678.06533999999988</v>
      </c>
      <c r="O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707.89533999999992</v>
      </c>
      <c r="P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748.97533999999996</v>
      </c>
      <c r="Q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748.93534</v>
      </c>
      <c r="R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726.35533999999996</v>
      </c>
      <c r="S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726.23533999999995</v>
      </c>
      <c r="T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700.37534000000005</v>
      </c>
      <c r="U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622.51533999999992</v>
      </c>
      <c r="V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664.39533999999992</v>
      </c>
      <c r="W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627.92533999999989</v>
      </c>
      <c r="X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616.81533999999999</v>
      </c>
      <c r="Y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730.52534000000003</v>
      </c>
    </row>
    <row r="98" spans="1:25" x14ac:dyDescent="0.2">
      <c r="A98" s="80">
        <f t="shared" si="3"/>
        <v>42531</v>
      </c>
      <c r="B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625.85533999999996</v>
      </c>
      <c r="C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615.86533999999995</v>
      </c>
      <c r="D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648.27534000000003</v>
      </c>
      <c r="E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669.59533999999996</v>
      </c>
      <c r="F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700.07533999999998</v>
      </c>
      <c r="G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716.68534</v>
      </c>
      <c r="H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655.75533999999993</v>
      </c>
      <c r="I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932.84533999999996</v>
      </c>
      <c r="J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775.40534000000002</v>
      </c>
      <c r="K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637.57533999999998</v>
      </c>
      <c r="L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601.58533999999997</v>
      </c>
      <c r="M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606.79534000000001</v>
      </c>
      <c r="N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612.89534000000003</v>
      </c>
      <c r="O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631.01533999999992</v>
      </c>
      <c r="P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637.34533999999996</v>
      </c>
      <c r="Q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663.78534000000002</v>
      </c>
      <c r="R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653.32533999999998</v>
      </c>
      <c r="S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653.22534000000007</v>
      </c>
      <c r="T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653.22534000000007</v>
      </c>
      <c r="U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607.65533999999991</v>
      </c>
      <c r="V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696.13533999999993</v>
      </c>
      <c r="W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658.59533999999996</v>
      </c>
      <c r="X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616.73533999999995</v>
      </c>
      <c r="Y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760.23533999999995</v>
      </c>
    </row>
    <row r="99" spans="1:25" x14ac:dyDescent="0.2">
      <c r="A99" s="80">
        <f t="shared" si="3"/>
        <v>42532</v>
      </c>
      <c r="B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665.00534000000005</v>
      </c>
      <c r="C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614.94533999999999</v>
      </c>
      <c r="D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598.39534000000003</v>
      </c>
      <c r="E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622.96533999999997</v>
      </c>
      <c r="F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652.97533999999996</v>
      </c>
      <c r="G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669.28533999999991</v>
      </c>
      <c r="H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609.11533999999995</v>
      </c>
      <c r="I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656.83533999999997</v>
      </c>
      <c r="J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760.05533999999989</v>
      </c>
      <c r="K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683.35534000000007</v>
      </c>
      <c r="L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638.15534000000002</v>
      </c>
      <c r="M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638.15534000000002</v>
      </c>
      <c r="N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644.09533999999996</v>
      </c>
      <c r="O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637.95533999999986</v>
      </c>
      <c r="P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644.09533999999996</v>
      </c>
      <c r="Q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663.01533999999992</v>
      </c>
      <c r="R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663.12534000000005</v>
      </c>
      <c r="S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620.46533999999997</v>
      </c>
      <c r="T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598.44533999999999</v>
      </c>
      <c r="U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666.81533999999999</v>
      </c>
      <c r="V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751.45533999999998</v>
      </c>
      <c r="W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721.35533999999996</v>
      </c>
      <c r="X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617.57533999999998</v>
      </c>
      <c r="Y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704.21533999999997</v>
      </c>
    </row>
    <row r="100" spans="1:25" x14ac:dyDescent="0.2">
      <c r="A100" s="80">
        <f t="shared" si="3"/>
        <v>42533</v>
      </c>
      <c r="B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670.57533999999998</v>
      </c>
      <c r="C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637.56533999999999</v>
      </c>
      <c r="D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608.33533999999997</v>
      </c>
      <c r="E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608.90533999999991</v>
      </c>
      <c r="F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622.88534000000004</v>
      </c>
      <c r="G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653.24534000000006</v>
      </c>
      <c r="H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615.98533999999995</v>
      </c>
      <c r="I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617.00533999999993</v>
      </c>
      <c r="J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693.22533999999996</v>
      </c>
      <c r="K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742.84533999999996</v>
      </c>
      <c r="L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711.78533999999991</v>
      </c>
      <c r="M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697.20533999999998</v>
      </c>
      <c r="N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711.81533999999999</v>
      </c>
      <c r="O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711.85534000000007</v>
      </c>
      <c r="P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727.08533999999997</v>
      </c>
      <c r="Q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734.99533999999994</v>
      </c>
      <c r="R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743.11533999999995</v>
      </c>
      <c r="S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727.24533999999994</v>
      </c>
      <c r="T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697.33533999999997</v>
      </c>
      <c r="U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609.49533999999994</v>
      </c>
      <c r="V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695.95533999999998</v>
      </c>
      <c r="W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669.78533999999991</v>
      </c>
      <c r="X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609.2953399999999</v>
      </c>
      <c r="Y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742.65534000000002</v>
      </c>
    </row>
    <row r="101" spans="1:25" x14ac:dyDescent="0.2">
      <c r="A101" s="80">
        <f t="shared" si="3"/>
        <v>42534</v>
      </c>
      <c r="B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647.28534000000002</v>
      </c>
      <c r="C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618.34533999999996</v>
      </c>
      <c r="D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608.96533999999997</v>
      </c>
      <c r="E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622.96533999999997</v>
      </c>
      <c r="F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637.6653399999999</v>
      </c>
      <c r="G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669.39533999999992</v>
      </c>
      <c r="H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630.39533999999992</v>
      </c>
      <c r="I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598.01534000000004</v>
      </c>
      <c r="J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689.81533999999988</v>
      </c>
      <c r="K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794.79534000000001</v>
      </c>
      <c r="L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785.67534000000001</v>
      </c>
      <c r="M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785.77534000000003</v>
      </c>
      <c r="N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833.67533999999989</v>
      </c>
      <c r="O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833.71533999999997</v>
      </c>
      <c r="P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833.74533999999994</v>
      </c>
      <c r="Q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833.72533999999996</v>
      </c>
      <c r="R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833.75533999999993</v>
      </c>
      <c r="S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794.98533999999995</v>
      </c>
      <c r="T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776.83533999999997</v>
      </c>
      <c r="U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656.99533999999994</v>
      </c>
      <c r="V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694.71533999999997</v>
      </c>
      <c r="W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675.38534000000004</v>
      </c>
      <c r="X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620.62533999999994</v>
      </c>
      <c r="Y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759.55534</v>
      </c>
    </row>
    <row r="102" spans="1:25" x14ac:dyDescent="0.2">
      <c r="A102" s="80">
        <f t="shared" si="3"/>
        <v>42535</v>
      </c>
      <c r="B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616.22533999999996</v>
      </c>
      <c r="C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628.85533999999996</v>
      </c>
      <c r="D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662.80533999999989</v>
      </c>
      <c r="E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670.05534</v>
      </c>
      <c r="F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700.55534</v>
      </c>
      <c r="G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716.82533999999998</v>
      </c>
      <c r="H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662.72533999999996</v>
      </c>
      <c r="I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954.98533999999995</v>
      </c>
      <c r="J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905.5453399999999</v>
      </c>
      <c r="K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731.85534000000007</v>
      </c>
      <c r="L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677.86533999999995</v>
      </c>
      <c r="M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692.46533999999997</v>
      </c>
      <c r="N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707.68534</v>
      </c>
      <c r="O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723.54534000000001</v>
      </c>
      <c r="P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723.45533999999998</v>
      </c>
      <c r="Q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731.68533999999988</v>
      </c>
      <c r="R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739.7953399999999</v>
      </c>
      <c r="S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739.82533999999998</v>
      </c>
      <c r="T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754.06533999999999</v>
      </c>
      <c r="U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676.33533999999997</v>
      </c>
      <c r="V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666.12533999999994</v>
      </c>
      <c r="W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631.83533999999997</v>
      </c>
      <c r="X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621.95533999999998</v>
      </c>
      <c r="Y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731.44533999999999</v>
      </c>
    </row>
    <row r="103" spans="1:25" x14ac:dyDescent="0.2">
      <c r="A103" s="80">
        <f t="shared" si="3"/>
        <v>42536</v>
      </c>
      <c r="B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610.55534</v>
      </c>
      <c r="C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628.85533999999996</v>
      </c>
      <c r="D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662.53533999999991</v>
      </c>
      <c r="E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669.65533999999991</v>
      </c>
      <c r="F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700.11534000000006</v>
      </c>
      <c r="G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716.66534000000001</v>
      </c>
      <c r="H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662.78533999999991</v>
      </c>
      <c r="I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955.00534000000005</v>
      </c>
      <c r="J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905.67533999999989</v>
      </c>
      <c r="K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731.90534000000002</v>
      </c>
      <c r="L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677.99533999999994</v>
      </c>
      <c r="M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692.56533999999999</v>
      </c>
      <c r="N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707.67534000000001</v>
      </c>
      <c r="O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723.53534000000002</v>
      </c>
      <c r="P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723.51534000000004</v>
      </c>
      <c r="Q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731.64533999999992</v>
      </c>
      <c r="R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739.86533999999995</v>
      </c>
      <c r="S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739.9153399999999</v>
      </c>
      <c r="T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754.06533999999999</v>
      </c>
      <c r="U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676.24533999999994</v>
      </c>
      <c r="V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668.35534000000007</v>
      </c>
      <c r="W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630.80534</v>
      </c>
      <c r="X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621.92534000000001</v>
      </c>
      <c r="Y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711.95533999999998</v>
      </c>
    </row>
    <row r="104" spans="1:25" x14ac:dyDescent="0.2">
      <c r="A104" s="80">
        <f t="shared" si="3"/>
        <v>42537</v>
      </c>
      <c r="B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609.34533999999996</v>
      </c>
      <c r="C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642.04534000000001</v>
      </c>
      <c r="D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684.80533999999989</v>
      </c>
      <c r="E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684.97533999999996</v>
      </c>
      <c r="F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770.42534000000001</v>
      </c>
      <c r="G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770.42534000000001</v>
      </c>
      <c r="H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700.58533999999997</v>
      </c>
      <c r="I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1029.5553399999999</v>
      </c>
      <c r="J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905.46533999999997</v>
      </c>
      <c r="K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740.09534000000008</v>
      </c>
      <c r="L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707.61533999999995</v>
      </c>
      <c r="M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692.30534</v>
      </c>
      <c r="N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707.43534</v>
      </c>
      <c r="O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723.28533999999991</v>
      </c>
      <c r="P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739.83533999999997</v>
      </c>
      <c r="Q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757.29534000000001</v>
      </c>
      <c r="R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739.82533999999998</v>
      </c>
      <c r="S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768.97533999999996</v>
      </c>
      <c r="T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800.55534</v>
      </c>
      <c r="U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755.34533999999996</v>
      </c>
      <c r="V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602.2953399999999</v>
      </c>
      <c r="W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618.50533999999993</v>
      </c>
      <c r="X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652.80533999999989</v>
      </c>
      <c r="Y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704.20533999999998</v>
      </c>
    </row>
    <row r="105" spans="1:25" x14ac:dyDescent="0.2">
      <c r="A105" s="80">
        <f t="shared" si="3"/>
        <v>42538</v>
      </c>
      <c r="B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597.85534000000007</v>
      </c>
      <c r="C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655.49533999999994</v>
      </c>
      <c r="D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700.19533999999999</v>
      </c>
      <c r="E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733.92534000000001</v>
      </c>
      <c r="F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770.40534000000002</v>
      </c>
      <c r="G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770.47533999999996</v>
      </c>
      <c r="H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734.05534</v>
      </c>
      <c r="I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1029.5253399999999</v>
      </c>
      <c r="J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880.90534000000002</v>
      </c>
      <c r="K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740.06533999999988</v>
      </c>
      <c r="L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692.34533999999996</v>
      </c>
      <c r="M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677.67533999999989</v>
      </c>
      <c r="N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692.11533999999995</v>
      </c>
      <c r="O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692.00534000000005</v>
      </c>
      <c r="P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707.24533999999994</v>
      </c>
      <c r="Q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731.40533999999991</v>
      </c>
      <c r="R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719.22533999999996</v>
      </c>
      <c r="S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739.80533999999989</v>
      </c>
      <c r="T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753.83533999999997</v>
      </c>
      <c r="U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687.90533999999991</v>
      </c>
      <c r="V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633.19533999999999</v>
      </c>
      <c r="W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597.93534</v>
      </c>
      <c r="X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693.89534000000003</v>
      </c>
      <c r="Y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679.98534000000006</v>
      </c>
    </row>
    <row r="106" spans="1:25" x14ac:dyDescent="0.2">
      <c r="A106" s="80">
        <f t="shared" si="3"/>
        <v>42539</v>
      </c>
      <c r="B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627.64533999999992</v>
      </c>
      <c r="C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623.10534000000007</v>
      </c>
      <c r="D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669.53533999999991</v>
      </c>
      <c r="E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704.50533999999993</v>
      </c>
      <c r="F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704.44533999999999</v>
      </c>
      <c r="G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743.05533999999989</v>
      </c>
      <c r="H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687.78533999999991</v>
      </c>
      <c r="I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608.64534000000003</v>
      </c>
      <c r="J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693.66534000000001</v>
      </c>
      <c r="K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777.53534000000002</v>
      </c>
      <c r="L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712.27534000000003</v>
      </c>
      <c r="M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727.35533999999996</v>
      </c>
      <c r="N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727.36533999999995</v>
      </c>
      <c r="O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751.18534</v>
      </c>
      <c r="P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776.77533999999991</v>
      </c>
      <c r="Q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814.01534000000004</v>
      </c>
      <c r="R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814.20533999999998</v>
      </c>
      <c r="S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742.97533999999996</v>
      </c>
      <c r="T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750.75534000000005</v>
      </c>
      <c r="U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683.61533999999995</v>
      </c>
      <c r="V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635.06533999999999</v>
      </c>
      <c r="W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636.54534000000001</v>
      </c>
      <c r="X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637.71533999999997</v>
      </c>
      <c r="Y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758.86534000000006</v>
      </c>
    </row>
    <row r="107" spans="1:25" x14ac:dyDescent="0.2">
      <c r="A107" s="80">
        <f t="shared" si="3"/>
        <v>42540</v>
      </c>
      <c r="B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628.13534000000004</v>
      </c>
      <c r="C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623.14534000000003</v>
      </c>
      <c r="D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669.39533999999992</v>
      </c>
      <c r="E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704.04534000000001</v>
      </c>
      <c r="F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703.95533999999998</v>
      </c>
      <c r="G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742.57533999999998</v>
      </c>
      <c r="H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686.57533999999987</v>
      </c>
      <c r="I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653.53534000000002</v>
      </c>
      <c r="J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663.39534000000003</v>
      </c>
      <c r="K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813.77533999999991</v>
      </c>
      <c r="L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742.93534</v>
      </c>
      <c r="M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742.95533999999998</v>
      </c>
      <c r="N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742.96533999999997</v>
      </c>
      <c r="O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776.84533999999996</v>
      </c>
      <c r="P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794.89533999999992</v>
      </c>
      <c r="Q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794.94533999999999</v>
      </c>
      <c r="R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785.87533999999994</v>
      </c>
      <c r="S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768.20533999999998</v>
      </c>
      <c r="T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785.81533999999999</v>
      </c>
      <c r="U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719.5453399999999</v>
      </c>
      <c r="V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632.43534</v>
      </c>
      <c r="W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633.91534000000001</v>
      </c>
      <c r="X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638.03533999999991</v>
      </c>
      <c r="Y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759.32533999999998</v>
      </c>
    </row>
    <row r="108" spans="1:25" x14ac:dyDescent="0.2">
      <c r="A108" s="80">
        <f t="shared" si="3"/>
        <v>42541</v>
      </c>
      <c r="B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610.06533999999999</v>
      </c>
      <c r="C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655.69533999999999</v>
      </c>
      <c r="D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700.72533999999996</v>
      </c>
      <c r="E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734.12533999999994</v>
      </c>
      <c r="F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742.97533999999996</v>
      </c>
      <c r="G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770.66534000000001</v>
      </c>
      <c r="H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734.18534</v>
      </c>
      <c r="I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1029.7853399999999</v>
      </c>
      <c r="J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880.87534000000005</v>
      </c>
      <c r="K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740.09534000000008</v>
      </c>
      <c r="L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692.34533999999996</v>
      </c>
      <c r="M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677.76533999999992</v>
      </c>
      <c r="N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692.29534000000001</v>
      </c>
      <c r="O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677.69533999999999</v>
      </c>
      <c r="P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677.60533999999996</v>
      </c>
      <c r="Q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731.53533999999991</v>
      </c>
      <c r="R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719.36533999999995</v>
      </c>
      <c r="S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739.77533999999991</v>
      </c>
      <c r="T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754.13533999999993</v>
      </c>
      <c r="U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700.18534</v>
      </c>
      <c r="V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617.83533999999997</v>
      </c>
      <c r="W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618.11534000000006</v>
      </c>
      <c r="X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658.57533999999998</v>
      </c>
      <c r="Y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692.81533999999999</v>
      </c>
    </row>
    <row r="109" spans="1:25" x14ac:dyDescent="0.2">
      <c r="A109" s="80">
        <f t="shared" si="3"/>
        <v>42542</v>
      </c>
      <c r="B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605.01534000000004</v>
      </c>
      <c r="C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641.98533999999995</v>
      </c>
      <c r="D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684.98533999999995</v>
      </c>
      <c r="E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716.91534000000001</v>
      </c>
      <c r="F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742.00534000000005</v>
      </c>
      <c r="G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789.52533999999991</v>
      </c>
      <c r="H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770.27533999999991</v>
      </c>
      <c r="I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1181.4953399999999</v>
      </c>
      <c r="J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904.71533999999997</v>
      </c>
      <c r="K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775.30533999999989</v>
      </c>
      <c r="L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757.24534000000006</v>
      </c>
      <c r="M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739.74533999999994</v>
      </c>
      <c r="N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723.18533999999988</v>
      </c>
      <c r="O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723.26533999999992</v>
      </c>
      <c r="P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723.27533999999991</v>
      </c>
      <c r="Q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731.32533999999998</v>
      </c>
      <c r="R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739.57533999999998</v>
      </c>
      <c r="S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753.74534000000006</v>
      </c>
      <c r="T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753.64534000000003</v>
      </c>
      <c r="U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739.43534</v>
      </c>
      <c r="V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602.59533999999996</v>
      </c>
      <c r="W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626.90534000000002</v>
      </c>
      <c r="X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658.47533999999996</v>
      </c>
      <c r="Y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702.51533999999992</v>
      </c>
    </row>
    <row r="110" spans="1:25" x14ac:dyDescent="0.2">
      <c r="A110" s="80">
        <f t="shared" si="3"/>
        <v>42543</v>
      </c>
      <c r="B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606.58533999999997</v>
      </c>
      <c r="C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642.06533999999999</v>
      </c>
      <c r="D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685.17534000000001</v>
      </c>
      <c r="E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743.0453399999999</v>
      </c>
      <c r="F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770.75534000000005</v>
      </c>
      <c r="G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770.64534000000003</v>
      </c>
      <c r="H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742.59533999999996</v>
      </c>
      <c r="I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1085.2953399999999</v>
      </c>
      <c r="J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857.36534000000006</v>
      </c>
      <c r="K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731.64533999999992</v>
      </c>
      <c r="L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663.85533999999996</v>
      </c>
      <c r="M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663.81533999999999</v>
      </c>
      <c r="N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663.80534</v>
      </c>
      <c r="O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663.80534</v>
      </c>
      <c r="P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757.83533999999997</v>
      </c>
      <c r="Q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757.63533999999993</v>
      </c>
      <c r="R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706.61534000000006</v>
      </c>
      <c r="S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739.98533999999995</v>
      </c>
      <c r="T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792.00533999999993</v>
      </c>
      <c r="U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732.85533999999996</v>
      </c>
      <c r="V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602.97534000000007</v>
      </c>
      <c r="W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620.07533999999998</v>
      </c>
      <c r="X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647.7953399999999</v>
      </c>
      <c r="Y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745.03533999999991</v>
      </c>
    </row>
    <row r="111" spans="1:25" x14ac:dyDescent="0.2">
      <c r="A111" s="80">
        <f t="shared" si="3"/>
        <v>42544</v>
      </c>
      <c r="B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612.24533999999994</v>
      </c>
      <c r="C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641.94533999999999</v>
      </c>
      <c r="D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685.06533999999999</v>
      </c>
      <c r="E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716.99534000000006</v>
      </c>
      <c r="F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770.55534</v>
      </c>
      <c r="G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770.68534</v>
      </c>
      <c r="H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700.36533999999995</v>
      </c>
      <c r="I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990.41534000000001</v>
      </c>
      <c r="J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814.42534000000001</v>
      </c>
      <c r="K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663.62533999999994</v>
      </c>
      <c r="L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624.5453399999999</v>
      </c>
      <c r="M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612.55533999999989</v>
      </c>
      <c r="N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612.47533999999996</v>
      </c>
      <c r="O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612.39533999999992</v>
      </c>
      <c r="P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624.64534000000003</v>
      </c>
      <c r="Q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637.03534000000002</v>
      </c>
      <c r="R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642.10533999999996</v>
      </c>
      <c r="S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675.55534</v>
      </c>
      <c r="T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699.96533999999997</v>
      </c>
      <c r="U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700.01534000000004</v>
      </c>
      <c r="V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635.46533999999997</v>
      </c>
      <c r="W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666.60534000000007</v>
      </c>
      <c r="X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621.85533999999996</v>
      </c>
      <c r="Y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749.08533999999997</v>
      </c>
    </row>
    <row r="112" spans="1:25" x14ac:dyDescent="0.2">
      <c r="A112" s="80">
        <f t="shared" si="3"/>
        <v>42545</v>
      </c>
      <c r="B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612.14533999999992</v>
      </c>
      <c r="C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616.16534000000001</v>
      </c>
      <c r="D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635.46533999999997</v>
      </c>
      <c r="E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700.86533999999995</v>
      </c>
      <c r="F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716.95533999999998</v>
      </c>
      <c r="G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751.92534000000001</v>
      </c>
      <c r="H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700.44533999999999</v>
      </c>
      <c r="I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978.26534000000004</v>
      </c>
      <c r="J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814.47533999999996</v>
      </c>
      <c r="K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663.64534000000003</v>
      </c>
      <c r="L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624.75534000000005</v>
      </c>
      <c r="M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612.77533999999991</v>
      </c>
      <c r="N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612.76533999999992</v>
      </c>
      <c r="O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612.72533999999996</v>
      </c>
      <c r="P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624.71533999999997</v>
      </c>
      <c r="Q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637.13533999999993</v>
      </c>
      <c r="R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642.20533999999998</v>
      </c>
      <c r="S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675.64533999999992</v>
      </c>
      <c r="T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700.05534</v>
      </c>
      <c r="U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675.81533999999999</v>
      </c>
      <c r="V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651.81533999999999</v>
      </c>
      <c r="W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690.06533999999999</v>
      </c>
      <c r="X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607.32533999999998</v>
      </c>
      <c r="Y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780.73533999999995</v>
      </c>
    </row>
    <row r="113" spans="1:27" x14ac:dyDescent="0.2">
      <c r="A113" s="80">
        <f t="shared" si="3"/>
        <v>42546</v>
      </c>
      <c r="B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649.67534000000001</v>
      </c>
      <c r="C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608.19533999999999</v>
      </c>
      <c r="D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599.49533999999994</v>
      </c>
      <c r="E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650.26534000000004</v>
      </c>
      <c r="F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682.96533999999997</v>
      </c>
      <c r="G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719.06533999999999</v>
      </c>
      <c r="H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665.54534000000001</v>
      </c>
      <c r="I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601.38534000000004</v>
      </c>
      <c r="J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726.83533999999997</v>
      </c>
      <c r="K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723.81533999999999</v>
      </c>
      <c r="L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680.38534000000004</v>
      </c>
      <c r="M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666.99533999999994</v>
      </c>
      <c r="N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666.99533999999994</v>
      </c>
      <c r="O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667.03534000000002</v>
      </c>
      <c r="P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680.35533999999996</v>
      </c>
      <c r="Q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666.99533999999994</v>
      </c>
      <c r="R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708.97533999999996</v>
      </c>
      <c r="S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724.05534</v>
      </c>
      <c r="T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694.13533999999993</v>
      </c>
      <c r="U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739.85533999999996</v>
      </c>
      <c r="V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662.74533999999994</v>
      </c>
      <c r="W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705.91534000000001</v>
      </c>
      <c r="X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607.07533999999998</v>
      </c>
      <c r="Y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723.33533999999986</v>
      </c>
    </row>
    <row r="114" spans="1:27" x14ac:dyDescent="0.2">
      <c r="A114" s="80">
        <f t="shared" si="3"/>
        <v>42547</v>
      </c>
      <c r="B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658.74533999999994</v>
      </c>
      <c r="C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611.27533999999991</v>
      </c>
      <c r="D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599.2953399999999</v>
      </c>
      <c r="E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634.82533999999998</v>
      </c>
      <c r="F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666.18533999999988</v>
      </c>
      <c r="G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719.00533999999993</v>
      </c>
      <c r="H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666.05533999999989</v>
      </c>
      <c r="I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599.65534000000002</v>
      </c>
      <c r="J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648.54534000000001</v>
      </c>
      <c r="K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723.93534</v>
      </c>
      <c r="L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680.27534000000003</v>
      </c>
      <c r="M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667.01534000000004</v>
      </c>
      <c r="N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666.98533999999995</v>
      </c>
      <c r="O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666.97533999999996</v>
      </c>
      <c r="P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680.33533999999997</v>
      </c>
      <c r="Q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666.85533999999996</v>
      </c>
      <c r="R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723.89534000000003</v>
      </c>
      <c r="S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723.99533999999994</v>
      </c>
      <c r="T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694.47533999999996</v>
      </c>
      <c r="U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740.35533999999996</v>
      </c>
      <c r="V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643.35533999999996</v>
      </c>
      <c r="W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682.38533999999993</v>
      </c>
      <c r="X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607.15533999999991</v>
      </c>
      <c r="Y114" s="10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723.73533999999995</v>
      </c>
    </row>
    <row r="115" spans="1:27" x14ac:dyDescent="0.2">
      <c r="A115" s="80">
        <f t="shared" si="3"/>
        <v>42548</v>
      </c>
      <c r="B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629.70533999999998</v>
      </c>
      <c r="C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601.35534000000007</v>
      </c>
      <c r="D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632.55533999999989</v>
      </c>
      <c r="E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667.08533999999997</v>
      </c>
      <c r="F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697.34533999999996</v>
      </c>
      <c r="G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730.35533999999996</v>
      </c>
      <c r="H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639.18534</v>
      </c>
      <c r="I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927.92534000000001</v>
      </c>
      <c r="J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771.84533999999996</v>
      </c>
      <c r="K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622.49533999999994</v>
      </c>
      <c r="L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630.14534000000003</v>
      </c>
      <c r="M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666.08533999999997</v>
      </c>
      <c r="N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648.55534</v>
      </c>
      <c r="O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613.38534000000004</v>
      </c>
      <c r="P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649.32533999999998</v>
      </c>
      <c r="Q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630.98533999999995</v>
      </c>
      <c r="R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619.74534000000006</v>
      </c>
      <c r="S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640.22533999999996</v>
      </c>
      <c r="T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650.89533999999992</v>
      </c>
      <c r="U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662.27533999999991</v>
      </c>
      <c r="V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653.65534000000002</v>
      </c>
      <c r="W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690.9153399999999</v>
      </c>
      <c r="X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605.40534000000002</v>
      </c>
      <c r="Y115" s="10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768.73534000000006</v>
      </c>
    </row>
    <row r="116" spans="1:27" x14ac:dyDescent="0.2">
      <c r="A116" s="80">
        <f t="shared" si="3"/>
        <v>42549</v>
      </c>
      <c r="B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635.45533999999998</v>
      </c>
      <c r="C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601.58533999999997</v>
      </c>
      <c r="D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632.50533999999993</v>
      </c>
      <c r="E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666.88534000000004</v>
      </c>
      <c r="F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697.16534000000001</v>
      </c>
      <c r="G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730.30534</v>
      </c>
      <c r="H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639.38533999999993</v>
      </c>
      <c r="I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928.06533999999999</v>
      </c>
      <c r="J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771.75533999999993</v>
      </c>
      <c r="K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622.46533999999997</v>
      </c>
      <c r="L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630.42534000000001</v>
      </c>
      <c r="M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665.73533999999995</v>
      </c>
      <c r="N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648.59533999999996</v>
      </c>
      <c r="O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648.75533999999993</v>
      </c>
      <c r="P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649.03533999999991</v>
      </c>
      <c r="Q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630.85533999999996</v>
      </c>
      <c r="R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619.83533999999997</v>
      </c>
      <c r="S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640.25534000000005</v>
      </c>
      <c r="T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650.96533999999997</v>
      </c>
      <c r="U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662.26533999999992</v>
      </c>
      <c r="V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654.74533999999994</v>
      </c>
      <c r="W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691.90534000000002</v>
      </c>
      <c r="X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605.52533999999991</v>
      </c>
      <c r="Y116" s="10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760.56533999999999</v>
      </c>
    </row>
    <row r="117" spans="1:27" x14ac:dyDescent="0.2">
      <c r="A117" s="80">
        <f t="shared" si="3"/>
        <v>42550</v>
      </c>
      <c r="B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641.13533999999993</v>
      </c>
      <c r="C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620.52533999999991</v>
      </c>
      <c r="D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653.63534000000004</v>
      </c>
      <c r="E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675.28534000000002</v>
      </c>
      <c r="F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758.48533999999995</v>
      </c>
      <c r="G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758.36533999999995</v>
      </c>
      <c r="H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675.33533999999997</v>
      </c>
      <c r="I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940.22533999999996</v>
      </c>
      <c r="J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781.89533999999992</v>
      </c>
      <c r="K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617.03534000000002</v>
      </c>
      <c r="L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633.53534000000002</v>
      </c>
      <c r="M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651.07533999999998</v>
      </c>
      <c r="N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610.00534000000005</v>
      </c>
      <c r="O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610.36533999999995</v>
      </c>
      <c r="P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600.39533999999992</v>
      </c>
      <c r="Q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611.18533999999988</v>
      </c>
      <c r="R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615.46533999999997</v>
      </c>
      <c r="S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635.60533999999996</v>
      </c>
      <c r="T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657.06533999999999</v>
      </c>
      <c r="U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657.29534000000001</v>
      </c>
      <c r="V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656.94533999999999</v>
      </c>
      <c r="W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671.13533999999993</v>
      </c>
      <c r="X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601.17534000000001</v>
      </c>
      <c r="Y117" s="10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713.00533999999993</v>
      </c>
    </row>
    <row r="118" spans="1:27" x14ac:dyDescent="0.2">
      <c r="A118" s="80">
        <f t="shared" ref="A118:A119" si="4">A81</f>
        <v>42551</v>
      </c>
      <c r="B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639.96533999999997</v>
      </c>
      <c r="C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622.57533999999998</v>
      </c>
      <c r="D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655.79534000000001</v>
      </c>
      <c r="E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677.53533999999991</v>
      </c>
      <c r="F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761.28533999999991</v>
      </c>
      <c r="G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761.13533999999993</v>
      </c>
      <c r="H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677.58533999999997</v>
      </c>
      <c r="I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943.71533999999997</v>
      </c>
      <c r="J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784.86533999999995</v>
      </c>
      <c r="K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618.86533999999995</v>
      </c>
      <c r="L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635.28534000000002</v>
      </c>
      <c r="M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653.09534000000008</v>
      </c>
      <c r="N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608.28534000000002</v>
      </c>
      <c r="O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608.23533999999995</v>
      </c>
      <c r="P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608.36533999999995</v>
      </c>
      <c r="Q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608.30534</v>
      </c>
      <c r="R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616.89534000000003</v>
      </c>
      <c r="S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637.20533999999998</v>
      </c>
      <c r="T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658.70533999999998</v>
      </c>
      <c r="U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659.07533999999998</v>
      </c>
      <c r="V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655.90533999999991</v>
      </c>
      <c r="W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671.22533999999996</v>
      </c>
      <c r="X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602.75533999999993</v>
      </c>
      <c r="Y118" s="137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760.74533999999994</v>
      </c>
    </row>
    <row r="119" spans="1:27" hidden="1" x14ac:dyDescent="0.2">
      <c r="A119" s="80">
        <f t="shared" si="4"/>
        <v>42552</v>
      </c>
      <c r="B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C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D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E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F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G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H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I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J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K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L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M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N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O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P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Q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R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S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T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U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V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W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X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Y119" s="137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</row>
    <row r="120" spans="1:27" x14ac:dyDescent="0.2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7" x14ac:dyDescent="0.25">
      <c r="A121" s="88" t="s">
        <v>152</v>
      </c>
    </row>
    <row r="122" spans="1:27" ht="12.75" x14ac:dyDescent="0.2">
      <c r="A122" s="177" t="s">
        <v>48</v>
      </c>
      <c r="B122" s="188" t="s">
        <v>121</v>
      </c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90"/>
    </row>
    <row r="123" spans="1:27" ht="12.75" x14ac:dyDescent="0.2">
      <c r="A123" s="178"/>
      <c r="B123" s="191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3"/>
    </row>
    <row r="124" spans="1:27" ht="12.75" customHeight="1" x14ac:dyDescent="0.2">
      <c r="A124" s="178"/>
      <c r="B124" s="180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2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9"/>
      <c r="B125" s="181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3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8.75" customHeight="1" x14ac:dyDescent="0.2">
      <c r="A126" s="80">
        <f t="shared" ref="A126:A154" si="5">A89</f>
        <v>42522</v>
      </c>
      <c r="B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583.24533999999994</v>
      </c>
      <c r="C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587.74533999999994</v>
      </c>
      <c r="D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611.93533999999988</v>
      </c>
      <c r="E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638.24533999999994</v>
      </c>
      <c r="F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659.40534000000002</v>
      </c>
      <c r="G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666.63533999999993</v>
      </c>
      <c r="H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605.76533999999992</v>
      </c>
      <c r="I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856.65534000000002</v>
      </c>
      <c r="J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754.42534000000001</v>
      </c>
      <c r="K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659.51534000000004</v>
      </c>
      <c r="L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632.81533999999999</v>
      </c>
      <c r="M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645.94533999999999</v>
      </c>
      <c r="N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673.71533999999997</v>
      </c>
      <c r="O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688.38533999999993</v>
      </c>
      <c r="P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673.47533999999996</v>
      </c>
      <c r="Q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688.23533999999995</v>
      </c>
      <c r="R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693.26534000000004</v>
      </c>
      <c r="S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624.71533999999997</v>
      </c>
      <c r="T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614.61533999999995</v>
      </c>
      <c r="U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605.02533999999991</v>
      </c>
      <c r="V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639.78534000000002</v>
      </c>
      <c r="W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608.57533999999998</v>
      </c>
      <c r="X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624.63533999999993</v>
      </c>
      <c r="Y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654.16534000000001</v>
      </c>
      <c r="AA126" s="81"/>
    </row>
    <row r="127" spans="1:27" x14ac:dyDescent="0.2">
      <c r="A127" s="80">
        <f t="shared" si="5"/>
        <v>42523</v>
      </c>
      <c r="B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585.85533999999996</v>
      </c>
      <c r="C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587.76534000000004</v>
      </c>
      <c r="D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618.34533999999996</v>
      </c>
      <c r="E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638.24533999999994</v>
      </c>
      <c r="F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659.31533999999999</v>
      </c>
      <c r="G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666.71533999999997</v>
      </c>
      <c r="H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612.06533999999999</v>
      </c>
      <c r="I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847.44533999999987</v>
      </c>
      <c r="J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736.94533999999999</v>
      </c>
      <c r="K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645.90534000000002</v>
      </c>
      <c r="L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596.34533999999996</v>
      </c>
      <c r="M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608.01533999999992</v>
      </c>
      <c r="N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645.71533999999997</v>
      </c>
      <c r="O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673.42534000000001</v>
      </c>
      <c r="P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688.23533999999995</v>
      </c>
      <c r="Q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703.73534000000006</v>
      </c>
      <c r="R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693.25533999999993</v>
      </c>
      <c r="S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681.08533999999997</v>
      </c>
      <c r="T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681.22534000000007</v>
      </c>
      <c r="U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605.16534000000001</v>
      </c>
      <c r="V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641.52533999999991</v>
      </c>
      <c r="W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629.92534000000001</v>
      </c>
      <c r="X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624.67534000000001</v>
      </c>
      <c r="Y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653.99534000000006</v>
      </c>
    </row>
    <row r="128" spans="1:27" x14ac:dyDescent="0.2">
      <c r="A128" s="80">
        <f t="shared" si="5"/>
        <v>42524</v>
      </c>
      <c r="B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591.16534000000001</v>
      </c>
      <c r="C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598.48533999999995</v>
      </c>
      <c r="D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623.50534000000005</v>
      </c>
      <c r="E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636.90534000000002</v>
      </c>
      <c r="F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657.94533999999999</v>
      </c>
      <c r="G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680.24533999999994</v>
      </c>
      <c r="H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610.73533999999995</v>
      </c>
      <c r="I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854.75533999999993</v>
      </c>
      <c r="J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718.27534000000003</v>
      </c>
      <c r="K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637.80534</v>
      </c>
      <c r="L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637.79534000000001</v>
      </c>
      <c r="M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637.72533999999996</v>
      </c>
      <c r="N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671.95533999999998</v>
      </c>
      <c r="O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686.70533999999986</v>
      </c>
      <c r="P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686.74534000000006</v>
      </c>
      <c r="Q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710.04534000000001</v>
      </c>
      <c r="R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704.70533999999998</v>
      </c>
      <c r="S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692.17533999999989</v>
      </c>
      <c r="T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639.88534000000004</v>
      </c>
      <c r="U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608.11533999999995</v>
      </c>
      <c r="V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657.56533999999999</v>
      </c>
      <c r="W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625.93534</v>
      </c>
      <c r="X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623.66534000000001</v>
      </c>
      <c r="Y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681.38534000000004</v>
      </c>
    </row>
    <row r="129" spans="1:25" x14ac:dyDescent="0.2">
      <c r="A129" s="80">
        <f t="shared" si="5"/>
        <v>42525</v>
      </c>
      <c r="B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591.98533999999995</v>
      </c>
      <c r="C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580.03534000000002</v>
      </c>
      <c r="D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591.49533999999994</v>
      </c>
      <c r="E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612.29534000000001</v>
      </c>
      <c r="F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634.50534000000005</v>
      </c>
      <c r="G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683.93533999999988</v>
      </c>
      <c r="H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634.49534000000006</v>
      </c>
      <c r="I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581.95533999999998</v>
      </c>
      <c r="J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623.34533999999996</v>
      </c>
      <c r="K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737.41534000000001</v>
      </c>
      <c r="L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683.95533999999986</v>
      </c>
      <c r="M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683.95533999999986</v>
      </c>
      <c r="N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683.95533999999986</v>
      </c>
      <c r="O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721.34533999999996</v>
      </c>
      <c r="P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721.35533999999996</v>
      </c>
      <c r="Q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691.09533999999996</v>
      </c>
      <c r="R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705.76533999999992</v>
      </c>
      <c r="S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663.11533999999995</v>
      </c>
      <c r="T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619.35533999999996</v>
      </c>
      <c r="U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618.92534000000001</v>
      </c>
      <c r="V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696.61533999999995</v>
      </c>
      <c r="W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648.41534000000001</v>
      </c>
      <c r="X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602.52533999999991</v>
      </c>
      <c r="Y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729.32533999999998</v>
      </c>
    </row>
    <row r="130" spans="1:25" x14ac:dyDescent="0.2">
      <c r="A130" s="80">
        <f t="shared" si="5"/>
        <v>42526</v>
      </c>
      <c r="B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590.44533999999999</v>
      </c>
      <c r="C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579.62533999999994</v>
      </c>
      <c r="D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612.10534000000007</v>
      </c>
      <c r="E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619.26533999999992</v>
      </c>
      <c r="F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649.97533999999996</v>
      </c>
      <c r="G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649.92533999999989</v>
      </c>
      <c r="H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591.34533999999996</v>
      </c>
      <c r="I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580.81533999999999</v>
      </c>
      <c r="J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594.09533999999996</v>
      </c>
      <c r="K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809.28534000000002</v>
      </c>
      <c r="L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737.42534000000001</v>
      </c>
      <c r="M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737.59533999999996</v>
      </c>
      <c r="N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737.83533999999997</v>
      </c>
      <c r="O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762.91534000000001</v>
      </c>
      <c r="P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762.90534000000002</v>
      </c>
      <c r="Q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721.33533999999997</v>
      </c>
      <c r="R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705.92533999999989</v>
      </c>
      <c r="S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663.15534000000002</v>
      </c>
      <c r="T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619.51533999999992</v>
      </c>
      <c r="U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608.30534</v>
      </c>
      <c r="V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673.67534000000001</v>
      </c>
      <c r="W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645.78534000000002</v>
      </c>
      <c r="X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602.49533999999994</v>
      </c>
      <c r="Y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728.98533999999995</v>
      </c>
    </row>
    <row r="131" spans="1:25" x14ac:dyDescent="0.2">
      <c r="A131" s="80">
        <f t="shared" si="5"/>
        <v>42527</v>
      </c>
      <c r="B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587.75534000000005</v>
      </c>
      <c r="C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598.21533999999997</v>
      </c>
      <c r="D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622.94533999999987</v>
      </c>
      <c r="E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650.14533999999992</v>
      </c>
      <c r="F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664.70533999999998</v>
      </c>
      <c r="G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712.08533999999997</v>
      </c>
      <c r="H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643.54534000000001</v>
      </c>
      <c r="I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905.10533999999996</v>
      </c>
      <c r="J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810.81533999999999</v>
      </c>
      <c r="K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702.45533999999998</v>
      </c>
      <c r="L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658.05534</v>
      </c>
      <c r="M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658.07533999999998</v>
      </c>
      <c r="N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672.20533999999998</v>
      </c>
      <c r="O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686.80534</v>
      </c>
      <c r="P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686.80534</v>
      </c>
      <c r="Q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657.85533999999996</v>
      </c>
      <c r="R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667.66534000000001</v>
      </c>
      <c r="S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679.78534000000002</v>
      </c>
      <c r="T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639.80534</v>
      </c>
      <c r="U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592.85534000000007</v>
      </c>
      <c r="V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646.48533999999995</v>
      </c>
      <c r="W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620.79534000000001</v>
      </c>
      <c r="X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623.83533999999997</v>
      </c>
      <c r="Y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656.58533999999997</v>
      </c>
    </row>
    <row r="132" spans="1:25" x14ac:dyDescent="0.2">
      <c r="A132" s="80">
        <f t="shared" si="5"/>
        <v>42528</v>
      </c>
      <c r="B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591.56533999999999</v>
      </c>
      <c r="C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598.06533999999999</v>
      </c>
      <c r="D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622.96533999999997</v>
      </c>
      <c r="E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636.24533999999994</v>
      </c>
      <c r="F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664.39533999999992</v>
      </c>
      <c r="G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695.43534</v>
      </c>
      <c r="H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643.42534000000001</v>
      </c>
      <c r="I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905.09533999999996</v>
      </c>
      <c r="J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811.02533999999991</v>
      </c>
      <c r="K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687.17534000000001</v>
      </c>
      <c r="L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658.21533999999997</v>
      </c>
      <c r="M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658.23533999999995</v>
      </c>
      <c r="N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671.90533999999991</v>
      </c>
      <c r="O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686.74534000000006</v>
      </c>
      <c r="P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644.45533999999998</v>
      </c>
      <c r="Q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644.52533999999991</v>
      </c>
      <c r="R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667.81533999999999</v>
      </c>
      <c r="S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679.95533999999998</v>
      </c>
      <c r="T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645.30534</v>
      </c>
      <c r="U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589.98534000000006</v>
      </c>
      <c r="V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661.11533999999995</v>
      </c>
      <c r="W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628.46533999999997</v>
      </c>
      <c r="X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613.60533999999996</v>
      </c>
      <c r="Y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702.84533999999996</v>
      </c>
    </row>
    <row r="133" spans="1:25" x14ac:dyDescent="0.2">
      <c r="A133" s="80">
        <f t="shared" si="5"/>
        <v>42529</v>
      </c>
      <c r="B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594.04534000000001</v>
      </c>
      <c r="C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597.94533999999987</v>
      </c>
      <c r="D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622.88533999999993</v>
      </c>
      <c r="E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635.98533999999995</v>
      </c>
      <c r="F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664.37533999999994</v>
      </c>
      <c r="G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695.36534000000006</v>
      </c>
      <c r="H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643.62533999999994</v>
      </c>
      <c r="I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904.97533999999996</v>
      </c>
      <c r="J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811.20533999999998</v>
      </c>
      <c r="K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686.98534000000006</v>
      </c>
      <c r="L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658.19533999999999</v>
      </c>
      <c r="M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658.21533999999997</v>
      </c>
      <c r="N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672.1653399999999</v>
      </c>
      <c r="O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686.97533999999996</v>
      </c>
      <c r="P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644.44533999999999</v>
      </c>
      <c r="Q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644.45533999999998</v>
      </c>
      <c r="R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667.79534000000001</v>
      </c>
      <c r="S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679.68534</v>
      </c>
      <c r="T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644.97533999999996</v>
      </c>
      <c r="U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590.21533999999997</v>
      </c>
      <c r="V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663.36533999999995</v>
      </c>
      <c r="W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628.74534000000006</v>
      </c>
      <c r="X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613.62533999999994</v>
      </c>
      <c r="Y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705.95533999999998</v>
      </c>
    </row>
    <row r="134" spans="1:25" x14ac:dyDescent="0.2">
      <c r="A134" s="80">
        <f t="shared" si="5"/>
        <v>42530</v>
      </c>
      <c r="B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593.32533999999998</v>
      </c>
      <c r="C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597.70533999999998</v>
      </c>
      <c r="D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636.00533999999993</v>
      </c>
      <c r="E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649.74533999999994</v>
      </c>
      <c r="F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695.17534000000001</v>
      </c>
      <c r="G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711.92534000000001</v>
      </c>
      <c r="H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650.6653399999999</v>
      </c>
      <c r="I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926.99533999999994</v>
      </c>
      <c r="J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801.05534</v>
      </c>
      <c r="K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687.27534000000003</v>
      </c>
      <c r="L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644.7953399999999</v>
      </c>
      <c r="M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638.14534000000003</v>
      </c>
      <c r="N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658.28533999999991</v>
      </c>
      <c r="O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687.20533999999998</v>
      </c>
      <c r="P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727.00533999999993</v>
      </c>
      <c r="Q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726.96533999999997</v>
      </c>
      <c r="R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705.08533999999997</v>
      </c>
      <c r="S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704.97533999999996</v>
      </c>
      <c r="T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679.91534000000001</v>
      </c>
      <c r="U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604.46533999999997</v>
      </c>
      <c r="V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645.0453399999999</v>
      </c>
      <c r="W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609.70533999999998</v>
      </c>
      <c r="X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598.94533999999999</v>
      </c>
      <c r="Y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709.13534000000004</v>
      </c>
    </row>
    <row r="135" spans="1:25" x14ac:dyDescent="0.2">
      <c r="A135" s="80">
        <f t="shared" si="5"/>
        <v>42531</v>
      </c>
      <c r="B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607.69533999999999</v>
      </c>
      <c r="C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598.02534000000003</v>
      </c>
      <c r="D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629.42534000000001</v>
      </c>
      <c r="E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650.08533999999997</v>
      </c>
      <c r="F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679.61533999999995</v>
      </c>
      <c r="G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695.71533999999997</v>
      </c>
      <c r="H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636.67533999999989</v>
      </c>
      <c r="I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905.18533999999988</v>
      </c>
      <c r="J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752.62533999999994</v>
      </c>
      <c r="K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619.05534</v>
      </c>
      <c r="L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584.17533999999989</v>
      </c>
      <c r="M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589.22533999999996</v>
      </c>
      <c r="N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595.14533999999992</v>
      </c>
      <c r="O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612.70533999999998</v>
      </c>
      <c r="P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618.82533999999998</v>
      </c>
      <c r="Q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644.45533999999998</v>
      </c>
      <c r="R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634.31533999999999</v>
      </c>
      <c r="S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634.22534000000007</v>
      </c>
      <c r="T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634.22534000000007</v>
      </c>
      <c r="U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590.06533999999999</v>
      </c>
      <c r="V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675.79534000000001</v>
      </c>
      <c r="W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639.42533999999989</v>
      </c>
      <c r="X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598.85533999999996</v>
      </c>
      <c r="Y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737.91534000000001</v>
      </c>
    </row>
    <row r="136" spans="1:25" x14ac:dyDescent="0.2">
      <c r="A136" s="80">
        <f t="shared" si="5"/>
        <v>42532</v>
      </c>
      <c r="B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645.63534000000004</v>
      </c>
      <c r="C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597.13533999999993</v>
      </c>
      <c r="D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581.08533999999997</v>
      </c>
      <c r="E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604.90534000000002</v>
      </c>
      <c r="F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633.98533999999995</v>
      </c>
      <c r="G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649.78533999999991</v>
      </c>
      <c r="H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591.47533999999996</v>
      </c>
      <c r="I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637.72533999999996</v>
      </c>
      <c r="J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737.74533999999994</v>
      </c>
      <c r="K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663.41534000000001</v>
      </c>
      <c r="L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619.61533999999995</v>
      </c>
      <c r="M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619.61533999999995</v>
      </c>
      <c r="N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625.37533999999994</v>
      </c>
      <c r="O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619.42533999999989</v>
      </c>
      <c r="P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625.37533999999994</v>
      </c>
      <c r="Q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643.71533999999997</v>
      </c>
      <c r="R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643.81533999999999</v>
      </c>
      <c r="S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602.47533999999996</v>
      </c>
      <c r="T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581.13533999999993</v>
      </c>
      <c r="U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647.38533999999993</v>
      </c>
      <c r="V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729.40534000000002</v>
      </c>
      <c r="W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700.23533999999995</v>
      </c>
      <c r="X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599.67534000000001</v>
      </c>
      <c r="Y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683.63533999999993</v>
      </c>
    </row>
    <row r="137" spans="1:25" x14ac:dyDescent="0.2">
      <c r="A137" s="80">
        <f t="shared" si="5"/>
        <v>42533</v>
      </c>
      <c r="B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651.03534000000002</v>
      </c>
      <c r="C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619.04534000000001</v>
      </c>
      <c r="D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590.72533999999996</v>
      </c>
      <c r="E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591.27533999999991</v>
      </c>
      <c r="F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604.81533999999999</v>
      </c>
      <c r="G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634.24534000000006</v>
      </c>
      <c r="H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598.13534000000004</v>
      </c>
      <c r="I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599.11533999999995</v>
      </c>
      <c r="J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672.98534000000006</v>
      </c>
      <c r="K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721.06533999999999</v>
      </c>
      <c r="L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690.97533999999996</v>
      </c>
      <c r="M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676.83533999999997</v>
      </c>
      <c r="N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690.99533999999994</v>
      </c>
      <c r="O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691.03534000000002</v>
      </c>
      <c r="P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705.78533999999991</v>
      </c>
      <c r="Q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713.45533999999998</v>
      </c>
      <c r="R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721.33533999999997</v>
      </c>
      <c r="S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705.94533999999987</v>
      </c>
      <c r="T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676.95533999999998</v>
      </c>
      <c r="U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591.84533999999996</v>
      </c>
      <c r="V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675.62533999999994</v>
      </c>
      <c r="W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650.26533999999992</v>
      </c>
      <c r="X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591.65533999999991</v>
      </c>
      <c r="Y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720.88534000000004</v>
      </c>
    </row>
    <row r="138" spans="1:25" x14ac:dyDescent="0.2">
      <c r="A138" s="80">
        <f t="shared" si="5"/>
        <v>42534</v>
      </c>
      <c r="B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628.46533999999997</v>
      </c>
      <c r="C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600.4153399999999</v>
      </c>
      <c r="D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591.32533999999998</v>
      </c>
      <c r="E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604.90534000000002</v>
      </c>
      <c r="F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619.14533999999992</v>
      </c>
      <c r="G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649.88533999999993</v>
      </c>
      <c r="H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612.09533999999996</v>
      </c>
      <c r="I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580.72533999999996</v>
      </c>
      <c r="J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669.68533999999988</v>
      </c>
      <c r="K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771.40534000000002</v>
      </c>
      <c r="L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762.56533999999999</v>
      </c>
      <c r="M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762.66534000000001</v>
      </c>
      <c r="N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809.08533999999997</v>
      </c>
      <c r="O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809.11534000000006</v>
      </c>
      <c r="P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809.15534000000002</v>
      </c>
      <c r="Q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809.12534000000005</v>
      </c>
      <c r="R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809.16534000000001</v>
      </c>
      <c r="S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771.58533999999997</v>
      </c>
      <c r="T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754.00534000000005</v>
      </c>
      <c r="U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637.87533999999994</v>
      </c>
      <c r="V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674.42534000000001</v>
      </c>
      <c r="W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655.69533999999999</v>
      </c>
      <c r="X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602.62533999999994</v>
      </c>
      <c r="Y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737.25534000000005</v>
      </c>
    </row>
    <row r="139" spans="1:25" x14ac:dyDescent="0.2">
      <c r="A139" s="80">
        <f t="shared" si="5"/>
        <v>42535</v>
      </c>
      <c r="B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598.36534000000006</v>
      </c>
      <c r="C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610.60533999999996</v>
      </c>
      <c r="D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643.50533999999993</v>
      </c>
      <c r="E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650.52533999999991</v>
      </c>
      <c r="F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680.08533999999997</v>
      </c>
      <c r="G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695.85533999999996</v>
      </c>
      <c r="H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643.42534000000001</v>
      </c>
      <c r="I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926.63533999999993</v>
      </c>
      <c r="J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878.72533999999996</v>
      </c>
      <c r="K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710.41534000000001</v>
      </c>
      <c r="L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658.09533999999996</v>
      </c>
      <c r="M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672.24533999999994</v>
      </c>
      <c r="N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686.99534000000006</v>
      </c>
      <c r="O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702.36533999999995</v>
      </c>
      <c r="P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702.27533999999991</v>
      </c>
      <c r="Q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710.25533999999993</v>
      </c>
      <c r="R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718.10533999999996</v>
      </c>
      <c r="S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718.13534000000004</v>
      </c>
      <c r="T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731.93534</v>
      </c>
      <c r="U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656.61534000000006</v>
      </c>
      <c r="V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646.71533999999997</v>
      </c>
      <c r="W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613.48533999999995</v>
      </c>
      <c r="X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603.91534000000001</v>
      </c>
      <c r="Y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710.02534000000003</v>
      </c>
    </row>
    <row r="140" spans="1:25" x14ac:dyDescent="0.2">
      <c r="A140" s="80">
        <f t="shared" si="5"/>
        <v>42536</v>
      </c>
      <c r="B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592.86534000000006</v>
      </c>
      <c r="C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610.60533999999996</v>
      </c>
      <c r="D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643.23533999999995</v>
      </c>
      <c r="E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650.14533999999992</v>
      </c>
      <c r="F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679.66534000000001</v>
      </c>
      <c r="G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695.69533999999999</v>
      </c>
      <c r="H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643.48533999999995</v>
      </c>
      <c r="I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926.65534000000002</v>
      </c>
      <c r="J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878.85533999999996</v>
      </c>
      <c r="K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710.46533999999997</v>
      </c>
      <c r="L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658.22533999999996</v>
      </c>
      <c r="M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672.34533999999996</v>
      </c>
      <c r="N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686.98534000000006</v>
      </c>
      <c r="O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702.35533999999996</v>
      </c>
      <c r="P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702.33533999999997</v>
      </c>
      <c r="Q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710.20533999999998</v>
      </c>
      <c r="R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718.17534000000001</v>
      </c>
      <c r="S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718.23533999999995</v>
      </c>
      <c r="T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731.93534</v>
      </c>
      <c r="U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656.52534000000003</v>
      </c>
      <c r="V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648.88534000000004</v>
      </c>
      <c r="W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612.49534000000006</v>
      </c>
      <c r="X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603.88534000000004</v>
      </c>
      <c r="Y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691.12533999999994</v>
      </c>
    </row>
    <row r="141" spans="1:25" x14ac:dyDescent="0.2">
      <c r="A141" s="80">
        <f t="shared" si="5"/>
        <v>42537</v>
      </c>
      <c r="B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591.69533999999999</v>
      </c>
      <c r="C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623.38534000000004</v>
      </c>
      <c r="D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664.82533999999998</v>
      </c>
      <c r="E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664.98534000000006</v>
      </c>
      <c r="F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747.79534000000001</v>
      </c>
      <c r="G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747.79534000000001</v>
      </c>
      <c r="H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680.11533999999995</v>
      </c>
      <c r="I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998.89533999999992</v>
      </c>
      <c r="J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878.65534000000002</v>
      </c>
      <c r="K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718.39534000000003</v>
      </c>
      <c r="L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686.92534000000001</v>
      </c>
      <c r="M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672.09533999999996</v>
      </c>
      <c r="N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686.75534000000005</v>
      </c>
      <c r="O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702.11533999999995</v>
      </c>
      <c r="P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718.14534000000003</v>
      </c>
      <c r="Q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735.06533999999999</v>
      </c>
      <c r="R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718.13534000000004</v>
      </c>
      <c r="S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746.39533999999992</v>
      </c>
      <c r="T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776.99533999999994</v>
      </c>
      <c r="U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733.17533999999989</v>
      </c>
      <c r="V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584.86533999999995</v>
      </c>
      <c r="W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600.57533999999987</v>
      </c>
      <c r="X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633.81533999999988</v>
      </c>
      <c r="Y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683.62533999999994</v>
      </c>
    </row>
    <row r="142" spans="1:25" x14ac:dyDescent="0.2">
      <c r="A142" s="80">
        <f t="shared" si="5"/>
        <v>42538</v>
      </c>
      <c r="B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580.56533999999999</v>
      </c>
      <c r="C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636.42533999999989</v>
      </c>
      <c r="D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679.73533999999995</v>
      </c>
      <c r="E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712.41534000000001</v>
      </c>
      <c r="F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747.77534000000003</v>
      </c>
      <c r="G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747.83533999999997</v>
      </c>
      <c r="H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712.54534000000001</v>
      </c>
      <c r="I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998.86533999999995</v>
      </c>
      <c r="J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854.85533999999996</v>
      </c>
      <c r="K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718.36533999999995</v>
      </c>
      <c r="L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672.13533999999993</v>
      </c>
      <c r="M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657.9153399999999</v>
      </c>
      <c r="N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671.90533999999991</v>
      </c>
      <c r="O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671.79534000000001</v>
      </c>
      <c r="P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686.56533999999988</v>
      </c>
      <c r="Q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709.97533999999996</v>
      </c>
      <c r="R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698.17534000000001</v>
      </c>
      <c r="S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718.11533999999995</v>
      </c>
      <c r="T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731.71533999999997</v>
      </c>
      <c r="U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667.82533999999998</v>
      </c>
      <c r="V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614.80534</v>
      </c>
      <c r="W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580.64533999999992</v>
      </c>
      <c r="X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673.62534000000005</v>
      </c>
      <c r="Y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660.15534000000002</v>
      </c>
    </row>
    <row r="143" spans="1:25" x14ac:dyDescent="0.2">
      <c r="A143" s="80">
        <f t="shared" si="5"/>
        <v>42539</v>
      </c>
      <c r="B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609.43534</v>
      </c>
      <c r="C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605.03534000000002</v>
      </c>
      <c r="D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650.02533999999991</v>
      </c>
      <c r="E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683.9153399999999</v>
      </c>
      <c r="F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683.85533999999996</v>
      </c>
      <c r="G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721.26533999999992</v>
      </c>
      <c r="H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667.71533999999997</v>
      </c>
      <c r="I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591.02534000000003</v>
      </c>
      <c r="J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673.40534000000002</v>
      </c>
      <c r="K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754.68534</v>
      </c>
      <c r="L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691.44533999999999</v>
      </c>
      <c r="M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706.05533999999989</v>
      </c>
      <c r="N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706.06533999999988</v>
      </c>
      <c r="O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729.14534000000003</v>
      </c>
      <c r="P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753.94533999999999</v>
      </c>
      <c r="Q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790.02534000000003</v>
      </c>
      <c r="R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790.21533999999997</v>
      </c>
      <c r="S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721.19533999999999</v>
      </c>
      <c r="T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728.73534000000006</v>
      </c>
      <c r="U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663.67533999999989</v>
      </c>
      <c r="V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616.61533999999995</v>
      </c>
      <c r="W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618.05534</v>
      </c>
      <c r="X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619.19533999999999</v>
      </c>
      <c r="Y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736.58533999999997</v>
      </c>
    </row>
    <row r="144" spans="1:25" x14ac:dyDescent="0.2">
      <c r="A144" s="80">
        <f t="shared" si="5"/>
        <v>42540</v>
      </c>
      <c r="B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609.90534000000002</v>
      </c>
      <c r="C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605.06533999999999</v>
      </c>
      <c r="D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649.88533999999993</v>
      </c>
      <c r="E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683.46533999999997</v>
      </c>
      <c r="F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683.37533999999994</v>
      </c>
      <c r="G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720.80534</v>
      </c>
      <c r="H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666.53533999999991</v>
      </c>
      <c r="I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634.51534000000004</v>
      </c>
      <c r="J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644.07533999999998</v>
      </c>
      <c r="K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789.79534000000001</v>
      </c>
      <c r="L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721.15534000000002</v>
      </c>
      <c r="M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721.17534000000001</v>
      </c>
      <c r="N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721.18534</v>
      </c>
      <c r="O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754.01534000000004</v>
      </c>
      <c r="P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771.50533999999993</v>
      </c>
      <c r="Q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771.55534</v>
      </c>
      <c r="R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762.75533999999993</v>
      </c>
      <c r="S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745.63534000000004</v>
      </c>
      <c r="T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762.70533999999998</v>
      </c>
      <c r="U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698.49533999999994</v>
      </c>
      <c r="V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614.07533999999998</v>
      </c>
      <c r="W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615.50534000000005</v>
      </c>
      <c r="X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619.49533999999994</v>
      </c>
      <c r="Y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737.03534000000002</v>
      </c>
    </row>
    <row r="145" spans="1:27" x14ac:dyDescent="0.2">
      <c r="A145" s="80">
        <f t="shared" si="5"/>
        <v>42541</v>
      </c>
      <c r="B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592.39533999999992</v>
      </c>
      <c r="C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636.61533999999995</v>
      </c>
      <c r="D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680.24533999999994</v>
      </c>
      <c r="E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712.61533999999995</v>
      </c>
      <c r="F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721.19533999999999</v>
      </c>
      <c r="G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748.02534000000003</v>
      </c>
      <c r="H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712.66534000000001</v>
      </c>
      <c r="I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999.11533999999995</v>
      </c>
      <c r="J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854.81533999999999</v>
      </c>
      <c r="K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718.39534000000003</v>
      </c>
      <c r="L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672.13533999999993</v>
      </c>
      <c r="M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658.00533999999993</v>
      </c>
      <c r="N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672.07533999999998</v>
      </c>
      <c r="O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657.93534</v>
      </c>
      <c r="P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657.84533999999996</v>
      </c>
      <c r="Q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710.10533999999996</v>
      </c>
      <c r="R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698.31533999999999</v>
      </c>
      <c r="S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718.09533999999996</v>
      </c>
      <c r="T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732.00533999999993</v>
      </c>
      <c r="U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679.72533999999996</v>
      </c>
      <c r="V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599.92534000000001</v>
      </c>
      <c r="W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600.19533999999999</v>
      </c>
      <c r="X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639.40533999999991</v>
      </c>
      <c r="Y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672.58533999999997</v>
      </c>
    </row>
    <row r="146" spans="1:27" x14ac:dyDescent="0.2">
      <c r="A146" s="80">
        <f t="shared" si="5"/>
        <v>42542</v>
      </c>
      <c r="B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587.50534000000005</v>
      </c>
      <c r="C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623.33533999999997</v>
      </c>
      <c r="D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665.00534000000005</v>
      </c>
      <c r="E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695.93534</v>
      </c>
      <c r="F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720.25534000000005</v>
      </c>
      <c r="G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766.2953399999999</v>
      </c>
      <c r="H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747.64533999999992</v>
      </c>
      <c r="I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1146.13534</v>
      </c>
      <c r="J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877.92534000000001</v>
      </c>
      <c r="K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752.51533999999992</v>
      </c>
      <c r="L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735.01534000000004</v>
      </c>
      <c r="M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718.06533999999999</v>
      </c>
      <c r="N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702.00533999999993</v>
      </c>
      <c r="O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702.09533999999996</v>
      </c>
      <c r="P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702.10533999999996</v>
      </c>
      <c r="Q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709.90534000000002</v>
      </c>
      <c r="R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717.89534000000003</v>
      </c>
      <c r="S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731.62534000000005</v>
      </c>
      <c r="T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731.53534000000002</v>
      </c>
      <c r="U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717.75534000000005</v>
      </c>
      <c r="V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585.16534000000001</v>
      </c>
      <c r="W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608.71533999999997</v>
      </c>
      <c r="X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639.31533999999988</v>
      </c>
      <c r="Y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681.98533999999995</v>
      </c>
    </row>
    <row r="147" spans="1:27" x14ac:dyDescent="0.2">
      <c r="A147" s="80">
        <f t="shared" si="5"/>
        <v>42543</v>
      </c>
      <c r="B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589.02533999999991</v>
      </c>
      <c r="C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623.40534000000002</v>
      </c>
      <c r="D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665.17534000000001</v>
      </c>
      <c r="E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721.25533999999993</v>
      </c>
      <c r="F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748.10534000000007</v>
      </c>
      <c r="G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748.00534000000005</v>
      </c>
      <c r="H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720.82533999999998</v>
      </c>
      <c r="I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1052.91534</v>
      </c>
      <c r="J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832.04534000000001</v>
      </c>
      <c r="K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710.20533999999998</v>
      </c>
      <c r="L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644.51533999999992</v>
      </c>
      <c r="M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644.48533999999995</v>
      </c>
      <c r="N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644.47533999999996</v>
      </c>
      <c r="O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644.47533999999996</v>
      </c>
      <c r="P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735.59533999999996</v>
      </c>
      <c r="Q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735.39533999999992</v>
      </c>
      <c r="R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685.95533999999998</v>
      </c>
      <c r="S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718.29534000000001</v>
      </c>
      <c r="T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768.70533999999998</v>
      </c>
      <c r="U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711.38533999999993</v>
      </c>
      <c r="V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585.52534000000003</v>
      </c>
      <c r="W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602.09533999999996</v>
      </c>
      <c r="X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628.95533999999998</v>
      </c>
      <c r="Y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723.18534</v>
      </c>
    </row>
    <row r="148" spans="1:27" x14ac:dyDescent="0.2">
      <c r="A148" s="80">
        <f t="shared" si="5"/>
        <v>42544</v>
      </c>
      <c r="B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594.51533999999992</v>
      </c>
      <c r="C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623.28534000000002</v>
      </c>
      <c r="D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665.07533999999998</v>
      </c>
      <c r="E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696.01534000000004</v>
      </c>
      <c r="F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747.91534000000001</v>
      </c>
      <c r="G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748.04534000000001</v>
      </c>
      <c r="H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679.90533999999991</v>
      </c>
      <c r="I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960.96533999999997</v>
      </c>
      <c r="J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790.42534000000001</v>
      </c>
      <c r="K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644.2953399999999</v>
      </c>
      <c r="L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606.42533999999989</v>
      </c>
      <c r="M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594.80533999999989</v>
      </c>
      <c r="N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594.73533999999995</v>
      </c>
      <c r="O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594.65533999999991</v>
      </c>
      <c r="P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606.52534000000003</v>
      </c>
      <c r="Q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618.53534000000002</v>
      </c>
      <c r="R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623.44533999999999</v>
      </c>
      <c r="S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655.85533999999996</v>
      </c>
      <c r="T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679.51534000000004</v>
      </c>
      <c r="U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679.55534</v>
      </c>
      <c r="V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617.00533999999993</v>
      </c>
      <c r="W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647.18534</v>
      </c>
      <c r="X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603.82533999999998</v>
      </c>
      <c r="Y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727.11533999999995</v>
      </c>
    </row>
    <row r="149" spans="1:27" x14ac:dyDescent="0.2">
      <c r="A149" s="80">
        <f t="shared" si="5"/>
        <v>42545</v>
      </c>
      <c r="B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594.40533999999991</v>
      </c>
      <c r="C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598.30534</v>
      </c>
      <c r="D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617.00533999999993</v>
      </c>
      <c r="E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680.38533999999993</v>
      </c>
      <c r="F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695.97533999999996</v>
      </c>
      <c r="G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729.86533999999995</v>
      </c>
      <c r="H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679.97533999999996</v>
      </c>
      <c r="I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949.19533999999999</v>
      </c>
      <c r="J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790.47533999999996</v>
      </c>
      <c r="K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644.31533999999999</v>
      </c>
      <c r="L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606.62534000000005</v>
      </c>
      <c r="M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595.02533999999991</v>
      </c>
      <c r="N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595.01533999999992</v>
      </c>
      <c r="O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594.97533999999996</v>
      </c>
      <c r="P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606.59533999999996</v>
      </c>
      <c r="Q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618.62533999999994</v>
      </c>
      <c r="R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623.54534000000001</v>
      </c>
      <c r="S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655.94533999999987</v>
      </c>
      <c r="T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679.59533999999996</v>
      </c>
      <c r="U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656.10533999999996</v>
      </c>
      <c r="V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632.85533999999996</v>
      </c>
      <c r="W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669.92533999999989</v>
      </c>
      <c r="X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589.73533999999995</v>
      </c>
      <c r="Y149" s="10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757.78533999999991</v>
      </c>
    </row>
    <row r="150" spans="1:27" x14ac:dyDescent="0.2">
      <c r="A150" s="80">
        <f t="shared" si="5"/>
        <v>42546</v>
      </c>
      <c r="B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630.77533999999991</v>
      </c>
      <c r="C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590.58533999999997</v>
      </c>
      <c r="D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582.15534000000002</v>
      </c>
      <c r="E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631.35534000000007</v>
      </c>
      <c r="F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663.04534000000001</v>
      </c>
      <c r="G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698.01534000000004</v>
      </c>
      <c r="H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646.16534000000001</v>
      </c>
      <c r="I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583.98533999999995</v>
      </c>
      <c r="J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705.5453399999999</v>
      </c>
      <c r="K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702.62533999999994</v>
      </c>
      <c r="L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660.53534000000002</v>
      </c>
      <c r="M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647.56533999999988</v>
      </c>
      <c r="N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647.56533999999988</v>
      </c>
      <c r="O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647.60533999999996</v>
      </c>
      <c r="P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660.50533999999993</v>
      </c>
      <c r="Q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647.56533999999988</v>
      </c>
      <c r="R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688.24533999999994</v>
      </c>
      <c r="S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702.85533999999996</v>
      </c>
      <c r="T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673.85533999999996</v>
      </c>
      <c r="U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718.16534000000001</v>
      </c>
      <c r="V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643.44533999999999</v>
      </c>
      <c r="W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685.27534000000003</v>
      </c>
      <c r="X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589.49533999999994</v>
      </c>
      <c r="Y150" s="10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702.15533999999991</v>
      </c>
    </row>
    <row r="151" spans="1:27" x14ac:dyDescent="0.2">
      <c r="A151" s="80">
        <f t="shared" si="5"/>
        <v>42547</v>
      </c>
      <c r="B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639.57533999999987</v>
      </c>
      <c r="C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593.56533999999999</v>
      </c>
      <c r="D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581.95533999999998</v>
      </c>
      <c r="E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616.38533999999993</v>
      </c>
      <c r="F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646.77533999999991</v>
      </c>
      <c r="G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697.96533999999997</v>
      </c>
      <c r="H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646.65533999999991</v>
      </c>
      <c r="I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582.31533999999999</v>
      </c>
      <c r="J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629.68534</v>
      </c>
      <c r="K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702.74533999999994</v>
      </c>
      <c r="L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660.43534</v>
      </c>
      <c r="M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647.58533999999997</v>
      </c>
      <c r="N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647.55533999999989</v>
      </c>
      <c r="O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647.5453399999999</v>
      </c>
      <c r="P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660.48533999999995</v>
      </c>
      <c r="Q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647.42533999999989</v>
      </c>
      <c r="R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702.70533999999998</v>
      </c>
      <c r="S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702.7953399999999</v>
      </c>
      <c r="T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674.19533999999999</v>
      </c>
      <c r="U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718.64533999999992</v>
      </c>
      <c r="V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624.65533999999991</v>
      </c>
      <c r="W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662.47533999999996</v>
      </c>
      <c r="X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589.57533999999987</v>
      </c>
      <c r="Y151" s="10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702.5453399999999</v>
      </c>
    </row>
    <row r="152" spans="1:27" x14ac:dyDescent="0.2">
      <c r="A152" s="80">
        <f t="shared" si="5"/>
        <v>42548</v>
      </c>
      <c r="B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611.42533999999989</v>
      </c>
      <c r="C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583.95533999999998</v>
      </c>
      <c r="D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614.18533999999988</v>
      </c>
      <c r="E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647.64533999999992</v>
      </c>
      <c r="F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676.97533999999996</v>
      </c>
      <c r="G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708.96533999999997</v>
      </c>
      <c r="H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620.61534000000006</v>
      </c>
      <c r="I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900.41534000000001</v>
      </c>
      <c r="J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749.16534000000001</v>
      </c>
      <c r="K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604.43534</v>
      </c>
      <c r="L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611.85533999999996</v>
      </c>
      <c r="M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646.68534</v>
      </c>
      <c r="N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629.69533999999999</v>
      </c>
      <c r="O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595.61534000000006</v>
      </c>
      <c r="P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630.44533999999999</v>
      </c>
      <c r="Q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612.67534000000001</v>
      </c>
      <c r="R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601.77534000000003</v>
      </c>
      <c r="S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621.62533999999994</v>
      </c>
      <c r="T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631.96533999999997</v>
      </c>
      <c r="U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642.98533999999995</v>
      </c>
      <c r="V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634.64534000000003</v>
      </c>
      <c r="W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670.73533999999995</v>
      </c>
      <c r="X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587.88534000000004</v>
      </c>
      <c r="Y152" s="10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746.14534000000003</v>
      </c>
    </row>
    <row r="153" spans="1:27" x14ac:dyDescent="0.2">
      <c r="A153" s="80">
        <f t="shared" si="5"/>
        <v>42549</v>
      </c>
      <c r="B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616.99533999999994</v>
      </c>
      <c r="C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584.17533999999989</v>
      </c>
      <c r="D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614.13533999999993</v>
      </c>
      <c r="E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647.45533999999998</v>
      </c>
      <c r="F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676.80534</v>
      </c>
      <c r="G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708.91534000000001</v>
      </c>
      <c r="H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620.80534</v>
      </c>
      <c r="I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900.55534</v>
      </c>
      <c r="J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749.08533999999997</v>
      </c>
      <c r="K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604.40534000000002</v>
      </c>
      <c r="L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612.12534000000005</v>
      </c>
      <c r="M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646.33533999999997</v>
      </c>
      <c r="N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629.73533999999995</v>
      </c>
      <c r="O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629.88533999999993</v>
      </c>
      <c r="P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630.15533999999991</v>
      </c>
      <c r="Q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612.54534000000001</v>
      </c>
      <c r="R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601.86533999999995</v>
      </c>
      <c r="S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621.65534000000002</v>
      </c>
      <c r="T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632.03534000000002</v>
      </c>
      <c r="U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642.97533999999996</v>
      </c>
      <c r="V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635.68534</v>
      </c>
      <c r="W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671.70533999999998</v>
      </c>
      <c r="X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587.99533999999994</v>
      </c>
      <c r="Y153" s="10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738.23533999999995</v>
      </c>
    </row>
    <row r="154" spans="1:27" x14ac:dyDescent="0.2">
      <c r="A154" s="80">
        <f t="shared" si="5"/>
        <v>42550</v>
      </c>
      <c r="B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622.50533999999993</v>
      </c>
      <c r="C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602.53533999999991</v>
      </c>
      <c r="D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634.62534000000005</v>
      </c>
      <c r="E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655.59533999999996</v>
      </c>
      <c r="F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736.22533999999996</v>
      </c>
      <c r="G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736.10533999999996</v>
      </c>
      <c r="H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655.64533999999992</v>
      </c>
      <c r="I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912.33533999999997</v>
      </c>
      <c r="J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758.90534000000002</v>
      </c>
      <c r="K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599.15534000000002</v>
      </c>
      <c r="L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615.14534000000003</v>
      </c>
      <c r="M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632.13534000000004</v>
      </c>
      <c r="N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592.33533999999997</v>
      </c>
      <c r="O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592.68534</v>
      </c>
      <c r="P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583.02533999999991</v>
      </c>
      <c r="Q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593.48533999999995</v>
      </c>
      <c r="R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597.63533999999993</v>
      </c>
      <c r="S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617.14533999999992</v>
      </c>
      <c r="T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637.94533999999999</v>
      </c>
      <c r="U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638.16534000000001</v>
      </c>
      <c r="V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637.82533999999998</v>
      </c>
      <c r="W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651.57533999999998</v>
      </c>
      <c r="X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583.77533999999991</v>
      </c>
      <c r="Y154" s="10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692.14533999999992</v>
      </c>
    </row>
    <row r="155" spans="1:27" x14ac:dyDescent="0.2">
      <c r="A155" s="80">
        <f t="shared" ref="A155:A156" si="6">A118</f>
        <v>42551</v>
      </c>
      <c r="B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621.37533999999994</v>
      </c>
      <c r="C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604.52534000000003</v>
      </c>
      <c r="D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636.71533999999997</v>
      </c>
      <c r="E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657.77533999999991</v>
      </c>
      <c r="F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738.93533999999988</v>
      </c>
      <c r="G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738.78533999999991</v>
      </c>
      <c r="H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657.82533999999998</v>
      </c>
      <c r="I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915.71533999999997</v>
      </c>
      <c r="J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761.78534000000002</v>
      </c>
      <c r="K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600.92534000000001</v>
      </c>
      <c r="L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616.83533999999997</v>
      </c>
      <c r="M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634.09533999999996</v>
      </c>
      <c r="N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590.66534000000001</v>
      </c>
      <c r="O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590.62533999999994</v>
      </c>
      <c r="P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590.75533999999993</v>
      </c>
      <c r="Q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590.68534</v>
      </c>
      <c r="R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599.01534000000004</v>
      </c>
      <c r="S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618.69533999999999</v>
      </c>
      <c r="T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639.53533999999991</v>
      </c>
      <c r="U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639.88534000000004</v>
      </c>
      <c r="V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636.81533999999988</v>
      </c>
      <c r="W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651.65534000000002</v>
      </c>
      <c r="X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585.31533999999999</v>
      </c>
      <c r="Y155" s="137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738.4153399999999</v>
      </c>
    </row>
    <row r="156" spans="1:27" hidden="1" x14ac:dyDescent="0.2">
      <c r="A156" s="80">
        <f t="shared" si="6"/>
        <v>42552</v>
      </c>
      <c r="B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C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D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E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F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G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H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I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J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K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L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M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N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O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P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Q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R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S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T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U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V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W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X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Y156" s="137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</row>
    <row r="157" spans="1:27" x14ac:dyDescent="0.2">
      <c r="A157" s="86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7" s="111" customFormat="1" ht="19.5" customHeight="1" x14ac:dyDescent="0.25">
      <c r="A158" s="110" t="s">
        <v>146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7" ht="15.75" customHeight="1" x14ac:dyDescent="0.25">
      <c r="A159" s="88" t="s">
        <v>149</v>
      </c>
      <c r="B159" s="79"/>
      <c r="C159" s="79"/>
      <c r="D159" s="79"/>
      <c r="AA159" s="81"/>
    </row>
    <row r="160" spans="1:27" ht="12.75" x14ac:dyDescent="0.2">
      <c r="A160" s="177" t="s">
        <v>48</v>
      </c>
      <c r="B160" s="188" t="s">
        <v>121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90"/>
    </row>
    <row r="161" spans="1:25" ht="12.75" x14ac:dyDescent="0.2">
      <c r="A161" s="178"/>
      <c r="B161" s="191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3"/>
    </row>
    <row r="162" spans="1:25" ht="12.75" x14ac:dyDescent="0.2">
      <c r="A162" s="178"/>
      <c r="B162" s="180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2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5" ht="12.75" x14ac:dyDescent="0.2">
      <c r="A163" s="179"/>
      <c r="B163" s="181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3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5" x14ac:dyDescent="0.2">
      <c r="A164" s="80">
        <f>A126</f>
        <v>42522</v>
      </c>
      <c r="B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643.53372000000002</v>
      </c>
      <c r="C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648.39371999999992</v>
      </c>
      <c r="D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674.47371999999996</v>
      </c>
      <c r="E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702.83371999999997</v>
      </c>
      <c r="F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725.64372000000003</v>
      </c>
      <c r="G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733.43371999999999</v>
      </c>
      <c r="H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667.82371999999998</v>
      </c>
      <c r="I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938.29372000000001</v>
      </c>
      <c r="J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828.08371999999997</v>
      </c>
      <c r="K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725.76372000000003</v>
      </c>
      <c r="L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696.98372000000006</v>
      </c>
      <c r="M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711.13372000000004</v>
      </c>
      <c r="N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741.07371999999998</v>
      </c>
      <c r="O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756.88371999999993</v>
      </c>
      <c r="P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740.81371999999999</v>
      </c>
      <c r="Q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756.73371999999995</v>
      </c>
      <c r="R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762.14372000000003</v>
      </c>
      <c r="S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688.24372000000005</v>
      </c>
      <c r="T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677.36372000000006</v>
      </c>
      <c r="U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667.02371999999991</v>
      </c>
      <c r="V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704.49372000000005</v>
      </c>
      <c r="W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670.84372000000008</v>
      </c>
      <c r="X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688.15372000000002</v>
      </c>
      <c r="Y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719.99372000000005</v>
      </c>
    </row>
    <row r="165" spans="1:25" x14ac:dyDescent="0.2">
      <c r="A165" s="80">
        <f>A164+1</f>
        <v>42523</v>
      </c>
      <c r="B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646.34371999999996</v>
      </c>
      <c r="C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648.41372000000001</v>
      </c>
      <c r="D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681.38371999999993</v>
      </c>
      <c r="E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702.83371999999997</v>
      </c>
      <c r="F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725.54372000000001</v>
      </c>
      <c r="G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733.52372000000003</v>
      </c>
      <c r="H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674.60371999999995</v>
      </c>
      <c r="I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928.37371999999993</v>
      </c>
      <c r="J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809.24371999999994</v>
      </c>
      <c r="K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711.09372000000008</v>
      </c>
      <c r="L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657.66372000000001</v>
      </c>
      <c r="M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670.23371999999995</v>
      </c>
      <c r="N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710.88371999999993</v>
      </c>
      <c r="O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740.75372000000004</v>
      </c>
      <c r="P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756.73371999999995</v>
      </c>
      <c r="Q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773.43372000000011</v>
      </c>
      <c r="R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762.13371999999993</v>
      </c>
      <c r="S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749.01372000000003</v>
      </c>
      <c r="T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749.16372000000001</v>
      </c>
      <c r="U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667.16372000000013</v>
      </c>
      <c r="V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706.36371999999994</v>
      </c>
      <c r="W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693.86372000000006</v>
      </c>
      <c r="X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688.20372000000009</v>
      </c>
      <c r="Y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719.8137200000001</v>
      </c>
    </row>
    <row r="166" spans="1:25" x14ac:dyDescent="0.2">
      <c r="A166" s="80">
        <f t="shared" ref="A166:A194" si="7">A165+1</f>
        <v>42524</v>
      </c>
      <c r="B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652.07372000000009</v>
      </c>
      <c r="C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659.96371999999997</v>
      </c>
      <c r="D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686.9437200000001</v>
      </c>
      <c r="E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701.38372000000004</v>
      </c>
      <c r="F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724.06371999999999</v>
      </c>
      <c r="G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748.11371999999994</v>
      </c>
      <c r="H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673.17372</v>
      </c>
      <c r="I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936.25372000000004</v>
      </c>
      <c r="J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789.11372000000006</v>
      </c>
      <c r="K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702.35372000000007</v>
      </c>
      <c r="L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702.34372000000008</v>
      </c>
      <c r="M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702.26372000000003</v>
      </c>
      <c r="N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739.17372</v>
      </c>
      <c r="O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755.08371999999997</v>
      </c>
      <c r="P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755.11372000000006</v>
      </c>
      <c r="Q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780.23372000000006</v>
      </c>
      <c r="R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774.47372000000007</v>
      </c>
      <c r="S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760.97371999999996</v>
      </c>
      <c r="T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704.60372000000007</v>
      </c>
      <c r="U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670.35371999999995</v>
      </c>
      <c r="V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723.66372000000001</v>
      </c>
      <c r="W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689.56371999999999</v>
      </c>
      <c r="X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687.11372000000006</v>
      </c>
      <c r="Y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749.34371999999996</v>
      </c>
    </row>
    <row r="167" spans="1:25" x14ac:dyDescent="0.2">
      <c r="A167" s="80">
        <f t="shared" si="7"/>
        <v>42525</v>
      </c>
      <c r="B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652.96372000000008</v>
      </c>
      <c r="C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640.08372000000008</v>
      </c>
      <c r="D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652.43371999999999</v>
      </c>
      <c r="E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674.85371999999995</v>
      </c>
      <c r="F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698.80372</v>
      </c>
      <c r="G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752.09371999999996</v>
      </c>
      <c r="H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698.79372000000001</v>
      </c>
      <c r="I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642.14371999999992</v>
      </c>
      <c r="J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686.76371999999992</v>
      </c>
      <c r="K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809.74372000000005</v>
      </c>
      <c r="L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752.11371999999994</v>
      </c>
      <c r="M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752.11371999999994</v>
      </c>
      <c r="N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752.11371999999994</v>
      </c>
      <c r="O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792.41372000000001</v>
      </c>
      <c r="P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792.42372</v>
      </c>
      <c r="Q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759.81371999999999</v>
      </c>
      <c r="R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775.62371999999993</v>
      </c>
      <c r="S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729.64371999999992</v>
      </c>
      <c r="T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682.46372000000008</v>
      </c>
      <c r="U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682.00372000000004</v>
      </c>
      <c r="V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765.76372000000003</v>
      </c>
      <c r="W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713.79372000000001</v>
      </c>
      <c r="X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664.32371999999998</v>
      </c>
      <c r="Y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801.02372000000003</v>
      </c>
    </row>
    <row r="168" spans="1:25" x14ac:dyDescent="0.2">
      <c r="A168" s="80">
        <f t="shared" si="7"/>
        <v>42526</v>
      </c>
      <c r="B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651.30372</v>
      </c>
      <c r="C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639.63371999999993</v>
      </c>
      <c r="D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674.65372000000002</v>
      </c>
      <c r="E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682.37371999999993</v>
      </c>
      <c r="F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715.47372000000007</v>
      </c>
      <c r="G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715.42372</v>
      </c>
      <c r="H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652.27372000000003</v>
      </c>
      <c r="I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640.91372000000013</v>
      </c>
      <c r="J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655.23372000000006</v>
      </c>
      <c r="K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887.23372000000006</v>
      </c>
      <c r="L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809.75372000000004</v>
      </c>
      <c r="M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809.94371999999998</v>
      </c>
      <c r="N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810.19371999999998</v>
      </c>
      <c r="O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837.23372000000006</v>
      </c>
      <c r="P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837.22372000000007</v>
      </c>
      <c r="Q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792.40372000000002</v>
      </c>
      <c r="R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775.79372000000001</v>
      </c>
      <c r="S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729.6937200000001</v>
      </c>
      <c r="T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682.64372000000003</v>
      </c>
      <c r="U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670.55372</v>
      </c>
      <c r="V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741.02372000000003</v>
      </c>
      <c r="W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710.96372000000008</v>
      </c>
      <c r="X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664.28372000000002</v>
      </c>
      <c r="Y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800.65371999999991</v>
      </c>
    </row>
    <row r="169" spans="1:25" x14ac:dyDescent="0.2">
      <c r="A169" s="80">
        <f t="shared" si="7"/>
        <v>42527</v>
      </c>
      <c r="B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648.40372000000002</v>
      </c>
      <c r="C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659.68371999999999</v>
      </c>
      <c r="D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686.33371999999997</v>
      </c>
      <c r="E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715.65372000000002</v>
      </c>
      <c r="F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731.36371999999994</v>
      </c>
      <c r="G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782.43371999999999</v>
      </c>
      <c r="H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708.54372000000001</v>
      </c>
      <c r="I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990.53372000000002</v>
      </c>
      <c r="J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888.87372000000005</v>
      </c>
      <c r="K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772.06371999999999</v>
      </c>
      <c r="L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724.1937200000001</v>
      </c>
      <c r="M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724.21372000000008</v>
      </c>
      <c r="N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739.4437200000001</v>
      </c>
      <c r="O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755.18371999999999</v>
      </c>
      <c r="P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755.18371999999999</v>
      </c>
      <c r="Q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723.97371999999996</v>
      </c>
      <c r="R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734.54372000000001</v>
      </c>
      <c r="S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747.61372000000006</v>
      </c>
      <c r="T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704.51372000000003</v>
      </c>
      <c r="U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653.90372000000002</v>
      </c>
      <c r="V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711.71371999999997</v>
      </c>
      <c r="W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684.02372000000003</v>
      </c>
      <c r="X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687.29372000000001</v>
      </c>
      <c r="Y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722.60371999999995</v>
      </c>
    </row>
    <row r="170" spans="1:25" x14ac:dyDescent="0.2">
      <c r="A170" s="80">
        <f t="shared" si="7"/>
        <v>42528</v>
      </c>
      <c r="B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652.51372000000003</v>
      </c>
      <c r="C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659.51372000000003</v>
      </c>
      <c r="D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686.36372000000006</v>
      </c>
      <c r="E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700.67372</v>
      </c>
      <c r="F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731.02372000000003</v>
      </c>
      <c r="G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764.48371999999995</v>
      </c>
      <c r="H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708.42372</v>
      </c>
      <c r="I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990.52372000000003</v>
      </c>
      <c r="J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889.10371999999995</v>
      </c>
      <c r="K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755.57371999999998</v>
      </c>
      <c r="L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724.36372000000006</v>
      </c>
      <c r="M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724.38372000000004</v>
      </c>
      <c r="N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739.11371999999994</v>
      </c>
      <c r="O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755.11372000000006</v>
      </c>
      <c r="P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709.52372000000003</v>
      </c>
      <c r="Q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709.60371999999995</v>
      </c>
      <c r="R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734.71371999999997</v>
      </c>
      <c r="S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747.80372</v>
      </c>
      <c r="T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710.44371999999998</v>
      </c>
      <c r="U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650.80372</v>
      </c>
      <c r="V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727.48372000000006</v>
      </c>
      <c r="W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692.28372000000002</v>
      </c>
      <c r="X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676.26372000000003</v>
      </c>
      <c r="Y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772.48372000000006</v>
      </c>
    </row>
    <row r="171" spans="1:25" x14ac:dyDescent="0.2">
      <c r="A171" s="80">
        <f t="shared" si="7"/>
        <v>42529</v>
      </c>
      <c r="B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655.17372000000012</v>
      </c>
      <c r="C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659.38371999999993</v>
      </c>
      <c r="D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686.26372000000003</v>
      </c>
      <c r="E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700.39372000000003</v>
      </c>
      <c r="F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731.00372000000004</v>
      </c>
      <c r="G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764.41372000000001</v>
      </c>
      <c r="H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708.63371999999993</v>
      </c>
      <c r="I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990.38372000000004</v>
      </c>
      <c r="J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889.29372000000001</v>
      </c>
      <c r="K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755.37372000000005</v>
      </c>
      <c r="L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724.33372000000008</v>
      </c>
      <c r="M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724.36372000000006</v>
      </c>
      <c r="N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739.40371999999991</v>
      </c>
      <c r="O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755.36371999999994</v>
      </c>
      <c r="P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709.51372000000003</v>
      </c>
      <c r="Q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709.52372000000003</v>
      </c>
      <c r="R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734.69371999999998</v>
      </c>
      <c r="S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747.50372000000004</v>
      </c>
      <c r="T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710.09372000000008</v>
      </c>
      <c r="U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651.05372</v>
      </c>
      <c r="V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729.91372000000001</v>
      </c>
      <c r="W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692.59372000000008</v>
      </c>
      <c r="X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676.28372000000002</v>
      </c>
      <c r="Y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775.83372000000008</v>
      </c>
    </row>
    <row r="172" spans="1:25" x14ac:dyDescent="0.2">
      <c r="A172" s="80">
        <f t="shared" si="7"/>
        <v>42530</v>
      </c>
      <c r="B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654.40372000000002</v>
      </c>
      <c r="C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659.12372000000005</v>
      </c>
      <c r="D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700.41372000000001</v>
      </c>
      <c r="E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715.22371999999996</v>
      </c>
      <c r="F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764.20371999999998</v>
      </c>
      <c r="G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782.26372000000003</v>
      </c>
      <c r="H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716.22371999999996</v>
      </c>
      <c r="I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1014.13372</v>
      </c>
      <c r="J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878.35371999999995</v>
      </c>
      <c r="K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755.69371999999998</v>
      </c>
      <c r="L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709.89371999999992</v>
      </c>
      <c r="M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702.73372000000006</v>
      </c>
      <c r="N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724.44371999999998</v>
      </c>
      <c r="O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755.61371999999994</v>
      </c>
      <c r="P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798.52372000000003</v>
      </c>
      <c r="Q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798.48372000000006</v>
      </c>
      <c r="R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774.89372000000003</v>
      </c>
      <c r="S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774.77372000000003</v>
      </c>
      <c r="T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747.75372000000004</v>
      </c>
      <c r="U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666.41372000000001</v>
      </c>
      <c r="V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710.15372000000002</v>
      </c>
      <c r="W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672.06371999999999</v>
      </c>
      <c r="X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660.46371999999997</v>
      </c>
      <c r="Y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779.25372000000004</v>
      </c>
    </row>
    <row r="173" spans="1:25" x14ac:dyDescent="0.2">
      <c r="A173" s="80">
        <f t="shared" si="7"/>
        <v>42531</v>
      </c>
      <c r="B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669.89372000000003</v>
      </c>
      <c r="C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659.46371999999997</v>
      </c>
      <c r="D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693.32371999999998</v>
      </c>
      <c r="E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715.60372000000007</v>
      </c>
      <c r="F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747.43371999999999</v>
      </c>
      <c r="G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764.79372000000001</v>
      </c>
      <c r="H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701.13371999999993</v>
      </c>
      <c r="I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990.61371999999994</v>
      </c>
      <c r="J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826.14372000000003</v>
      </c>
      <c r="K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682.14372000000003</v>
      </c>
      <c r="L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644.54372000000001</v>
      </c>
      <c r="M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649.98372000000006</v>
      </c>
      <c r="N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656.36372000000006</v>
      </c>
      <c r="O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675.29372000000001</v>
      </c>
      <c r="P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681.90372000000002</v>
      </c>
      <c r="Q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709.52372000000003</v>
      </c>
      <c r="R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698.59371999999996</v>
      </c>
      <c r="S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698.49372000000005</v>
      </c>
      <c r="T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698.49372000000005</v>
      </c>
      <c r="U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650.88371999999993</v>
      </c>
      <c r="V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743.31371999999999</v>
      </c>
      <c r="W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704.10371999999995</v>
      </c>
      <c r="X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660.37371999999993</v>
      </c>
      <c r="Y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810.29372000000001</v>
      </c>
    </row>
    <row r="174" spans="1:25" x14ac:dyDescent="0.2">
      <c r="A174" s="80">
        <f t="shared" si="7"/>
        <v>42532</v>
      </c>
      <c r="B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710.80372</v>
      </c>
      <c r="C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658.50372000000004</v>
      </c>
      <c r="D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641.21372000000008</v>
      </c>
      <c r="E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666.88372000000004</v>
      </c>
      <c r="F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698.23372000000006</v>
      </c>
      <c r="G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715.27372000000003</v>
      </c>
      <c r="H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652.41372000000001</v>
      </c>
      <c r="I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702.26372000000003</v>
      </c>
      <c r="J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810.09371999999996</v>
      </c>
      <c r="K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729.97372000000007</v>
      </c>
      <c r="L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682.74372000000005</v>
      </c>
      <c r="M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682.74372000000005</v>
      </c>
      <c r="N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688.95371999999998</v>
      </c>
      <c r="O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682.54372000000001</v>
      </c>
      <c r="P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688.95371999999998</v>
      </c>
      <c r="Q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708.72372000000007</v>
      </c>
      <c r="R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708.83371999999997</v>
      </c>
      <c r="S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664.26372000000003</v>
      </c>
      <c r="T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641.26372000000003</v>
      </c>
      <c r="U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712.68371999999999</v>
      </c>
      <c r="V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801.11372000000006</v>
      </c>
      <c r="W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769.66372000000001</v>
      </c>
      <c r="X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661.25372000000004</v>
      </c>
      <c r="Y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751.76372000000003</v>
      </c>
    </row>
    <row r="175" spans="1:25" x14ac:dyDescent="0.2">
      <c r="A175" s="80">
        <f t="shared" si="7"/>
        <v>42533</v>
      </c>
      <c r="B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716.61372000000006</v>
      </c>
      <c r="C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682.13372000000004</v>
      </c>
      <c r="D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651.59371999999996</v>
      </c>
      <c r="E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652.19371999999998</v>
      </c>
      <c r="F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666.79372000000001</v>
      </c>
      <c r="G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698.51372000000003</v>
      </c>
      <c r="H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659.59371999999996</v>
      </c>
      <c r="I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660.65371999999991</v>
      </c>
      <c r="J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740.28372000000002</v>
      </c>
      <c r="K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792.12372000000005</v>
      </c>
      <c r="L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759.67372</v>
      </c>
      <c r="M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744.43371999999999</v>
      </c>
      <c r="N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759.69371999999998</v>
      </c>
      <c r="O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759.74372000000005</v>
      </c>
      <c r="P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775.65372000000002</v>
      </c>
      <c r="Q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783.91372000000001</v>
      </c>
      <c r="R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792.40372000000002</v>
      </c>
      <c r="S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775.82371999999998</v>
      </c>
      <c r="T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744.57371999999998</v>
      </c>
      <c r="U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652.80372</v>
      </c>
      <c r="V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743.13372000000004</v>
      </c>
      <c r="W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715.79372000000001</v>
      </c>
      <c r="X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652.60371999999995</v>
      </c>
      <c r="Y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791.92372000000012</v>
      </c>
    </row>
    <row r="176" spans="1:25" x14ac:dyDescent="0.2">
      <c r="A176" s="80">
        <f t="shared" si="7"/>
        <v>42534</v>
      </c>
      <c r="B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692.28372000000002</v>
      </c>
      <c r="C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662.05372</v>
      </c>
      <c r="D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652.25372000000004</v>
      </c>
      <c r="E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666.88372000000004</v>
      </c>
      <c r="F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682.23371999999995</v>
      </c>
      <c r="G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715.38371999999993</v>
      </c>
      <c r="H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674.64371999999992</v>
      </c>
      <c r="I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640.81371999999999</v>
      </c>
      <c r="J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736.72371999999996</v>
      </c>
      <c r="K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846.39372000000003</v>
      </c>
      <c r="L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836.86371999999994</v>
      </c>
      <c r="M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836.96372000000008</v>
      </c>
      <c r="N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887.01371999999992</v>
      </c>
      <c r="O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887.05372</v>
      </c>
      <c r="P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887.08371999999997</v>
      </c>
      <c r="Q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887.06371999999999</v>
      </c>
      <c r="R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887.09371999999996</v>
      </c>
      <c r="S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846.58371999999997</v>
      </c>
      <c r="T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827.63372000000004</v>
      </c>
      <c r="U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702.43371999999999</v>
      </c>
      <c r="V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741.83372000000008</v>
      </c>
      <c r="W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721.64372000000003</v>
      </c>
      <c r="X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664.43371999999999</v>
      </c>
      <c r="Y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809.57372000000009</v>
      </c>
    </row>
    <row r="177" spans="1:25" x14ac:dyDescent="0.2">
      <c r="A177" s="80">
        <f t="shared" si="7"/>
        <v>42535</v>
      </c>
      <c r="B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659.84372000000008</v>
      </c>
      <c r="C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673.03372000000002</v>
      </c>
      <c r="D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708.49371999999994</v>
      </c>
      <c r="E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716.07371999999998</v>
      </c>
      <c r="F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747.93371999999999</v>
      </c>
      <c r="G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764.93371999999999</v>
      </c>
      <c r="H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708.42372</v>
      </c>
      <c r="I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1013.7437199999999</v>
      </c>
      <c r="J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962.09371999999996</v>
      </c>
      <c r="K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780.64372000000003</v>
      </c>
      <c r="L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724.23372000000006</v>
      </c>
      <c r="M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739.49372000000005</v>
      </c>
      <c r="N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755.38372000000004</v>
      </c>
      <c r="O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771.96371999999997</v>
      </c>
      <c r="P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771.85371999999995</v>
      </c>
      <c r="Q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780.46371999999997</v>
      </c>
      <c r="R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788.92372</v>
      </c>
      <c r="S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788.96372000000008</v>
      </c>
      <c r="T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803.84371999999996</v>
      </c>
      <c r="U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722.63372000000004</v>
      </c>
      <c r="V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711.96371999999997</v>
      </c>
      <c r="W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676.14372000000003</v>
      </c>
      <c r="X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665.82371999999998</v>
      </c>
      <c r="Y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780.21372000000008</v>
      </c>
    </row>
    <row r="178" spans="1:25" x14ac:dyDescent="0.2">
      <c r="A178" s="80">
        <f t="shared" si="7"/>
        <v>42536</v>
      </c>
      <c r="B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653.91372000000001</v>
      </c>
      <c r="C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673.03372000000002</v>
      </c>
      <c r="D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708.21371999999997</v>
      </c>
      <c r="E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715.65372000000002</v>
      </c>
      <c r="F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747.48372000000006</v>
      </c>
      <c r="G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764.76372000000003</v>
      </c>
      <c r="H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708.47371999999996</v>
      </c>
      <c r="I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1013.76372</v>
      </c>
      <c r="J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962.23371999999995</v>
      </c>
      <c r="K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780.68371999999999</v>
      </c>
      <c r="L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724.37372000000005</v>
      </c>
      <c r="M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739.59372000000008</v>
      </c>
      <c r="N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755.37372000000005</v>
      </c>
      <c r="O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771.94371999999998</v>
      </c>
      <c r="P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771.92372</v>
      </c>
      <c r="Q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780.41372000000001</v>
      </c>
      <c r="R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789.00372000000004</v>
      </c>
      <c r="S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789.06371999999999</v>
      </c>
      <c r="T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803.84371999999996</v>
      </c>
      <c r="U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722.54372000000001</v>
      </c>
      <c r="V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714.30372</v>
      </c>
      <c r="W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675.07372000000009</v>
      </c>
      <c r="X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665.78372000000002</v>
      </c>
      <c r="Y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759.84371999999996</v>
      </c>
    </row>
    <row r="179" spans="1:25" x14ac:dyDescent="0.2">
      <c r="A179" s="80">
        <f t="shared" si="7"/>
        <v>42537</v>
      </c>
      <c r="B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652.64372000000003</v>
      </c>
      <c r="C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686.81371999999999</v>
      </c>
      <c r="D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731.48371999999995</v>
      </c>
      <c r="E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731.66372000000001</v>
      </c>
      <c r="F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820.93371999999999</v>
      </c>
      <c r="G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820.93371999999999</v>
      </c>
      <c r="H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747.96371999999997</v>
      </c>
      <c r="I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1091.6437199999998</v>
      </c>
      <c r="J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962.01372000000003</v>
      </c>
      <c r="K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789.24372000000005</v>
      </c>
      <c r="L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755.31371999999999</v>
      </c>
      <c r="M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739.32371999999998</v>
      </c>
      <c r="N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755.12372000000005</v>
      </c>
      <c r="O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771.68371999999999</v>
      </c>
      <c r="P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788.97372000000007</v>
      </c>
      <c r="Q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807.21372000000008</v>
      </c>
      <c r="R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788.96372000000008</v>
      </c>
      <c r="S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819.42372</v>
      </c>
      <c r="T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852.41372000000001</v>
      </c>
      <c r="U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805.17372</v>
      </c>
      <c r="V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645.28372000000002</v>
      </c>
      <c r="W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662.22371999999996</v>
      </c>
      <c r="X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698.05372</v>
      </c>
      <c r="Y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751.75372000000004</v>
      </c>
    </row>
    <row r="180" spans="1:25" x14ac:dyDescent="0.2">
      <c r="A180" s="80">
        <f t="shared" si="7"/>
        <v>42538</v>
      </c>
      <c r="B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640.64372000000003</v>
      </c>
      <c r="C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700.86371999999994</v>
      </c>
      <c r="D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747.56371999999999</v>
      </c>
      <c r="E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782.79372000000001</v>
      </c>
      <c r="F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820.91372000000001</v>
      </c>
      <c r="G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820.98371999999995</v>
      </c>
      <c r="H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782.93371999999999</v>
      </c>
      <c r="I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1091.6137199999998</v>
      </c>
      <c r="J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936.35371999999995</v>
      </c>
      <c r="K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789.21371999999997</v>
      </c>
      <c r="L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739.36371999999994</v>
      </c>
      <c r="M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724.03372000000002</v>
      </c>
      <c r="N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739.11371999999994</v>
      </c>
      <c r="O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739.00372000000004</v>
      </c>
      <c r="P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754.92372</v>
      </c>
      <c r="Q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780.16372000000001</v>
      </c>
      <c r="R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767.44371999999998</v>
      </c>
      <c r="S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788.94371999999998</v>
      </c>
      <c r="T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803.60371999999995</v>
      </c>
      <c r="U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734.72371999999996</v>
      </c>
      <c r="V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677.56371999999999</v>
      </c>
      <c r="W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640.73371999999995</v>
      </c>
      <c r="X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740.98372000000006</v>
      </c>
      <c r="Y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726.45372000000009</v>
      </c>
    </row>
    <row r="181" spans="1:25" x14ac:dyDescent="0.2">
      <c r="A181" s="80">
        <f t="shared" si="7"/>
        <v>42539</v>
      </c>
      <c r="B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671.77372000000003</v>
      </c>
      <c r="C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667.03372000000002</v>
      </c>
      <c r="D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715.53372000000002</v>
      </c>
      <c r="E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752.06371999999999</v>
      </c>
      <c r="F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752.00372000000004</v>
      </c>
      <c r="G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792.33371999999997</v>
      </c>
      <c r="H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734.60371999999995</v>
      </c>
      <c r="I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651.92372000000012</v>
      </c>
      <c r="J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740.74372000000005</v>
      </c>
      <c r="K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828.36372000000006</v>
      </c>
      <c r="L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760.18372000000011</v>
      </c>
      <c r="M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775.93371999999999</v>
      </c>
      <c r="N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775.94371999999998</v>
      </c>
      <c r="O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800.82372000000009</v>
      </c>
      <c r="P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827.56371999999999</v>
      </c>
      <c r="Q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866.46372000000008</v>
      </c>
      <c r="R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866.67372</v>
      </c>
      <c r="S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792.26372000000003</v>
      </c>
      <c r="T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800.38372000000004</v>
      </c>
      <c r="U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730.24371999999994</v>
      </c>
      <c r="V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679.51372000000003</v>
      </c>
      <c r="W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681.06371999999999</v>
      </c>
      <c r="X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682.29372000000001</v>
      </c>
      <c r="Y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808.85372000000007</v>
      </c>
    </row>
    <row r="182" spans="1:25" x14ac:dyDescent="0.2">
      <c r="A182" s="80">
        <f t="shared" si="7"/>
        <v>42540</v>
      </c>
      <c r="B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672.28372000000002</v>
      </c>
      <c r="C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667.06371999999999</v>
      </c>
      <c r="D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715.38371999999993</v>
      </c>
      <c r="E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751.58372000000008</v>
      </c>
      <c r="F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751.49372000000005</v>
      </c>
      <c r="G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791.84371999999996</v>
      </c>
      <c r="H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733.33371999999997</v>
      </c>
      <c r="I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698.81371999999999</v>
      </c>
      <c r="J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709.12372000000005</v>
      </c>
      <c r="K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866.22372000000007</v>
      </c>
      <c r="L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792.21372000000008</v>
      </c>
      <c r="M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792.23372000000006</v>
      </c>
      <c r="N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792.24372000000005</v>
      </c>
      <c r="O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827.64372000000003</v>
      </c>
      <c r="P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846.49371999999994</v>
      </c>
      <c r="Q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846.55372</v>
      </c>
      <c r="R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837.06371999999999</v>
      </c>
      <c r="S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818.61372000000006</v>
      </c>
      <c r="T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837.01372000000003</v>
      </c>
      <c r="U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767.78372000000002</v>
      </c>
      <c r="V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676.77372000000003</v>
      </c>
      <c r="W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678.32372000000009</v>
      </c>
      <c r="X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682.62372000000005</v>
      </c>
      <c r="Y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809.34371999999996</v>
      </c>
    </row>
    <row r="183" spans="1:25" x14ac:dyDescent="0.2">
      <c r="A183" s="80">
        <f t="shared" si="7"/>
        <v>42541</v>
      </c>
      <c r="B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653.40372000000002</v>
      </c>
      <c r="C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701.07371999999998</v>
      </c>
      <c r="D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748.11371999999994</v>
      </c>
      <c r="E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783.01371999999992</v>
      </c>
      <c r="F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792.26372000000003</v>
      </c>
      <c r="G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821.18371999999999</v>
      </c>
      <c r="H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783.07371999999998</v>
      </c>
      <c r="I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1091.8837199999998</v>
      </c>
      <c r="J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936.31371999999999</v>
      </c>
      <c r="K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789.24372000000005</v>
      </c>
      <c r="L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739.36371999999994</v>
      </c>
      <c r="M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724.13371999999993</v>
      </c>
      <c r="N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739.31371999999999</v>
      </c>
      <c r="O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724.05372</v>
      </c>
      <c r="P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723.96371999999997</v>
      </c>
      <c r="Q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780.30372</v>
      </c>
      <c r="R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767.59371999999996</v>
      </c>
      <c r="S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788.91372000000001</v>
      </c>
      <c r="T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803.9137199999999</v>
      </c>
      <c r="U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747.55372</v>
      </c>
      <c r="V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661.52372000000003</v>
      </c>
      <c r="W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661.81371999999999</v>
      </c>
      <c r="X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704.08371999999997</v>
      </c>
      <c r="Y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739.85372000000007</v>
      </c>
    </row>
    <row r="184" spans="1:25" x14ac:dyDescent="0.2">
      <c r="A184" s="80">
        <f t="shared" si="7"/>
        <v>42542</v>
      </c>
      <c r="B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648.13372000000004</v>
      </c>
      <c r="C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686.75371999999993</v>
      </c>
      <c r="D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731.67372</v>
      </c>
      <c r="E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765.02372000000003</v>
      </c>
      <c r="F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791.24372000000005</v>
      </c>
      <c r="G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840.88371999999993</v>
      </c>
      <c r="H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820.77372000000003</v>
      </c>
      <c r="I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1250.3837199999998</v>
      </c>
      <c r="J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961.22371999999996</v>
      </c>
      <c r="K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826.02372000000003</v>
      </c>
      <c r="L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807.16372000000013</v>
      </c>
      <c r="M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788.88372000000004</v>
      </c>
      <c r="N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771.57371999999998</v>
      </c>
      <c r="O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771.66372000000001</v>
      </c>
      <c r="P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771.67372</v>
      </c>
      <c r="Q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780.08372000000008</v>
      </c>
      <c r="R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788.70372000000009</v>
      </c>
      <c r="S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803.50372000000004</v>
      </c>
      <c r="T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803.40372000000002</v>
      </c>
      <c r="U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788.55372</v>
      </c>
      <c r="V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645.60372000000007</v>
      </c>
      <c r="W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670.99372000000005</v>
      </c>
      <c r="X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703.98371999999995</v>
      </c>
      <c r="Y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749.99371999999994</v>
      </c>
    </row>
    <row r="185" spans="1:25" x14ac:dyDescent="0.2">
      <c r="A185" s="80">
        <f t="shared" si="7"/>
        <v>42543</v>
      </c>
      <c r="B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649.76372000000003</v>
      </c>
      <c r="C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686.83371999999997</v>
      </c>
      <c r="D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731.87372000000005</v>
      </c>
      <c r="E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792.32371999999998</v>
      </c>
      <c r="F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821.27372000000003</v>
      </c>
      <c r="G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821.16372000000001</v>
      </c>
      <c r="H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791.86371999999994</v>
      </c>
      <c r="I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1149.8837199999998</v>
      </c>
      <c r="J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911.76372000000003</v>
      </c>
      <c r="K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780.41372000000001</v>
      </c>
      <c r="L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709.59371999999996</v>
      </c>
      <c r="M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709.56371999999999</v>
      </c>
      <c r="N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709.54372000000001</v>
      </c>
      <c r="O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709.54372000000001</v>
      </c>
      <c r="P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807.78372000000002</v>
      </c>
      <c r="Q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807.56371999999999</v>
      </c>
      <c r="R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754.26372000000003</v>
      </c>
      <c r="S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789.13372000000004</v>
      </c>
      <c r="T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843.48372000000006</v>
      </c>
      <c r="U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781.68371999999999</v>
      </c>
      <c r="V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645.99372000000005</v>
      </c>
      <c r="W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663.85371999999995</v>
      </c>
      <c r="X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692.81371999999999</v>
      </c>
      <c r="Y185" s="10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794.40372000000002</v>
      </c>
    </row>
    <row r="186" spans="1:25" x14ac:dyDescent="0.2">
      <c r="A186" s="80">
        <f t="shared" si="7"/>
        <v>42544</v>
      </c>
      <c r="B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655.68371999999999</v>
      </c>
      <c r="C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686.71371999999997</v>
      </c>
      <c r="D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731.75372000000004</v>
      </c>
      <c r="E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765.11372000000006</v>
      </c>
      <c r="F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821.07371999999998</v>
      </c>
      <c r="G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821.20371999999998</v>
      </c>
      <c r="H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747.74371999999994</v>
      </c>
      <c r="I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1050.7537199999999</v>
      </c>
      <c r="J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866.89372000000003</v>
      </c>
      <c r="K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709.35371999999995</v>
      </c>
      <c r="L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668.53372000000002</v>
      </c>
      <c r="M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656.00371999999993</v>
      </c>
      <c r="N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655.92372</v>
      </c>
      <c r="O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655.84371999999996</v>
      </c>
      <c r="P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668.63372000000004</v>
      </c>
      <c r="Q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681.58372000000008</v>
      </c>
      <c r="R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686.87371999999993</v>
      </c>
      <c r="S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721.82371999999998</v>
      </c>
      <c r="T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747.32372000000009</v>
      </c>
      <c r="U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747.37372000000005</v>
      </c>
      <c r="V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679.93371999999999</v>
      </c>
      <c r="W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712.47372000000007</v>
      </c>
      <c r="X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665.72371999999996</v>
      </c>
      <c r="Y186" s="10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798.63372000000004</v>
      </c>
    </row>
    <row r="187" spans="1:25" x14ac:dyDescent="0.2">
      <c r="A187" s="80">
        <f t="shared" si="7"/>
        <v>42545</v>
      </c>
      <c r="B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655.57371999999998</v>
      </c>
      <c r="C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659.77372000000003</v>
      </c>
      <c r="D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679.93371999999999</v>
      </c>
      <c r="E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748.26372000000003</v>
      </c>
      <c r="F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765.07371999999998</v>
      </c>
      <c r="G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801.60371999999995</v>
      </c>
      <c r="H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747.82371999999998</v>
      </c>
      <c r="I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1038.0637199999999</v>
      </c>
      <c r="J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866.95371999999998</v>
      </c>
      <c r="K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709.38372000000004</v>
      </c>
      <c r="L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668.74372000000005</v>
      </c>
      <c r="M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656.23372000000006</v>
      </c>
      <c r="N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656.22372000000007</v>
      </c>
      <c r="O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656.18372000000011</v>
      </c>
      <c r="P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668.71371999999997</v>
      </c>
      <c r="Q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681.68371999999999</v>
      </c>
      <c r="R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686.98372000000006</v>
      </c>
      <c r="S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721.9137199999999</v>
      </c>
      <c r="T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747.41372000000001</v>
      </c>
      <c r="U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722.09372000000008</v>
      </c>
      <c r="V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697.01372000000003</v>
      </c>
      <c r="W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736.98371999999995</v>
      </c>
      <c r="X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650.53372000000002</v>
      </c>
      <c r="Y187" s="10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831.70371999999998</v>
      </c>
    </row>
    <row r="188" spans="1:25" x14ac:dyDescent="0.2">
      <c r="A188" s="80">
        <f t="shared" si="7"/>
        <v>42546</v>
      </c>
      <c r="B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694.78372000000002</v>
      </c>
      <c r="C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651.45371999999998</v>
      </c>
      <c r="D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642.36372000000006</v>
      </c>
      <c r="E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695.40372000000002</v>
      </c>
      <c r="F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729.56371999999999</v>
      </c>
      <c r="G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767.27372000000003</v>
      </c>
      <c r="H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711.36372000000006</v>
      </c>
      <c r="I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644.33371999999997</v>
      </c>
      <c r="J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775.39371999999992</v>
      </c>
      <c r="K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772.24372000000005</v>
      </c>
      <c r="L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726.86372000000006</v>
      </c>
      <c r="M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712.88371999999993</v>
      </c>
      <c r="N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712.88371999999993</v>
      </c>
      <c r="O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712.92372</v>
      </c>
      <c r="P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726.83371999999997</v>
      </c>
      <c r="Q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712.88371999999993</v>
      </c>
      <c r="R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756.74371999999994</v>
      </c>
      <c r="S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772.49372000000005</v>
      </c>
      <c r="T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741.22371999999996</v>
      </c>
      <c r="U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788.99372000000005</v>
      </c>
      <c r="V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708.44371999999998</v>
      </c>
      <c r="W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753.53372000000002</v>
      </c>
      <c r="X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650.27372000000003</v>
      </c>
      <c r="Y188" s="10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771.73371999999995</v>
      </c>
    </row>
    <row r="189" spans="1:25" x14ac:dyDescent="0.2">
      <c r="A189" s="80">
        <f t="shared" si="7"/>
        <v>42547</v>
      </c>
      <c r="B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704.26371999999992</v>
      </c>
      <c r="C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654.66372000000001</v>
      </c>
      <c r="D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642.14371999999992</v>
      </c>
      <c r="E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679.27372000000003</v>
      </c>
      <c r="F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712.03372000000002</v>
      </c>
      <c r="G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767.21371999999997</v>
      </c>
      <c r="H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711.89371999999992</v>
      </c>
      <c r="I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642.53372000000002</v>
      </c>
      <c r="J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693.60372000000007</v>
      </c>
      <c r="K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772.36372000000006</v>
      </c>
      <c r="L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726.75372000000004</v>
      </c>
      <c r="M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712.90372000000002</v>
      </c>
      <c r="N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712.86371999999994</v>
      </c>
      <c r="O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712.85371999999995</v>
      </c>
      <c r="P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726.81371999999999</v>
      </c>
      <c r="Q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712.73371999999995</v>
      </c>
      <c r="R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772.32372000000009</v>
      </c>
      <c r="S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772.42372</v>
      </c>
      <c r="T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741.59371999999996</v>
      </c>
      <c r="U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789.51371999999992</v>
      </c>
      <c r="V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688.17372</v>
      </c>
      <c r="W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728.95371999999998</v>
      </c>
      <c r="X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650.36371999999994</v>
      </c>
      <c r="Y189" s="10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772.15371999999991</v>
      </c>
    </row>
    <row r="190" spans="1:25" x14ac:dyDescent="0.2">
      <c r="A190" s="80">
        <f t="shared" si="7"/>
        <v>42548</v>
      </c>
      <c r="B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673.91372000000001</v>
      </c>
      <c r="C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644.30372</v>
      </c>
      <c r="D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676.89371999999992</v>
      </c>
      <c r="E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712.97371999999996</v>
      </c>
      <c r="F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744.58371999999997</v>
      </c>
      <c r="G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779.07371999999998</v>
      </c>
      <c r="H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683.83372000000008</v>
      </c>
      <c r="I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985.47371999999996</v>
      </c>
      <c r="J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822.41372000000001</v>
      </c>
      <c r="K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666.38372000000004</v>
      </c>
      <c r="L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674.38372000000004</v>
      </c>
      <c r="M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711.93371999999999</v>
      </c>
      <c r="N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693.61372000000006</v>
      </c>
      <c r="O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656.87372000000005</v>
      </c>
      <c r="P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694.42372</v>
      </c>
      <c r="Q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675.26372000000003</v>
      </c>
      <c r="R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663.52372000000003</v>
      </c>
      <c r="S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684.91372000000001</v>
      </c>
      <c r="T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696.05372</v>
      </c>
      <c r="U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707.94371999999998</v>
      </c>
      <c r="V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698.9437200000001</v>
      </c>
      <c r="W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737.86371999999994</v>
      </c>
      <c r="X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648.53372000000002</v>
      </c>
      <c r="Y190" s="10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819.16372000000001</v>
      </c>
    </row>
    <row r="191" spans="1:25" x14ac:dyDescent="0.2">
      <c r="A191" s="80">
        <f t="shared" si="7"/>
        <v>42549</v>
      </c>
      <c r="B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679.92372</v>
      </c>
      <c r="C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644.54372000000001</v>
      </c>
      <c r="D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676.84371999999996</v>
      </c>
      <c r="E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712.76372000000003</v>
      </c>
      <c r="F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744.40372000000002</v>
      </c>
      <c r="G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779.01372000000003</v>
      </c>
      <c r="H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684.03372000000002</v>
      </c>
      <c r="I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985.62371999999993</v>
      </c>
      <c r="J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822.32371999999998</v>
      </c>
      <c r="K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666.35372000000007</v>
      </c>
      <c r="L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674.67372</v>
      </c>
      <c r="M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711.55372</v>
      </c>
      <c r="N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693.65372000000002</v>
      </c>
      <c r="O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693.82371999999998</v>
      </c>
      <c r="P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694.11371999999994</v>
      </c>
      <c r="Q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675.12372000000005</v>
      </c>
      <c r="R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663.61371999999994</v>
      </c>
      <c r="S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684.9437200000001</v>
      </c>
      <c r="T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696.13372000000004</v>
      </c>
      <c r="U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707.93371999999999</v>
      </c>
      <c r="V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700.07371999999998</v>
      </c>
      <c r="W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738.90372000000002</v>
      </c>
      <c r="X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648.6637199999999</v>
      </c>
      <c r="Y191" s="10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810.62371999999993</v>
      </c>
    </row>
    <row r="192" spans="1:25" x14ac:dyDescent="0.2">
      <c r="A192" s="80">
        <f t="shared" si="7"/>
        <v>42550</v>
      </c>
      <c r="B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685.86371999999994</v>
      </c>
      <c r="C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664.33371999999997</v>
      </c>
      <c r="D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698.92372000000012</v>
      </c>
      <c r="E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721.53372000000002</v>
      </c>
      <c r="F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808.46372000000008</v>
      </c>
      <c r="G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808.33371999999997</v>
      </c>
      <c r="H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721.59371999999996</v>
      </c>
      <c r="I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998.32371999999998</v>
      </c>
      <c r="J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832.91372000000001</v>
      </c>
      <c r="K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660.68372000000011</v>
      </c>
      <c r="L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677.92372</v>
      </c>
      <c r="M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696.25372000000004</v>
      </c>
      <c r="N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653.33372000000008</v>
      </c>
      <c r="O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653.72371999999996</v>
      </c>
      <c r="P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643.30372</v>
      </c>
      <c r="Q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654.57371999999998</v>
      </c>
      <c r="R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659.04372000000001</v>
      </c>
      <c r="S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680.08371999999997</v>
      </c>
      <c r="T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702.50372000000004</v>
      </c>
      <c r="U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702.74372000000005</v>
      </c>
      <c r="V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702.38372000000004</v>
      </c>
      <c r="W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717.20371999999998</v>
      </c>
      <c r="X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644.11371999999994</v>
      </c>
      <c r="Y192" s="10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760.94371999999998</v>
      </c>
    </row>
    <row r="193" spans="1:25" x14ac:dyDescent="0.2">
      <c r="A193" s="80">
        <f t="shared" si="7"/>
        <v>42551</v>
      </c>
      <c r="B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684.64371999999992</v>
      </c>
      <c r="C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666.47372000000007</v>
      </c>
      <c r="D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701.18372000000011</v>
      </c>
      <c r="E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723.88371999999993</v>
      </c>
      <c r="F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811.38371999999993</v>
      </c>
      <c r="G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811.22371999999996</v>
      </c>
      <c r="H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723.94371999999998</v>
      </c>
      <c r="I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1001.9737200000001</v>
      </c>
      <c r="J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836.01372000000003</v>
      </c>
      <c r="K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662.59371999999996</v>
      </c>
      <c r="L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679.75372000000004</v>
      </c>
      <c r="M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698.36372000000006</v>
      </c>
      <c r="N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651.54372000000001</v>
      </c>
      <c r="O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651.49371999999994</v>
      </c>
      <c r="P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651.63371999999993</v>
      </c>
      <c r="Q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651.56371999999999</v>
      </c>
      <c r="R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660.54372000000001</v>
      </c>
      <c r="S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681.75372000000004</v>
      </c>
      <c r="T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704.22371999999996</v>
      </c>
      <c r="U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704.60372000000007</v>
      </c>
      <c r="V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701.29372000000001</v>
      </c>
      <c r="W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717.29372000000001</v>
      </c>
      <c r="X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645.77372000000003</v>
      </c>
      <c r="Y193" s="137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810.82371999999998</v>
      </c>
    </row>
    <row r="194" spans="1:25" hidden="1" x14ac:dyDescent="0.2">
      <c r="A194" s="80">
        <f t="shared" si="7"/>
        <v>42552</v>
      </c>
      <c r="B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C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D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E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F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G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H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I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J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K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L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M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N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O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P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Q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R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S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T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U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V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W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X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Y194" s="137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</row>
    <row r="196" spans="1:25" x14ac:dyDescent="0.25">
      <c r="A196" s="88" t="s">
        <v>150</v>
      </c>
    </row>
    <row r="197" spans="1:25" ht="12.75" x14ac:dyDescent="0.2">
      <c r="A197" s="177" t="s">
        <v>48</v>
      </c>
      <c r="B197" s="188" t="s">
        <v>121</v>
      </c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90"/>
    </row>
    <row r="198" spans="1:25" ht="12.75" x14ac:dyDescent="0.2">
      <c r="A198" s="178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3"/>
    </row>
    <row r="199" spans="1:25" ht="12.75" x14ac:dyDescent="0.2">
      <c r="A199" s="178"/>
      <c r="B199" s="180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2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5" ht="12.75" x14ac:dyDescent="0.2">
      <c r="A200" s="179"/>
      <c r="B200" s="181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3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5" x14ac:dyDescent="0.2">
      <c r="A201" s="80">
        <f t="shared" ref="A201:A229" si="8">A164</f>
        <v>42522</v>
      </c>
      <c r="B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638.09371999999996</v>
      </c>
      <c r="C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642.90371999999991</v>
      </c>
      <c r="D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668.74371999999994</v>
      </c>
      <c r="E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696.84371999999996</v>
      </c>
      <c r="F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719.45371999999998</v>
      </c>
      <c r="G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727.16372000000001</v>
      </c>
      <c r="H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662.15372000000002</v>
      </c>
      <c r="I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930.12372000000005</v>
      </c>
      <c r="J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820.93371999999999</v>
      </c>
      <c r="K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719.56371999999999</v>
      </c>
      <c r="L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691.05372</v>
      </c>
      <c r="M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705.06371999999999</v>
      </c>
      <c r="N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734.72371999999996</v>
      </c>
      <c r="O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750.39371999999992</v>
      </c>
      <c r="P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734.47371999999996</v>
      </c>
      <c r="Q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750.24372000000005</v>
      </c>
      <c r="R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755.61372000000006</v>
      </c>
      <c r="S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682.39372000000003</v>
      </c>
      <c r="T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671.61372000000006</v>
      </c>
      <c r="U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661.36371999999994</v>
      </c>
      <c r="V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698.48372000000006</v>
      </c>
      <c r="W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665.15372000000002</v>
      </c>
      <c r="X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682.30372</v>
      </c>
      <c r="Y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713.84371999999996</v>
      </c>
    </row>
    <row r="202" spans="1:25" x14ac:dyDescent="0.2">
      <c r="A202" s="80">
        <f t="shared" si="8"/>
        <v>42523</v>
      </c>
      <c r="B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640.88372000000004</v>
      </c>
      <c r="C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642.93372000000011</v>
      </c>
      <c r="D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675.59371999999996</v>
      </c>
      <c r="E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696.84371999999996</v>
      </c>
      <c r="F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719.34371999999996</v>
      </c>
      <c r="G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727.25372000000004</v>
      </c>
      <c r="H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668.88371999999993</v>
      </c>
      <c r="I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920.29372000000001</v>
      </c>
      <c r="J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802.26372000000003</v>
      </c>
      <c r="K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705.03372000000002</v>
      </c>
      <c r="L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652.09371999999996</v>
      </c>
      <c r="M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664.55372</v>
      </c>
      <c r="N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704.81371999999999</v>
      </c>
      <c r="O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734.41372000000001</v>
      </c>
      <c r="P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750.24372000000005</v>
      </c>
      <c r="Q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766.79372000000001</v>
      </c>
      <c r="R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755.60371999999995</v>
      </c>
      <c r="S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742.60372000000007</v>
      </c>
      <c r="T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742.74372000000005</v>
      </c>
      <c r="U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661.51372000000003</v>
      </c>
      <c r="V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700.34371999999996</v>
      </c>
      <c r="W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687.96372000000008</v>
      </c>
      <c r="X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682.34372000000008</v>
      </c>
      <c r="Y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713.66372000000001</v>
      </c>
    </row>
    <row r="203" spans="1:25" x14ac:dyDescent="0.2">
      <c r="A203" s="80">
        <f t="shared" si="8"/>
        <v>42524</v>
      </c>
      <c r="B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646.55372</v>
      </c>
      <c r="C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654.37371999999993</v>
      </c>
      <c r="D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681.10372000000007</v>
      </c>
      <c r="E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695.41372000000001</v>
      </c>
      <c r="F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717.88372000000004</v>
      </c>
      <c r="G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741.70371999999998</v>
      </c>
      <c r="H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667.46371999999997</v>
      </c>
      <c r="I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928.09371999999996</v>
      </c>
      <c r="J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782.32372000000009</v>
      </c>
      <c r="K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696.37372000000005</v>
      </c>
      <c r="L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696.36372000000006</v>
      </c>
      <c r="M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696.28372000000002</v>
      </c>
      <c r="N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732.84372000000008</v>
      </c>
      <c r="O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748.60371999999995</v>
      </c>
      <c r="P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748.64372000000003</v>
      </c>
      <c r="Q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773.53372000000002</v>
      </c>
      <c r="R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767.82371999999998</v>
      </c>
      <c r="S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754.44371999999998</v>
      </c>
      <c r="T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698.60372000000007</v>
      </c>
      <c r="U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664.66372000000001</v>
      </c>
      <c r="V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717.48372000000006</v>
      </c>
      <c r="W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683.70371999999998</v>
      </c>
      <c r="X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681.27372000000003</v>
      </c>
      <c r="Y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742.92372</v>
      </c>
    </row>
    <row r="204" spans="1:25" x14ac:dyDescent="0.2">
      <c r="A204" s="80">
        <f t="shared" si="8"/>
        <v>42525</v>
      </c>
      <c r="B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647.43371999999999</v>
      </c>
      <c r="C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634.67372</v>
      </c>
      <c r="D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646.91372000000001</v>
      </c>
      <c r="E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669.12372000000005</v>
      </c>
      <c r="F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692.85372000000007</v>
      </c>
      <c r="G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745.64371999999992</v>
      </c>
      <c r="H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692.84372000000008</v>
      </c>
      <c r="I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636.72371999999996</v>
      </c>
      <c r="J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680.92372</v>
      </c>
      <c r="K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802.76372000000003</v>
      </c>
      <c r="L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745.6637199999999</v>
      </c>
      <c r="M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745.6637199999999</v>
      </c>
      <c r="N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745.6637199999999</v>
      </c>
      <c r="O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785.59371999999996</v>
      </c>
      <c r="P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785.61371999999994</v>
      </c>
      <c r="Q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753.29372000000001</v>
      </c>
      <c r="R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768.96371999999997</v>
      </c>
      <c r="S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723.40372000000002</v>
      </c>
      <c r="T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676.66372000000001</v>
      </c>
      <c r="U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676.20372000000009</v>
      </c>
      <c r="V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759.19371999999998</v>
      </c>
      <c r="W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707.70371999999998</v>
      </c>
      <c r="X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658.69371999999998</v>
      </c>
      <c r="Y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794.12372000000005</v>
      </c>
    </row>
    <row r="205" spans="1:25" x14ac:dyDescent="0.2">
      <c r="A205" s="80">
        <f t="shared" si="8"/>
        <v>42526</v>
      </c>
      <c r="B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645.79372000000001</v>
      </c>
      <c r="C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634.22371999999996</v>
      </c>
      <c r="D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668.92372000000012</v>
      </c>
      <c r="E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676.57371999999998</v>
      </c>
      <c r="F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709.37372000000005</v>
      </c>
      <c r="G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709.31371999999999</v>
      </c>
      <c r="H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646.75372000000004</v>
      </c>
      <c r="I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635.50372000000004</v>
      </c>
      <c r="J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649.68371999999999</v>
      </c>
      <c r="K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879.53372000000002</v>
      </c>
      <c r="L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802.78372000000002</v>
      </c>
      <c r="M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802.95371999999998</v>
      </c>
      <c r="N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803.21371999999997</v>
      </c>
      <c r="O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830.00372000000004</v>
      </c>
      <c r="P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829.99372000000005</v>
      </c>
      <c r="Q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785.58371999999997</v>
      </c>
      <c r="R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769.13371999999993</v>
      </c>
      <c r="S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723.45372000000009</v>
      </c>
      <c r="T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676.84371999999996</v>
      </c>
      <c r="U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664.86372000000006</v>
      </c>
      <c r="V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734.68371999999999</v>
      </c>
      <c r="W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704.89372000000003</v>
      </c>
      <c r="X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658.65372000000002</v>
      </c>
      <c r="Y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793.76371999999992</v>
      </c>
    </row>
    <row r="206" spans="1:25" x14ac:dyDescent="0.2">
      <c r="A206" s="80">
        <f t="shared" si="8"/>
        <v>42527</v>
      </c>
      <c r="B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642.92372000000012</v>
      </c>
      <c r="C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654.09371999999996</v>
      </c>
      <c r="D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680.50371999999993</v>
      </c>
      <c r="E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709.55372</v>
      </c>
      <c r="F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725.10371999999995</v>
      </c>
      <c r="G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775.71371999999997</v>
      </c>
      <c r="H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702.50372000000004</v>
      </c>
      <c r="I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981.87372000000005</v>
      </c>
      <c r="J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881.16372000000001</v>
      </c>
      <c r="K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765.43371999999999</v>
      </c>
      <c r="L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718.00372000000004</v>
      </c>
      <c r="M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718.02372000000003</v>
      </c>
      <c r="N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733.11372000000006</v>
      </c>
      <c r="O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748.71371999999997</v>
      </c>
      <c r="P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748.71371999999997</v>
      </c>
      <c r="Q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717.79372000000001</v>
      </c>
      <c r="R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728.26372000000003</v>
      </c>
      <c r="S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741.21372000000008</v>
      </c>
      <c r="T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698.51372000000003</v>
      </c>
      <c r="U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648.36372000000006</v>
      </c>
      <c r="V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705.64372000000003</v>
      </c>
      <c r="W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678.21371999999997</v>
      </c>
      <c r="X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681.45371999999998</v>
      </c>
      <c r="Y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716.43371999999999</v>
      </c>
    </row>
    <row r="207" spans="1:25" x14ac:dyDescent="0.2">
      <c r="A207" s="80">
        <f t="shared" si="8"/>
        <v>42528</v>
      </c>
      <c r="B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646.99372000000005</v>
      </c>
      <c r="C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653.92372</v>
      </c>
      <c r="D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680.52372000000003</v>
      </c>
      <c r="E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694.70371999999998</v>
      </c>
      <c r="F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724.77372000000003</v>
      </c>
      <c r="G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757.92372</v>
      </c>
      <c r="H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702.38372000000004</v>
      </c>
      <c r="I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981.86372000000006</v>
      </c>
      <c r="J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881.38371999999993</v>
      </c>
      <c r="K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749.10371999999995</v>
      </c>
      <c r="L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718.17372</v>
      </c>
      <c r="M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718.19371999999998</v>
      </c>
      <c r="N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732.79372000000001</v>
      </c>
      <c r="O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748.64372000000003</v>
      </c>
      <c r="P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703.47372000000007</v>
      </c>
      <c r="Q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703.55372</v>
      </c>
      <c r="R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728.43371999999999</v>
      </c>
      <c r="S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741.39372000000003</v>
      </c>
      <c r="T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704.38371999999993</v>
      </c>
      <c r="U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645.30372</v>
      </c>
      <c r="V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721.27372000000003</v>
      </c>
      <c r="W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686.39372000000003</v>
      </c>
      <c r="X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670.52372000000003</v>
      </c>
      <c r="Y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765.84372000000008</v>
      </c>
    </row>
    <row r="208" spans="1:25" x14ac:dyDescent="0.2">
      <c r="A208" s="80">
        <f t="shared" si="8"/>
        <v>42529</v>
      </c>
      <c r="B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649.63372000000004</v>
      </c>
      <c r="C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653.80372</v>
      </c>
      <c r="D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680.43371999999999</v>
      </c>
      <c r="E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694.42372</v>
      </c>
      <c r="F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724.75372000000004</v>
      </c>
      <c r="G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757.86372000000006</v>
      </c>
      <c r="H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702.59371999999996</v>
      </c>
      <c r="I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981.73372000000006</v>
      </c>
      <c r="J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881.58372000000008</v>
      </c>
      <c r="K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748.90372000000002</v>
      </c>
      <c r="L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718.15372000000002</v>
      </c>
      <c r="M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718.17372</v>
      </c>
      <c r="N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733.07371999999998</v>
      </c>
      <c r="O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748.88371999999993</v>
      </c>
      <c r="P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703.46372000000008</v>
      </c>
      <c r="Q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703.47372000000007</v>
      </c>
      <c r="R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728.40372000000002</v>
      </c>
      <c r="S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741.10372000000007</v>
      </c>
      <c r="T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704.03372000000002</v>
      </c>
      <c r="U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645.54372000000001</v>
      </c>
      <c r="V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723.67372</v>
      </c>
      <c r="W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686.6937200000001</v>
      </c>
      <c r="X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670.54372000000001</v>
      </c>
      <c r="Y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769.16372000000013</v>
      </c>
    </row>
    <row r="209" spans="1:25" x14ac:dyDescent="0.2">
      <c r="A209" s="80">
        <f t="shared" si="8"/>
        <v>42530</v>
      </c>
      <c r="B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648.87371999999993</v>
      </c>
      <c r="C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653.54372000000001</v>
      </c>
      <c r="D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694.45371999999998</v>
      </c>
      <c r="E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709.12371999999993</v>
      </c>
      <c r="F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757.64372000000003</v>
      </c>
      <c r="G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775.54372000000001</v>
      </c>
      <c r="H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710.11371999999994</v>
      </c>
      <c r="I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1005.25372</v>
      </c>
      <c r="J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870.74372000000005</v>
      </c>
      <c r="K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749.21372000000008</v>
      </c>
      <c r="L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703.84371999999996</v>
      </c>
      <c r="M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696.74372000000005</v>
      </c>
      <c r="N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718.25371999999993</v>
      </c>
      <c r="O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749.13371999999993</v>
      </c>
      <c r="P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791.65371999999991</v>
      </c>
      <c r="Q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791.60371999999995</v>
      </c>
      <c r="R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768.24372000000005</v>
      </c>
      <c r="S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768.11371999999994</v>
      </c>
      <c r="T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741.35372000000007</v>
      </c>
      <c r="U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660.76372000000003</v>
      </c>
      <c r="V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704.10371999999995</v>
      </c>
      <c r="W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666.36371999999994</v>
      </c>
      <c r="X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654.86372000000006</v>
      </c>
      <c r="Y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772.55372</v>
      </c>
    </row>
    <row r="210" spans="1:25" x14ac:dyDescent="0.2">
      <c r="A210" s="80">
        <f t="shared" si="8"/>
        <v>42531</v>
      </c>
      <c r="B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664.21372000000008</v>
      </c>
      <c r="C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653.88372000000004</v>
      </c>
      <c r="D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687.42372</v>
      </c>
      <c r="E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709.49372000000005</v>
      </c>
      <c r="F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741.03372000000002</v>
      </c>
      <c r="G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758.22371999999996</v>
      </c>
      <c r="H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695.16372000000001</v>
      </c>
      <c r="I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981.95371999999998</v>
      </c>
      <c r="J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819.00372000000004</v>
      </c>
      <c r="K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676.35372000000007</v>
      </c>
      <c r="L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639.09371999999996</v>
      </c>
      <c r="M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644.48372000000006</v>
      </c>
      <c r="N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650.80372</v>
      </c>
      <c r="O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669.56371999999999</v>
      </c>
      <c r="P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676.10371999999995</v>
      </c>
      <c r="Q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703.47372000000007</v>
      </c>
      <c r="R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692.65372000000002</v>
      </c>
      <c r="S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692.54372000000001</v>
      </c>
      <c r="T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692.54372000000001</v>
      </c>
      <c r="U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645.38372000000004</v>
      </c>
      <c r="V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736.95371999999998</v>
      </c>
      <c r="W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698.10371999999995</v>
      </c>
      <c r="X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654.77372000000003</v>
      </c>
      <c r="Y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803.30372</v>
      </c>
    </row>
    <row r="211" spans="1:25" x14ac:dyDescent="0.2">
      <c r="A211" s="80">
        <f t="shared" si="8"/>
        <v>42532</v>
      </c>
      <c r="B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704.74372000000005</v>
      </c>
      <c r="C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652.93371999999999</v>
      </c>
      <c r="D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635.79372000000001</v>
      </c>
      <c r="E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661.23372000000006</v>
      </c>
      <c r="F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692.29372000000001</v>
      </c>
      <c r="G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709.17372</v>
      </c>
      <c r="H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646.89372000000003</v>
      </c>
      <c r="I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696.28372000000002</v>
      </c>
      <c r="J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803.11371999999994</v>
      </c>
      <c r="K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723.73372000000006</v>
      </c>
      <c r="L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676.94371999999998</v>
      </c>
      <c r="M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676.94371999999998</v>
      </c>
      <c r="N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683.09371999999996</v>
      </c>
      <c r="O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676.74371999999994</v>
      </c>
      <c r="P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683.09371999999996</v>
      </c>
      <c r="Q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702.68371999999999</v>
      </c>
      <c r="R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702.79372000000001</v>
      </c>
      <c r="S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658.63372000000004</v>
      </c>
      <c r="T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635.85371999999995</v>
      </c>
      <c r="U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706.60371999999995</v>
      </c>
      <c r="V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794.21372000000008</v>
      </c>
      <c r="W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763.06371999999999</v>
      </c>
      <c r="X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655.64372000000003</v>
      </c>
      <c r="Y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745.32371999999998</v>
      </c>
    </row>
    <row r="212" spans="1:25" x14ac:dyDescent="0.2">
      <c r="A212" s="80">
        <f t="shared" si="8"/>
        <v>42533</v>
      </c>
      <c r="B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710.50372000000004</v>
      </c>
      <c r="C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676.34372000000008</v>
      </c>
      <c r="D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646.08371999999997</v>
      </c>
      <c r="E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646.67372</v>
      </c>
      <c r="F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661.14372000000003</v>
      </c>
      <c r="G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692.57371999999998</v>
      </c>
      <c r="H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654.00372000000004</v>
      </c>
      <c r="I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655.05372</v>
      </c>
      <c r="J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733.9437200000001</v>
      </c>
      <c r="K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785.30372</v>
      </c>
      <c r="L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753.16372000000001</v>
      </c>
      <c r="M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738.06371999999999</v>
      </c>
      <c r="N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753.18371999999999</v>
      </c>
      <c r="O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753.22372000000007</v>
      </c>
      <c r="P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768.98371999999995</v>
      </c>
      <c r="Q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777.17372</v>
      </c>
      <c r="R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785.58371999999997</v>
      </c>
      <c r="S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769.15371999999991</v>
      </c>
      <c r="T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738.19371999999998</v>
      </c>
      <c r="U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647.28372000000002</v>
      </c>
      <c r="V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736.77372000000003</v>
      </c>
      <c r="W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709.68371999999999</v>
      </c>
      <c r="X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647.08371999999997</v>
      </c>
      <c r="Y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785.10372000000007</v>
      </c>
    </row>
    <row r="213" spans="1:25" x14ac:dyDescent="0.2">
      <c r="A213" s="80">
        <f t="shared" si="8"/>
        <v>42534</v>
      </c>
      <c r="B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686.39372000000003</v>
      </c>
      <c r="C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656.44371999999998</v>
      </c>
      <c r="D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646.73372000000006</v>
      </c>
      <c r="E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661.23372000000006</v>
      </c>
      <c r="F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676.44371999999998</v>
      </c>
      <c r="G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709.28372000000002</v>
      </c>
      <c r="H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668.9137199999999</v>
      </c>
      <c r="I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635.40372000000002</v>
      </c>
      <c r="J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730.42372</v>
      </c>
      <c r="K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839.07372000000009</v>
      </c>
      <c r="L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829.63372000000004</v>
      </c>
      <c r="M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829.73372000000006</v>
      </c>
      <c r="N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879.32371999999998</v>
      </c>
      <c r="O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879.35372000000007</v>
      </c>
      <c r="P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879.38372000000004</v>
      </c>
      <c r="Q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879.36372000000006</v>
      </c>
      <c r="R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879.39372000000003</v>
      </c>
      <c r="S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839.26372000000003</v>
      </c>
      <c r="T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820.48372000000006</v>
      </c>
      <c r="U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696.45371999999998</v>
      </c>
      <c r="V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735.48372000000006</v>
      </c>
      <c r="W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715.47372000000007</v>
      </c>
      <c r="X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658.80372</v>
      </c>
      <c r="Y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802.60372000000007</v>
      </c>
    </row>
    <row r="214" spans="1:25" x14ac:dyDescent="0.2">
      <c r="A214" s="80">
        <f t="shared" si="8"/>
        <v>42535</v>
      </c>
      <c r="B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654.25372000000004</v>
      </c>
      <c r="C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667.32371999999998</v>
      </c>
      <c r="D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702.45371999999998</v>
      </c>
      <c r="E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709.96371999999997</v>
      </c>
      <c r="F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741.52372000000003</v>
      </c>
      <c r="G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758.37371999999993</v>
      </c>
      <c r="H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702.38372000000004</v>
      </c>
      <c r="I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1004.8737199999999</v>
      </c>
      <c r="J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953.70371999999998</v>
      </c>
      <c r="K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773.93372000000011</v>
      </c>
      <c r="L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718.05372</v>
      </c>
      <c r="M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733.16372000000001</v>
      </c>
      <c r="N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748.91372000000001</v>
      </c>
      <c r="O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765.33371999999997</v>
      </c>
      <c r="P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765.23371999999995</v>
      </c>
      <c r="Q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773.75371999999993</v>
      </c>
      <c r="R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782.14371999999992</v>
      </c>
      <c r="S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782.17372000000012</v>
      </c>
      <c r="T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796.91372000000001</v>
      </c>
      <c r="U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716.46372000000008</v>
      </c>
      <c r="V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705.89372000000003</v>
      </c>
      <c r="W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670.40372000000002</v>
      </c>
      <c r="X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660.17372</v>
      </c>
      <c r="Y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773.50372000000004</v>
      </c>
    </row>
    <row r="215" spans="1:25" x14ac:dyDescent="0.2">
      <c r="A215" s="80">
        <f t="shared" si="8"/>
        <v>42536</v>
      </c>
      <c r="B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648.37372000000005</v>
      </c>
      <c r="C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667.32371999999998</v>
      </c>
      <c r="D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702.18371999999999</v>
      </c>
      <c r="E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709.55372</v>
      </c>
      <c r="F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741.08372000000008</v>
      </c>
      <c r="G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758.20371999999998</v>
      </c>
      <c r="H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702.43371999999999</v>
      </c>
      <c r="I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1004.89372</v>
      </c>
      <c r="J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953.83371999999997</v>
      </c>
      <c r="K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773.97372000000007</v>
      </c>
      <c r="L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718.18371999999999</v>
      </c>
      <c r="M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733.26372000000003</v>
      </c>
      <c r="N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748.90372000000002</v>
      </c>
      <c r="O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765.32371999999998</v>
      </c>
      <c r="P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765.29372000000001</v>
      </c>
      <c r="Q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773.70371999999998</v>
      </c>
      <c r="R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782.22372000000007</v>
      </c>
      <c r="S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782.27372000000003</v>
      </c>
      <c r="T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796.91372000000001</v>
      </c>
      <c r="U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716.37372000000005</v>
      </c>
      <c r="V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708.20372000000009</v>
      </c>
      <c r="W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669.34372000000008</v>
      </c>
      <c r="X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660.14372000000003</v>
      </c>
      <c r="Y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753.33371999999997</v>
      </c>
    </row>
    <row r="216" spans="1:25" x14ac:dyDescent="0.2">
      <c r="A216" s="80">
        <f t="shared" si="8"/>
        <v>42537</v>
      </c>
      <c r="B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647.12372000000005</v>
      </c>
      <c r="C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680.97372000000007</v>
      </c>
      <c r="D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725.23371999999995</v>
      </c>
      <c r="E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725.41372000000001</v>
      </c>
      <c r="F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813.85371999999995</v>
      </c>
      <c r="G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813.85371999999995</v>
      </c>
      <c r="H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741.56371999999999</v>
      </c>
      <c r="I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1082.0537199999999</v>
      </c>
      <c r="J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953.62372000000005</v>
      </c>
      <c r="K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782.45372000000009</v>
      </c>
      <c r="L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748.84371999999996</v>
      </c>
      <c r="M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732.99372000000005</v>
      </c>
      <c r="N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748.65372000000002</v>
      </c>
      <c r="O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765.06371999999999</v>
      </c>
      <c r="P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782.18372000000011</v>
      </c>
      <c r="Q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800.26372000000003</v>
      </c>
      <c r="R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782.17372000000012</v>
      </c>
      <c r="S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812.35371999999995</v>
      </c>
      <c r="T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845.03372000000002</v>
      </c>
      <c r="U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798.23371999999995</v>
      </c>
      <c r="V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639.83371999999997</v>
      </c>
      <c r="W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656.61371999999994</v>
      </c>
      <c r="X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692.11371999999994</v>
      </c>
      <c r="Y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745.31371999999999</v>
      </c>
    </row>
    <row r="217" spans="1:25" x14ac:dyDescent="0.2">
      <c r="A217" s="80">
        <f t="shared" si="8"/>
        <v>42538</v>
      </c>
      <c r="B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635.23372000000006</v>
      </c>
      <c r="C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694.89371999999992</v>
      </c>
      <c r="D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741.16372000000001</v>
      </c>
      <c r="E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776.06371999999999</v>
      </c>
      <c r="F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813.83371999999997</v>
      </c>
      <c r="G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813.89371999999992</v>
      </c>
      <c r="H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776.20372000000009</v>
      </c>
      <c r="I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1082.0137199999999</v>
      </c>
      <c r="J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928.20371999999998</v>
      </c>
      <c r="K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782.42372</v>
      </c>
      <c r="L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733.04372000000001</v>
      </c>
      <c r="M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717.85371999999995</v>
      </c>
      <c r="N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732.79372000000001</v>
      </c>
      <c r="O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732.68372000000011</v>
      </c>
      <c r="P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748.45371999999998</v>
      </c>
      <c r="Q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773.46371999999997</v>
      </c>
      <c r="R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760.85371999999995</v>
      </c>
      <c r="S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782.15371999999991</v>
      </c>
      <c r="T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796.68371999999999</v>
      </c>
      <c r="U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728.44371999999998</v>
      </c>
      <c r="V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671.81371999999999</v>
      </c>
      <c r="W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635.32371999999998</v>
      </c>
      <c r="X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734.63372000000004</v>
      </c>
      <c r="Y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720.24372000000005</v>
      </c>
    </row>
    <row r="218" spans="1:25" x14ac:dyDescent="0.2">
      <c r="A218" s="80">
        <f t="shared" si="8"/>
        <v>42539</v>
      </c>
      <c r="B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666.07371999999998</v>
      </c>
      <c r="C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661.37372000000005</v>
      </c>
      <c r="D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709.42372</v>
      </c>
      <c r="E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745.62371999999993</v>
      </c>
      <c r="F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745.55372</v>
      </c>
      <c r="G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785.52371999999991</v>
      </c>
      <c r="H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728.31371999999999</v>
      </c>
      <c r="I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646.41372000000001</v>
      </c>
      <c r="J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734.40372000000002</v>
      </c>
      <c r="K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821.21372000000008</v>
      </c>
      <c r="L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753.66372000000001</v>
      </c>
      <c r="M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769.26372000000003</v>
      </c>
      <c r="N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769.28372000000002</v>
      </c>
      <c r="O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793.93372000000011</v>
      </c>
      <c r="P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820.41372000000001</v>
      </c>
      <c r="Q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858.96372000000008</v>
      </c>
      <c r="R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859.16372000000001</v>
      </c>
      <c r="S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785.44371999999998</v>
      </c>
      <c r="T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793.49372000000005</v>
      </c>
      <c r="U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724.00371999999993</v>
      </c>
      <c r="V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673.74372000000005</v>
      </c>
      <c r="W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675.27372000000003</v>
      </c>
      <c r="X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676.49372000000005</v>
      </c>
      <c r="Y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801.88372000000004</v>
      </c>
    </row>
    <row r="219" spans="1:25" x14ac:dyDescent="0.2">
      <c r="A219" s="80">
        <f t="shared" si="8"/>
        <v>42540</v>
      </c>
      <c r="B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666.57371999999998</v>
      </c>
      <c r="C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661.40372000000002</v>
      </c>
      <c r="D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709.28372000000002</v>
      </c>
      <c r="E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745.14372000000003</v>
      </c>
      <c r="F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745.05372</v>
      </c>
      <c r="G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785.02372000000003</v>
      </c>
      <c r="H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727.06371999999999</v>
      </c>
      <c r="I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692.86372000000006</v>
      </c>
      <c r="J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703.07371999999998</v>
      </c>
      <c r="K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858.71371999999997</v>
      </c>
      <c r="L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785.39372000000003</v>
      </c>
      <c r="M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785.42372</v>
      </c>
      <c r="N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785.43371999999999</v>
      </c>
      <c r="O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820.49372000000005</v>
      </c>
      <c r="P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839.17372</v>
      </c>
      <c r="Q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839.23372000000006</v>
      </c>
      <c r="R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829.83371999999997</v>
      </c>
      <c r="S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811.54372000000001</v>
      </c>
      <c r="T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829.78372000000002</v>
      </c>
      <c r="U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761.19371999999998</v>
      </c>
      <c r="V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671.02372000000003</v>
      </c>
      <c r="W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672.5637200000001</v>
      </c>
      <c r="X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676.82371999999998</v>
      </c>
      <c r="Y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802.36372000000006</v>
      </c>
    </row>
    <row r="220" spans="1:25" x14ac:dyDescent="0.2">
      <c r="A220" s="80">
        <f t="shared" si="8"/>
        <v>42541</v>
      </c>
      <c r="B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647.87372000000005</v>
      </c>
      <c r="C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695.09372000000008</v>
      </c>
      <c r="D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741.70371999999998</v>
      </c>
      <c r="E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776.28372000000002</v>
      </c>
      <c r="F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785.44371999999998</v>
      </c>
      <c r="G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814.09371999999996</v>
      </c>
      <c r="H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776.33371999999997</v>
      </c>
      <c r="I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1082.2837199999999</v>
      </c>
      <c r="J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928.16372000000001</v>
      </c>
      <c r="K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782.45372000000009</v>
      </c>
      <c r="L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733.04372000000001</v>
      </c>
      <c r="M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717.95371999999998</v>
      </c>
      <c r="N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732.98372000000006</v>
      </c>
      <c r="O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717.87372000000005</v>
      </c>
      <c r="P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717.78372000000002</v>
      </c>
      <c r="Q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773.59371999999996</v>
      </c>
      <c r="R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761.00372000000004</v>
      </c>
      <c r="S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782.13371999999993</v>
      </c>
      <c r="T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796.98371999999995</v>
      </c>
      <c r="U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741.14372000000003</v>
      </c>
      <c r="V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655.91372000000001</v>
      </c>
      <c r="W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656.20372000000009</v>
      </c>
      <c r="X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698.08371999999997</v>
      </c>
      <c r="Y220" s="10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733.52372000000003</v>
      </c>
    </row>
    <row r="221" spans="1:25" x14ac:dyDescent="0.2">
      <c r="A221" s="80">
        <f t="shared" si="8"/>
        <v>42542</v>
      </c>
      <c r="B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642.65372000000002</v>
      </c>
      <c r="C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680.91372000000001</v>
      </c>
      <c r="D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725.42372</v>
      </c>
      <c r="E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758.46371999999997</v>
      </c>
      <c r="F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784.43371999999999</v>
      </c>
      <c r="G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833.61371999999994</v>
      </c>
      <c r="H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813.69371999999998</v>
      </c>
      <c r="I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1239.3137199999999</v>
      </c>
      <c r="J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952.84371999999996</v>
      </c>
      <c r="K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818.89372000000003</v>
      </c>
      <c r="L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800.20372000000009</v>
      </c>
      <c r="M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782.09371999999996</v>
      </c>
      <c r="N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764.95371999999998</v>
      </c>
      <c r="O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765.04372000000001</v>
      </c>
      <c r="P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765.05372</v>
      </c>
      <c r="Q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773.38372000000004</v>
      </c>
      <c r="R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781.91372000000001</v>
      </c>
      <c r="S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796.58372000000008</v>
      </c>
      <c r="T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796.48372000000006</v>
      </c>
      <c r="U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781.77372000000003</v>
      </c>
      <c r="V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640.14372000000003</v>
      </c>
      <c r="W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665.30372</v>
      </c>
      <c r="X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697.98371999999995</v>
      </c>
      <c r="Y221" s="10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743.56371999999999</v>
      </c>
    </row>
    <row r="222" spans="1:25" x14ac:dyDescent="0.2">
      <c r="A222" s="80">
        <f t="shared" si="8"/>
        <v>42543</v>
      </c>
      <c r="B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644.27372000000003</v>
      </c>
      <c r="C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680.99372000000005</v>
      </c>
      <c r="D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725.61371999999994</v>
      </c>
      <c r="E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785.51371999999992</v>
      </c>
      <c r="F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814.18372000000011</v>
      </c>
      <c r="G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814.07371999999998</v>
      </c>
      <c r="H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785.05372</v>
      </c>
      <c r="I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1139.7437199999999</v>
      </c>
      <c r="J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903.83372000000008</v>
      </c>
      <c r="K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773.70371999999998</v>
      </c>
      <c r="L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703.54372000000001</v>
      </c>
      <c r="M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703.51372000000003</v>
      </c>
      <c r="N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703.49372000000005</v>
      </c>
      <c r="O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703.49372000000005</v>
      </c>
      <c r="P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800.82371999999998</v>
      </c>
      <c r="Q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800.61371999999994</v>
      </c>
      <c r="R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747.80372</v>
      </c>
      <c r="S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782.34372000000008</v>
      </c>
      <c r="T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836.19371999999998</v>
      </c>
      <c r="U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774.96371999999997</v>
      </c>
      <c r="V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640.53372000000002</v>
      </c>
      <c r="W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658.23371999999995</v>
      </c>
      <c r="X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686.92372</v>
      </c>
      <c r="Y222" s="10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787.56371999999999</v>
      </c>
    </row>
    <row r="223" spans="1:25" x14ac:dyDescent="0.2">
      <c r="A223" s="80">
        <f t="shared" si="8"/>
        <v>42544</v>
      </c>
      <c r="B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650.13372000000004</v>
      </c>
      <c r="C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680.87372000000005</v>
      </c>
      <c r="D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725.50372000000004</v>
      </c>
      <c r="E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758.55372</v>
      </c>
      <c r="F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813.98372000000006</v>
      </c>
      <c r="G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814.12372000000005</v>
      </c>
      <c r="H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741.33371999999997</v>
      </c>
      <c r="I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1041.5437199999999</v>
      </c>
      <c r="J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859.38372000000004</v>
      </c>
      <c r="K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703.30372</v>
      </c>
      <c r="L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662.86371999999994</v>
      </c>
      <c r="M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650.44371999999998</v>
      </c>
      <c r="N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650.36372000000006</v>
      </c>
      <c r="O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650.29372000000001</v>
      </c>
      <c r="P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662.96372000000008</v>
      </c>
      <c r="Q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675.79372000000001</v>
      </c>
      <c r="R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681.03372000000002</v>
      </c>
      <c r="S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715.65372000000002</v>
      </c>
      <c r="T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740.92372000000012</v>
      </c>
      <c r="U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740.97372000000007</v>
      </c>
      <c r="V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674.16372000000001</v>
      </c>
      <c r="W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706.39372000000003</v>
      </c>
      <c r="X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660.07371999999998</v>
      </c>
      <c r="Y223" s="10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791.76372000000003</v>
      </c>
    </row>
    <row r="224" spans="1:25" x14ac:dyDescent="0.2">
      <c r="A224" s="80">
        <f t="shared" si="8"/>
        <v>42545</v>
      </c>
      <c r="B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650.02372000000003</v>
      </c>
      <c r="C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654.18371999999999</v>
      </c>
      <c r="D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674.16372000000001</v>
      </c>
      <c r="E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741.85371999999995</v>
      </c>
      <c r="F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758.50371999999993</v>
      </c>
      <c r="G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794.70371999999998</v>
      </c>
      <c r="H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741.41372000000001</v>
      </c>
      <c r="I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1028.96372</v>
      </c>
      <c r="J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859.44371999999998</v>
      </c>
      <c r="K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703.33372000000008</v>
      </c>
      <c r="L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663.07371999999998</v>
      </c>
      <c r="M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650.68371999999999</v>
      </c>
      <c r="N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650.67372</v>
      </c>
      <c r="O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650.62372000000005</v>
      </c>
      <c r="P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663.04372000000001</v>
      </c>
      <c r="Q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675.89371999999992</v>
      </c>
      <c r="R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681.14372000000003</v>
      </c>
      <c r="S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715.74371999999994</v>
      </c>
      <c r="T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741.01372000000003</v>
      </c>
      <c r="U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715.92372</v>
      </c>
      <c r="V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691.08371999999997</v>
      </c>
      <c r="W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730.68371999999999</v>
      </c>
      <c r="X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645.03372000000002</v>
      </c>
      <c r="Y224" s="10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824.52371999999991</v>
      </c>
    </row>
    <row r="225" spans="1:27" x14ac:dyDescent="0.2">
      <c r="A225" s="80">
        <f t="shared" si="8"/>
        <v>42546</v>
      </c>
      <c r="B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688.86371999999994</v>
      </c>
      <c r="C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645.94371999999998</v>
      </c>
      <c r="D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636.93371999999999</v>
      </c>
      <c r="E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689.48372000000006</v>
      </c>
      <c r="F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723.33372000000008</v>
      </c>
      <c r="G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760.69371999999998</v>
      </c>
      <c r="H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705.30372</v>
      </c>
      <c r="I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638.89372000000003</v>
      </c>
      <c r="J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768.73371999999995</v>
      </c>
      <c r="K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765.61371999999994</v>
      </c>
      <c r="L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720.65372000000002</v>
      </c>
      <c r="M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706.79372000000001</v>
      </c>
      <c r="N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706.79372000000001</v>
      </c>
      <c r="O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706.84372000000008</v>
      </c>
      <c r="P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720.62371999999993</v>
      </c>
      <c r="Q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706.79372000000001</v>
      </c>
      <c r="R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750.25372000000004</v>
      </c>
      <c r="S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765.85372000000007</v>
      </c>
      <c r="T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734.88371999999993</v>
      </c>
      <c r="U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782.21372000000008</v>
      </c>
      <c r="V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702.40372000000002</v>
      </c>
      <c r="W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747.07372000000009</v>
      </c>
      <c r="X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644.77372000000003</v>
      </c>
      <c r="Y225" s="10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765.10371999999995</v>
      </c>
    </row>
    <row r="226" spans="1:27" x14ac:dyDescent="0.2">
      <c r="A226" s="80">
        <f t="shared" si="8"/>
        <v>42547</v>
      </c>
      <c r="B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698.26371999999992</v>
      </c>
      <c r="C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649.12372000000005</v>
      </c>
      <c r="D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636.72371999999996</v>
      </c>
      <c r="E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673.50371999999993</v>
      </c>
      <c r="F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705.96371999999997</v>
      </c>
      <c r="G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760.63371999999993</v>
      </c>
      <c r="H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705.82371999999998</v>
      </c>
      <c r="I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637.10371999999995</v>
      </c>
      <c r="J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687.70371999999998</v>
      </c>
      <c r="K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765.73372000000006</v>
      </c>
      <c r="L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720.54372000000001</v>
      </c>
      <c r="M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706.82372000000009</v>
      </c>
      <c r="N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706.78372000000002</v>
      </c>
      <c r="O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706.77372000000003</v>
      </c>
      <c r="P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720.60371999999995</v>
      </c>
      <c r="Q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706.65371999999991</v>
      </c>
      <c r="R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765.68372000000011</v>
      </c>
      <c r="S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765.79372000000001</v>
      </c>
      <c r="T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735.24372000000005</v>
      </c>
      <c r="U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782.72371999999996</v>
      </c>
      <c r="V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682.32371999999998</v>
      </c>
      <c r="W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722.72371999999996</v>
      </c>
      <c r="X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644.86371999999994</v>
      </c>
      <c r="Y226" s="10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765.52371999999991</v>
      </c>
    </row>
    <row r="227" spans="1:27" x14ac:dyDescent="0.2">
      <c r="A227" s="80">
        <f t="shared" si="8"/>
        <v>42548</v>
      </c>
      <c r="B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668.19371999999998</v>
      </c>
      <c r="C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638.86372000000006</v>
      </c>
      <c r="D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671.15371999999991</v>
      </c>
      <c r="E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706.88372000000004</v>
      </c>
      <c r="F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738.20371999999998</v>
      </c>
      <c r="G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772.37371999999993</v>
      </c>
      <c r="H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678.01372000000003</v>
      </c>
      <c r="I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976.86371999999994</v>
      </c>
      <c r="J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815.31371999999999</v>
      </c>
      <c r="K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660.73372000000006</v>
      </c>
      <c r="L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668.65372000000002</v>
      </c>
      <c r="M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705.85372000000007</v>
      </c>
      <c r="N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687.71371999999997</v>
      </c>
      <c r="O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651.30372</v>
      </c>
      <c r="P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688.51372000000003</v>
      </c>
      <c r="Q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669.53372000000002</v>
      </c>
      <c r="R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657.89372000000003</v>
      </c>
      <c r="S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679.09371999999996</v>
      </c>
      <c r="T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690.13371999999993</v>
      </c>
      <c r="U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701.9137199999999</v>
      </c>
      <c r="V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692.99372000000005</v>
      </c>
      <c r="W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731.55372</v>
      </c>
      <c r="X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643.05372000000011</v>
      </c>
      <c r="Y227" s="10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812.09372000000008</v>
      </c>
      <c r="AA227" s="81"/>
    </row>
    <row r="228" spans="1:27" x14ac:dyDescent="0.2">
      <c r="A228" s="80">
        <f t="shared" si="8"/>
        <v>42549</v>
      </c>
      <c r="B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674.14372000000003</v>
      </c>
      <c r="C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639.09371999999996</v>
      </c>
      <c r="D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671.09371999999996</v>
      </c>
      <c r="E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706.68372000000011</v>
      </c>
      <c r="F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738.02372000000003</v>
      </c>
      <c r="G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772.32371999999998</v>
      </c>
      <c r="H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678.22371999999996</v>
      </c>
      <c r="I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977.01372000000003</v>
      </c>
      <c r="J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815.22372000000007</v>
      </c>
      <c r="K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660.70372000000009</v>
      </c>
      <c r="L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668.9437200000001</v>
      </c>
      <c r="M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705.49372000000005</v>
      </c>
      <c r="N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687.75372000000004</v>
      </c>
      <c r="O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687.9137199999999</v>
      </c>
      <c r="P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688.20371999999998</v>
      </c>
      <c r="Q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669.39372000000003</v>
      </c>
      <c r="R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657.98371999999995</v>
      </c>
      <c r="S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679.12372000000005</v>
      </c>
      <c r="T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690.21372000000008</v>
      </c>
      <c r="U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701.90371999999991</v>
      </c>
      <c r="V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694.11372000000006</v>
      </c>
      <c r="W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732.58371999999997</v>
      </c>
      <c r="X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643.17372</v>
      </c>
      <c r="Y228" s="10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803.64372000000003</v>
      </c>
    </row>
    <row r="229" spans="1:27" x14ac:dyDescent="0.2">
      <c r="A229" s="80">
        <f t="shared" si="8"/>
        <v>42550</v>
      </c>
      <c r="B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680.03372000000002</v>
      </c>
      <c r="C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658.70371999999998</v>
      </c>
      <c r="D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692.97372000000007</v>
      </c>
      <c r="E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715.37372000000005</v>
      </c>
      <c r="F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801.49372000000005</v>
      </c>
      <c r="G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801.37372000000005</v>
      </c>
      <c r="H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715.43371999999999</v>
      </c>
      <c r="I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989.59371999999996</v>
      </c>
      <c r="J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825.72372000000007</v>
      </c>
      <c r="K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655.09372000000008</v>
      </c>
      <c r="L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672.17372</v>
      </c>
      <c r="M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690.32372000000009</v>
      </c>
      <c r="N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647.80372000000011</v>
      </c>
      <c r="O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648.18371999999999</v>
      </c>
      <c r="P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637.86371999999994</v>
      </c>
      <c r="Q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649.03372000000002</v>
      </c>
      <c r="R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653.46371999999997</v>
      </c>
      <c r="S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674.30372</v>
      </c>
      <c r="T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696.52372000000003</v>
      </c>
      <c r="U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696.75372000000004</v>
      </c>
      <c r="V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696.39372000000003</v>
      </c>
      <c r="W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711.08371999999997</v>
      </c>
      <c r="X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638.67372</v>
      </c>
      <c r="Y229" s="10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754.41372000000001</v>
      </c>
    </row>
    <row r="230" spans="1:27" x14ac:dyDescent="0.2">
      <c r="A230" s="80">
        <f t="shared" ref="A230:A231" si="9">A193</f>
        <v>42551</v>
      </c>
      <c r="B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678.82371999999998</v>
      </c>
      <c r="C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660.82372000000009</v>
      </c>
      <c r="D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695.21372000000008</v>
      </c>
      <c r="E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717.70371999999998</v>
      </c>
      <c r="F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804.39371999999992</v>
      </c>
      <c r="G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804.23371999999995</v>
      </c>
      <c r="H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717.76372000000003</v>
      </c>
      <c r="I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993.20371999999998</v>
      </c>
      <c r="J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828.79372000000001</v>
      </c>
      <c r="K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656.98371999999995</v>
      </c>
      <c r="L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673.98372000000006</v>
      </c>
      <c r="M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692.41372000000001</v>
      </c>
      <c r="N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646.03372000000002</v>
      </c>
      <c r="O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645.98371999999995</v>
      </c>
      <c r="P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646.11371999999994</v>
      </c>
      <c r="Q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646.05372</v>
      </c>
      <c r="R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654.9437200000001</v>
      </c>
      <c r="S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675.96372000000008</v>
      </c>
      <c r="T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698.22371999999996</v>
      </c>
      <c r="U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698.60372000000007</v>
      </c>
      <c r="V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695.32371999999998</v>
      </c>
      <c r="W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711.17372</v>
      </c>
      <c r="X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640.31371999999999</v>
      </c>
      <c r="Y230" s="137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803.83371999999997</v>
      </c>
    </row>
    <row r="231" spans="1:27" hidden="1" x14ac:dyDescent="0.2">
      <c r="A231" s="80">
        <f t="shared" si="9"/>
        <v>42552</v>
      </c>
      <c r="B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C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D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E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F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G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H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I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J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K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L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M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N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O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P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Q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R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S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T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U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V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W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X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Y231" s="137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</row>
    <row r="232" spans="1:27" x14ac:dyDescent="0.2">
      <c r="A232" s="86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1:27" x14ac:dyDescent="0.25">
      <c r="A233" s="88" t="s">
        <v>151</v>
      </c>
    </row>
    <row r="234" spans="1:27" ht="12.75" x14ac:dyDescent="0.2">
      <c r="A234" s="177" t="s">
        <v>48</v>
      </c>
      <c r="B234" s="188" t="s">
        <v>121</v>
      </c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90"/>
    </row>
    <row r="235" spans="1:27" ht="12.75" x14ac:dyDescent="0.2">
      <c r="A235" s="178"/>
      <c r="B235" s="191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3"/>
    </row>
    <row r="236" spans="1:27" ht="12.75" x14ac:dyDescent="0.2">
      <c r="A236" s="178"/>
      <c r="B236" s="180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2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2.75" x14ac:dyDescent="0.2">
      <c r="A237" s="179"/>
      <c r="B237" s="181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3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x14ac:dyDescent="0.2">
      <c r="A238" s="80">
        <f t="shared" ref="A238:A266" si="10">A201</f>
        <v>42522</v>
      </c>
      <c r="B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618.44371999999998</v>
      </c>
      <c r="C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623.09371999999996</v>
      </c>
      <c r="D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648.06371999999999</v>
      </c>
      <c r="E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675.20371999999998</v>
      </c>
      <c r="F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697.04372000000001</v>
      </c>
      <c r="G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704.50372000000004</v>
      </c>
      <c r="H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641.69371999999998</v>
      </c>
      <c r="I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900.59372000000008</v>
      </c>
      <c r="J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795.09372000000008</v>
      </c>
      <c r="K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697.15372000000002</v>
      </c>
      <c r="L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669.60372000000007</v>
      </c>
      <c r="M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683.15372000000002</v>
      </c>
      <c r="N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711.81371999999999</v>
      </c>
      <c r="O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726.95371999999998</v>
      </c>
      <c r="P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711.56371999999999</v>
      </c>
      <c r="Q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726.79372000000001</v>
      </c>
      <c r="R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731.98372000000006</v>
      </c>
      <c r="S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661.24372000000005</v>
      </c>
      <c r="T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650.82371999999998</v>
      </c>
      <c r="U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640.92372</v>
      </c>
      <c r="V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676.79372000000001</v>
      </c>
      <c r="W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644.59372000000008</v>
      </c>
      <c r="X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661.15372000000002</v>
      </c>
      <c r="Y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691.63372000000004</v>
      </c>
    </row>
    <row r="239" spans="1:27" x14ac:dyDescent="0.2">
      <c r="A239" s="80">
        <f t="shared" si="10"/>
        <v>42523</v>
      </c>
      <c r="B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621.14372000000003</v>
      </c>
      <c r="C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623.11372000000006</v>
      </c>
      <c r="D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654.67372</v>
      </c>
      <c r="E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675.20371999999998</v>
      </c>
      <c r="F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696.95371999999998</v>
      </c>
      <c r="G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704.59372000000008</v>
      </c>
      <c r="H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648.19371999999998</v>
      </c>
      <c r="I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891.09371999999996</v>
      </c>
      <c r="J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777.06371999999999</v>
      </c>
      <c r="K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683.11372000000006</v>
      </c>
      <c r="L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631.96371999999997</v>
      </c>
      <c r="M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644.00371999999993</v>
      </c>
      <c r="N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682.91372000000001</v>
      </c>
      <c r="O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711.50372000000004</v>
      </c>
      <c r="P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726.79372000000001</v>
      </c>
      <c r="Q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742.79372000000001</v>
      </c>
      <c r="R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731.97371999999996</v>
      </c>
      <c r="S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719.41372000000001</v>
      </c>
      <c r="T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719.55372</v>
      </c>
      <c r="U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641.0637200000001</v>
      </c>
      <c r="V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678.58371999999997</v>
      </c>
      <c r="W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666.62372000000005</v>
      </c>
      <c r="X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661.20372000000009</v>
      </c>
      <c r="Y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691.46372000000008</v>
      </c>
    </row>
    <row r="240" spans="1:27" x14ac:dyDescent="0.2">
      <c r="A240" s="80">
        <f t="shared" si="10"/>
        <v>42524</v>
      </c>
      <c r="B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626.61372000000006</v>
      </c>
      <c r="C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634.17372</v>
      </c>
      <c r="D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660.00372000000004</v>
      </c>
      <c r="E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673.82371999999998</v>
      </c>
      <c r="F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695.53372000000002</v>
      </c>
      <c r="G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718.55372</v>
      </c>
      <c r="H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646.81371999999999</v>
      </c>
      <c r="I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898.63371999999993</v>
      </c>
      <c r="J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757.79372000000001</v>
      </c>
      <c r="K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674.75372000000004</v>
      </c>
      <c r="L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674.74372000000005</v>
      </c>
      <c r="M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674.66372000000001</v>
      </c>
      <c r="N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709.99372000000005</v>
      </c>
      <c r="O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725.22371999999996</v>
      </c>
      <c r="P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725.25372000000004</v>
      </c>
      <c r="Q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749.29372000000001</v>
      </c>
      <c r="R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743.78372000000002</v>
      </c>
      <c r="S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730.86371999999994</v>
      </c>
      <c r="T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676.90372000000002</v>
      </c>
      <c r="U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644.11371999999994</v>
      </c>
      <c r="V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695.14372000000003</v>
      </c>
      <c r="W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662.50371999999993</v>
      </c>
      <c r="X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660.16372000000001</v>
      </c>
      <c r="Y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719.73372000000006</v>
      </c>
    </row>
    <row r="241" spans="1:25" x14ac:dyDescent="0.2">
      <c r="A241" s="80">
        <f t="shared" si="10"/>
        <v>42525</v>
      </c>
      <c r="B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627.47372000000007</v>
      </c>
      <c r="C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615.14372000000003</v>
      </c>
      <c r="D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626.96371999999997</v>
      </c>
      <c r="E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648.42372</v>
      </c>
      <c r="F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671.34372000000008</v>
      </c>
      <c r="G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722.35371999999995</v>
      </c>
      <c r="H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671.33372000000008</v>
      </c>
      <c r="I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617.12371999999993</v>
      </c>
      <c r="J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659.82371999999998</v>
      </c>
      <c r="K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777.54372000000001</v>
      </c>
      <c r="L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722.37371999999993</v>
      </c>
      <c r="M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722.37371999999993</v>
      </c>
      <c r="N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722.37371999999993</v>
      </c>
      <c r="O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760.95371999999998</v>
      </c>
      <c r="P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760.97371999999996</v>
      </c>
      <c r="Q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729.74372000000005</v>
      </c>
      <c r="R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744.88372000000004</v>
      </c>
      <c r="S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700.87371999999993</v>
      </c>
      <c r="T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655.71371999999997</v>
      </c>
      <c r="U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655.26372000000003</v>
      </c>
      <c r="V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735.44371999999998</v>
      </c>
      <c r="W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685.70371999999998</v>
      </c>
      <c r="X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638.34371999999996</v>
      </c>
      <c r="Y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769.19371999999998</v>
      </c>
    </row>
    <row r="242" spans="1:25" x14ac:dyDescent="0.2">
      <c r="A242" s="80">
        <f t="shared" si="10"/>
        <v>42526</v>
      </c>
      <c r="B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625.88372000000004</v>
      </c>
      <c r="C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614.71371999999997</v>
      </c>
      <c r="D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648.23372000000006</v>
      </c>
      <c r="E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655.62371999999993</v>
      </c>
      <c r="F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687.31371999999999</v>
      </c>
      <c r="G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687.25371999999993</v>
      </c>
      <c r="H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626.81371999999999</v>
      </c>
      <c r="I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615.9437200000001</v>
      </c>
      <c r="J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629.64372000000003</v>
      </c>
      <c r="K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851.71372000000008</v>
      </c>
      <c r="L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777.55372</v>
      </c>
      <c r="M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777.73371999999995</v>
      </c>
      <c r="N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777.98372000000006</v>
      </c>
      <c r="O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803.86372000000006</v>
      </c>
      <c r="P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803.85372000000007</v>
      </c>
      <c r="Q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760.94371999999998</v>
      </c>
      <c r="R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745.05372</v>
      </c>
      <c r="S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700.91372000000001</v>
      </c>
      <c r="T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655.88371999999993</v>
      </c>
      <c r="U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644.3137200000001</v>
      </c>
      <c r="V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711.76372000000003</v>
      </c>
      <c r="W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682.98372000000006</v>
      </c>
      <c r="X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638.31371999999999</v>
      </c>
      <c r="Y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768.84371999999996</v>
      </c>
    </row>
    <row r="243" spans="1:25" x14ac:dyDescent="0.2">
      <c r="A243" s="80">
        <f t="shared" si="10"/>
        <v>42527</v>
      </c>
      <c r="B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623.10372000000007</v>
      </c>
      <c r="C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633.90371999999991</v>
      </c>
      <c r="D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659.41372000000001</v>
      </c>
      <c r="E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687.48371999999995</v>
      </c>
      <c r="F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702.51371999999992</v>
      </c>
      <c r="G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751.40372000000002</v>
      </c>
      <c r="H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680.67372</v>
      </c>
      <c r="I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950.59371999999996</v>
      </c>
      <c r="J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853.29372000000001</v>
      </c>
      <c r="K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741.47372000000007</v>
      </c>
      <c r="L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695.65372000000002</v>
      </c>
      <c r="M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695.67372</v>
      </c>
      <c r="N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710.25372000000004</v>
      </c>
      <c r="O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725.31371999999999</v>
      </c>
      <c r="P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725.31371999999999</v>
      </c>
      <c r="Q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695.44371999999998</v>
      </c>
      <c r="R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705.56371999999999</v>
      </c>
      <c r="S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718.07372000000009</v>
      </c>
      <c r="T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676.81371999999999</v>
      </c>
      <c r="U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628.37372000000005</v>
      </c>
      <c r="V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683.71371999999997</v>
      </c>
      <c r="W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657.20371999999998</v>
      </c>
      <c r="X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660.33371999999997</v>
      </c>
      <c r="Y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694.13371999999993</v>
      </c>
    </row>
    <row r="244" spans="1:25" x14ac:dyDescent="0.2">
      <c r="A244" s="80">
        <f t="shared" si="10"/>
        <v>42528</v>
      </c>
      <c r="B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627.04372000000001</v>
      </c>
      <c r="C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633.74371999999994</v>
      </c>
      <c r="D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659.4437200000001</v>
      </c>
      <c r="E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673.14372000000003</v>
      </c>
      <c r="F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702.19371999999998</v>
      </c>
      <c r="G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734.22371999999996</v>
      </c>
      <c r="H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680.55372</v>
      </c>
      <c r="I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950.58371999999997</v>
      </c>
      <c r="J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853.50372000000004</v>
      </c>
      <c r="K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725.69371999999998</v>
      </c>
      <c r="L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695.81371999999999</v>
      </c>
      <c r="M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695.83371999999997</v>
      </c>
      <c r="N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709.94371999999998</v>
      </c>
      <c r="O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725.25372000000004</v>
      </c>
      <c r="P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681.61372000000006</v>
      </c>
      <c r="Q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681.69371999999998</v>
      </c>
      <c r="R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705.72371999999996</v>
      </c>
      <c r="S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718.25372000000004</v>
      </c>
      <c r="T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682.49371999999994</v>
      </c>
      <c r="U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625.40372000000002</v>
      </c>
      <c r="V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698.80372</v>
      </c>
      <c r="W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665.11372000000006</v>
      </c>
      <c r="X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649.77372000000003</v>
      </c>
      <c r="Y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741.87372000000005</v>
      </c>
    </row>
    <row r="245" spans="1:25" x14ac:dyDescent="0.2">
      <c r="A245" s="80">
        <f t="shared" si="10"/>
        <v>42529</v>
      </c>
      <c r="B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629.59372000000008</v>
      </c>
      <c r="C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633.62371999999993</v>
      </c>
      <c r="D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659.35372000000007</v>
      </c>
      <c r="E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672.87372000000005</v>
      </c>
      <c r="F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702.17372</v>
      </c>
      <c r="G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734.15372000000002</v>
      </c>
      <c r="H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680.76371999999992</v>
      </c>
      <c r="I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950.45372000000009</v>
      </c>
      <c r="J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853.6937200000001</v>
      </c>
      <c r="K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725.50372000000004</v>
      </c>
      <c r="L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695.79372000000001</v>
      </c>
      <c r="M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695.81371999999999</v>
      </c>
      <c r="N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710.21371999999997</v>
      </c>
      <c r="O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725.49371999999994</v>
      </c>
      <c r="P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681.60372000000007</v>
      </c>
      <c r="Q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681.61372000000006</v>
      </c>
      <c r="R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705.70371999999998</v>
      </c>
      <c r="S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717.96372000000008</v>
      </c>
      <c r="T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682.15372000000002</v>
      </c>
      <c r="U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625.64371999999992</v>
      </c>
      <c r="V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701.13372000000004</v>
      </c>
      <c r="W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665.40372000000002</v>
      </c>
      <c r="X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649.80372</v>
      </c>
      <c r="Y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745.08372000000008</v>
      </c>
    </row>
    <row r="246" spans="1:25" x14ac:dyDescent="0.2">
      <c r="A246" s="80">
        <f t="shared" si="10"/>
        <v>42530</v>
      </c>
      <c r="B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628.85371999999995</v>
      </c>
      <c r="C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633.37372000000005</v>
      </c>
      <c r="D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672.89372000000003</v>
      </c>
      <c r="E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687.07371999999998</v>
      </c>
      <c r="F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733.95371999999998</v>
      </c>
      <c r="G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751.24372000000005</v>
      </c>
      <c r="H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688.02372000000003</v>
      </c>
      <c r="I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973.18371999999999</v>
      </c>
      <c r="J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843.22371999999996</v>
      </c>
      <c r="K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725.80372</v>
      </c>
      <c r="L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681.97371999999996</v>
      </c>
      <c r="M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675.11372000000006</v>
      </c>
      <c r="N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695.89371999999992</v>
      </c>
      <c r="O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725.72371999999996</v>
      </c>
      <c r="P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766.80372</v>
      </c>
      <c r="Q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766.76372000000003</v>
      </c>
      <c r="R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744.18371999999999</v>
      </c>
      <c r="S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744.06371999999999</v>
      </c>
      <c r="T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718.20372000000009</v>
      </c>
      <c r="U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640.34371999999996</v>
      </c>
      <c r="V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682.22371999999996</v>
      </c>
      <c r="W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645.75371999999993</v>
      </c>
      <c r="X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634.64372000000003</v>
      </c>
      <c r="Y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748.35372000000007</v>
      </c>
    </row>
    <row r="247" spans="1:25" x14ac:dyDescent="0.2">
      <c r="A247" s="80">
        <f t="shared" si="10"/>
        <v>42531</v>
      </c>
      <c r="B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643.68371999999999</v>
      </c>
      <c r="C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633.69371999999998</v>
      </c>
      <c r="D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666.10372000000007</v>
      </c>
      <c r="E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687.42372</v>
      </c>
      <c r="F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717.90372000000002</v>
      </c>
      <c r="G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734.51372000000003</v>
      </c>
      <c r="H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673.58371999999997</v>
      </c>
      <c r="I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950.67372</v>
      </c>
      <c r="J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793.23372000000006</v>
      </c>
      <c r="K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655.40372000000002</v>
      </c>
      <c r="L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619.41372000000001</v>
      </c>
      <c r="M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624.62372000000005</v>
      </c>
      <c r="N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630.72372000000007</v>
      </c>
      <c r="O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648.84371999999996</v>
      </c>
      <c r="P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655.17372</v>
      </c>
      <c r="Q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681.61372000000006</v>
      </c>
      <c r="R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671.15372000000002</v>
      </c>
      <c r="S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671.05372000000011</v>
      </c>
      <c r="T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671.05372000000011</v>
      </c>
      <c r="U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625.48371999999995</v>
      </c>
      <c r="V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713.96371999999997</v>
      </c>
      <c r="W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676.42372</v>
      </c>
      <c r="X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634.56371999999999</v>
      </c>
      <c r="Y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778.06371999999999</v>
      </c>
    </row>
    <row r="248" spans="1:25" x14ac:dyDescent="0.2">
      <c r="A248" s="80">
        <f t="shared" si="10"/>
        <v>42532</v>
      </c>
      <c r="B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682.83372000000008</v>
      </c>
      <c r="C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632.77372000000003</v>
      </c>
      <c r="D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616.22372000000007</v>
      </c>
      <c r="E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640.79372000000001</v>
      </c>
      <c r="F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670.80372</v>
      </c>
      <c r="G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687.11371999999994</v>
      </c>
      <c r="H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626.94371999999998</v>
      </c>
      <c r="I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674.66372000000001</v>
      </c>
      <c r="J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777.88371999999993</v>
      </c>
      <c r="K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701.18372000000011</v>
      </c>
      <c r="L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655.98372000000006</v>
      </c>
      <c r="M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655.98372000000006</v>
      </c>
      <c r="N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661.92372</v>
      </c>
      <c r="O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655.7837199999999</v>
      </c>
      <c r="P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661.92372</v>
      </c>
      <c r="Q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680.84371999999996</v>
      </c>
      <c r="R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680.95372000000009</v>
      </c>
      <c r="S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638.29372000000001</v>
      </c>
      <c r="T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616.27372000000003</v>
      </c>
      <c r="U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684.64372000000003</v>
      </c>
      <c r="V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769.28372000000002</v>
      </c>
      <c r="W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739.18371999999999</v>
      </c>
      <c r="X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635.40372000000002</v>
      </c>
      <c r="Y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722.04372000000001</v>
      </c>
    </row>
    <row r="249" spans="1:25" x14ac:dyDescent="0.2">
      <c r="A249" s="80">
        <f t="shared" si="10"/>
        <v>42533</v>
      </c>
      <c r="B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688.40372000000002</v>
      </c>
      <c r="C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655.39372000000003</v>
      </c>
      <c r="D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626.16372000000001</v>
      </c>
      <c r="E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626.73371999999995</v>
      </c>
      <c r="F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640.71372000000008</v>
      </c>
      <c r="G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671.07372000000009</v>
      </c>
      <c r="H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633.81371999999999</v>
      </c>
      <c r="I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634.83371999999997</v>
      </c>
      <c r="J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711.05372</v>
      </c>
      <c r="K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760.67372</v>
      </c>
      <c r="L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729.61371999999994</v>
      </c>
      <c r="M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715.03372000000002</v>
      </c>
      <c r="N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729.64372000000003</v>
      </c>
      <c r="O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729.68372000000011</v>
      </c>
      <c r="P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744.91372000000001</v>
      </c>
      <c r="Q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752.82371999999998</v>
      </c>
      <c r="R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760.94371999999998</v>
      </c>
      <c r="S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745.07371999999998</v>
      </c>
      <c r="T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715.16372000000001</v>
      </c>
      <c r="U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627.32371999999998</v>
      </c>
      <c r="V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713.78372000000002</v>
      </c>
      <c r="W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687.61371999999994</v>
      </c>
      <c r="X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627.12371999999993</v>
      </c>
      <c r="Y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760.48372000000006</v>
      </c>
    </row>
    <row r="250" spans="1:25" x14ac:dyDescent="0.2">
      <c r="A250" s="80">
        <f t="shared" si="10"/>
        <v>42534</v>
      </c>
      <c r="B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665.11372000000006</v>
      </c>
      <c r="C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636.17372</v>
      </c>
      <c r="D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626.79372000000001</v>
      </c>
      <c r="E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640.79372000000001</v>
      </c>
      <c r="F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655.49371999999994</v>
      </c>
      <c r="G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687.22371999999996</v>
      </c>
      <c r="H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648.22371999999996</v>
      </c>
      <c r="I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615.84372000000008</v>
      </c>
      <c r="J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707.64371999999992</v>
      </c>
      <c r="K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812.62372000000005</v>
      </c>
      <c r="L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803.50372000000004</v>
      </c>
      <c r="M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803.60372000000007</v>
      </c>
      <c r="N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851.50371999999993</v>
      </c>
      <c r="O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851.54372000000001</v>
      </c>
      <c r="P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851.57371999999998</v>
      </c>
      <c r="Q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851.55372</v>
      </c>
      <c r="R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851.58371999999997</v>
      </c>
      <c r="S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812.81371999999999</v>
      </c>
      <c r="T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794.66372000000001</v>
      </c>
      <c r="U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674.82371999999998</v>
      </c>
      <c r="V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712.54372000000001</v>
      </c>
      <c r="W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693.21372000000008</v>
      </c>
      <c r="X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638.45371999999998</v>
      </c>
      <c r="Y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777.38372000000004</v>
      </c>
    </row>
    <row r="251" spans="1:25" x14ac:dyDescent="0.2">
      <c r="A251" s="80">
        <f t="shared" si="10"/>
        <v>42535</v>
      </c>
      <c r="B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634.05372</v>
      </c>
      <c r="C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646.68371999999999</v>
      </c>
      <c r="D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680.63371999999993</v>
      </c>
      <c r="E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687.88372000000004</v>
      </c>
      <c r="F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718.38372000000004</v>
      </c>
      <c r="G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734.65372000000002</v>
      </c>
      <c r="H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680.55372</v>
      </c>
      <c r="I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972.81371999999999</v>
      </c>
      <c r="J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923.37371999999993</v>
      </c>
      <c r="K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749.68372000000011</v>
      </c>
      <c r="L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695.69371999999998</v>
      </c>
      <c r="M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710.29372000000001</v>
      </c>
      <c r="N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725.51372000000003</v>
      </c>
      <c r="O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741.37372000000005</v>
      </c>
      <c r="P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741.28372000000002</v>
      </c>
      <c r="Q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749.51371999999992</v>
      </c>
      <c r="R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757.62371999999993</v>
      </c>
      <c r="S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757.65372000000002</v>
      </c>
      <c r="T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771.89372000000003</v>
      </c>
      <c r="U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694.16372000000001</v>
      </c>
      <c r="V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683.95371999999998</v>
      </c>
      <c r="W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649.66372000000001</v>
      </c>
      <c r="X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639.78372000000002</v>
      </c>
      <c r="Y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749.27372000000003</v>
      </c>
    </row>
    <row r="252" spans="1:25" x14ac:dyDescent="0.2">
      <c r="A252" s="80">
        <f t="shared" si="10"/>
        <v>42536</v>
      </c>
      <c r="B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628.38372000000004</v>
      </c>
      <c r="C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646.68371999999999</v>
      </c>
      <c r="D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680.36371999999994</v>
      </c>
      <c r="E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687.48371999999995</v>
      </c>
      <c r="F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717.9437200000001</v>
      </c>
      <c r="G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734.49372000000005</v>
      </c>
      <c r="H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680.61371999999994</v>
      </c>
      <c r="I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972.83372000000008</v>
      </c>
      <c r="J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923.50371999999993</v>
      </c>
      <c r="K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749.73372000000006</v>
      </c>
      <c r="L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695.82371999999998</v>
      </c>
      <c r="M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710.39372000000003</v>
      </c>
      <c r="N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725.50372000000004</v>
      </c>
      <c r="O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741.36372000000006</v>
      </c>
      <c r="P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741.34372000000008</v>
      </c>
      <c r="Q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749.47371999999996</v>
      </c>
      <c r="R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757.69371999999998</v>
      </c>
      <c r="S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757.74371999999994</v>
      </c>
      <c r="T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771.89372000000003</v>
      </c>
      <c r="U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694.07371999999998</v>
      </c>
      <c r="V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686.18372000000011</v>
      </c>
      <c r="W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648.63372000000004</v>
      </c>
      <c r="X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639.75372000000004</v>
      </c>
      <c r="Y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729.78372000000002</v>
      </c>
    </row>
    <row r="253" spans="1:25" x14ac:dyDescent="0.2">
      <c r="A253" s="80">
        <f t="shared" si="10"/>
        <v>42537</v>
      </c>
      <c r="B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627.17372</v>
      </c>
      <c r="C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659.87372000000005</v>
      </c>
      <c r="D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702.63371999999993</v>
      </c>
      <c r="E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702.80372</v>
      </c>
      <c r="F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788.25372000000004</v>
      </c>
      <c r="G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788.25372000000004</v>
      </c>
      <c r="H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718.41372000000001</v>
      </c>
      <c r="I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1047.3837199999998</v>
      </c>
      <c r="J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923.29372000000001</v>
      </c>
      <c r="K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757.92372000000012</v>
      </c>
      <c r="L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725.44371999999998</v>
      </c>
      <c r="M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710.13372000000004</v>
      </c>
      <c r="N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725.26372000000003</v>
      </c>
      <c r="O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741.11371999999994</v>
      </c>
      <c r="P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757.66372000000001</v>
      </c>
      <c r="Q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775.12372000000005</v>
      </c>
      <c r="R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757.65372000000002</v>
      </c>
      <c r="S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786.80372</v>
      </c>
      <c r="T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818.38372000000004</v>
      </c>
      <c r="U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773.17372</v>
      </c>
      <c r="V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620.12371999999993</v>
      </c>
      <c r="W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636.33371999999997</v>
      </c>
      <c r="X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670.63371999999993</v>
      </c>
      <c r="Y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722.03372000000002</v>
      </c>
    </row>
    <row r="254" spans="1:25" x14ac:dyDescent="0.2">
      <c r="A254" s="80">
        <f t="shared" si="10"/>
        <v>42538</v>
      </c>
      <c r="B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615.68372000000011</v>
      </c>
      <c r="C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673.32371999999998</v>
      </c>
      <c r="D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718.02372000000003</v>
      </c>
      <c r="E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751.75372000000004</v>
      </c>
      <c r="F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788.23372000000006</v>
      </c>
      <c r="G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788.30372</v>
      </c>
      <c r="H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751.88372000000004</v>
      </c>
      <c r="I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1047.3537199999998</v>
      </c>
      <c r="J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898.73372000000006</v>
      </c>
      <c r="K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757.89371999999992</v>
      </c>
      <c r="L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710.17372</v>
      </c>
      <c r="M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695.50371999999993</v>
      </c>
      <c r="N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709.94371999999998</v>
      </c>
      <c r="O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709.83372000000008</v>
      </c>
      <c r="P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725.07371999999998</v>
      </c>
      <c r="Q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749.23371999999995</v>
      </c>
      <c r="R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737.05372</v>
      </c>
      <c r="S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757.63371999999993</v>
      </c>
      <c r="T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771.66372000000001</v>
      </c>
      <c r="U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705.73371999999995</v>
      </c>
      <c r="V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651.02372000000003</v>
      </c>
      <c r="W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615.76372000000003</v>
      </c>
      <c r="X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711.72372000000007</v>
      </c>
      <c r="Y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697.8137200000001</v>
      </c>
    </row>
    <row r="255" spans="1:25" x14ac:dyDescent="0.2">
      <c r="A255" s="80">
        <f t="shared" si="10"/>
        <v>42539</v>
      </c>
      <c r="B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645.47371999999996</v>
      </c>
      <c r="C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640.93372000000011</v>
      </c>
      <c r="D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687.36371999999994</v>
      </c>
      <c r="E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722.33371999999997</v>
      </c>
      <c r="F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722.27372000000003</v>
      </c>
      <c r="G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760.88371999999993</v>
      </c>
      <c r="H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705.61371999999994</v>
      </c>
      <c r="I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626.47372000000007</v>
      </c>
      <c r="J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711.49372000000005</v>
      </c>
      <c r="K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795.36372000000006</v>
      </c>
      <c r="L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730.10372000000007</v>
      </c>
      <c r="M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745.18371999999999</v>
      </c>
      <c r="N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745.19371999999998</v>
      </c>
      <c r="O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769.01372000000003</v>
      </c>
      <c r="P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794.60371999999995</v>
      </c>
      <c r="Q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831.84372000000008</v>
      </c>
      <c r="R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832.03372000000002</v>
      </c>
      <c r="S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760.80372</v>
      </c>
      <c r="T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768.58372000000008</v>
      </c>
      <c r="U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701.44371999999998</v>
      </c>
      <c r="V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652.89372000000003</v>
      </c>
      <c r="W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654.37372000000005</v>
      </c>
      <c r="X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655.54372000000001</v>
      </c>
      <c r="Y255" s="10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776.6937200000001</v>
      </c>
    </row>
    <row r="256" spans="1:25" x14ac:dyDescent="0.2">
      <c r="A256" s="80">
        <f t="shared" si="10"/>
        <v>42540</v>
      </c>
      <c r="B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645.96372000000008</v>
      </c>
      <c r="C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640.97372000000007</v>
      </c>
      <c r="D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687.22371999999996</v>
      </c>
      <c r="E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721.87372000000005</v>
      </c>
      <c r="F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721.78372000000002</v>
      </c>
      <c r="G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760.40372000000002</v>
      </c>
      <c r="H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704.40371999999991</v>
      </c>
      <c r="I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671.36372000000006</v>
      </c>
      <c r="J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681.22372000000007</v>
      </c>
      <c r="K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831.60371999999995</v>
      </c>
      <c r="L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760.76372000000003</v>
      </c>
      <c r="M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760.78372000000002</v>
      </c>
      <c r="N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760.79372000000001</v>
      </c>
      <c r="O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794.67372</v>
      </c>
      <c r="P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812.72371999999996</v>
      </c>
      <c r="Q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812.77372000000003</v>
      </c>
      <c r="R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803.70371999999998</v>
      </c>
      <c r="S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786.03372000000002</v>
      </c>
      <c r="T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803.64372000000003</v>
      </c>
      <c r="U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737.37371999999993</v>
      </c>
      <c r="V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650.26372000000003</v>
      </c>
      <c r="W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651.74372000000005</v>
      </c>
      <c r="X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655.86371999999994</v>
      </c>
      <c r="Y256" s="10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777.15372000000002</v>
      </c>
    </row>
    <row r="257" spans="1:27" x14ac:dyDescent="0.2">
      <c r="A257" s="80">
        <f t="shared" si="10"/>
        <v>42541</v>
      </c>
      <c r="B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627.89372000000003</v>
      </c>
      <c r="C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673.52372000000003</v>
      </c>
      <c r="D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718.55372</v>
      </c>
      <c r="E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751.95371999999998</v>
      </c>
      <c r="F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760.80372</v>
      </c>
      <c r="G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788.49372000000005</v>
      </c>
      <c r="H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752.01372000000003</v>
      </c>
      <c r="I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1047.6137199999998</v>
      </c>
      <c r="J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898.70372000000009</v>
      </c>
      <c r="K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757.92372000000012</v>
      </c>
      <c r="L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710.17372</v>
      </c>
      <c r="M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695.59371999999996</v>
      </c>
      <c r="N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710.12372000000005</v>
      </c>
      <c r="O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695.52372000000003</v>
      </c>
      <c r="P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695.43371999999999</v>
      </c>
      <c r="Q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749.36371999999994</v>
      </c>
      <c r="R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737.19371999999998</v>
      </c>
      <c r="S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757.60371999999995</v>
      </c>
      <c r="T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771.96371999999997</v>
      </c>
      <c r="U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718.01372000000003</v>
      </c>
      <c r="V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635.66372000000001</v>
      </c>
      <c r="W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635.9437200000001</v>
      </c>
      <c r="X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676.40372000000002</v>
      </c>
      <c r="Y257" s="10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710.64372000000003</v>
      </c>
    </row>
    <row r="258" spans="1:27" x14ac:dyDescent="0.2">
      <c r="A258" s="80">
        <f t="shared" si="10"/>
        <v>42542</v>
      </c>
      <c r="B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622.84372000000008</v>
      </c>
      <c r="C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659.81371999999999</v>
      </c>
      <c r="D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702.81371999999999</v>
      </c>
      <c r="E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734.74372000000005</v>
      </c>
      <c r="F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759.83372000000008</v>
      </c>
      <c r="G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807.35371999999995</v>
      </c>
      <c r="H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788.10371999999995</v>
      </c>
      <c r="I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1199.3237199999999</v>
      </c>
      <c r="J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922.54372000000001</v>
      </c>
      <c r="K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793.13371999999993</v>
      </c>
      <c r="L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775.07372000000009</v>
      </c>
      <c r="M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757.57371999999998</v>
      </c>
      <c r="N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741.01371999999992</v>
      </c>
      <c r="O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741.09371999999996</v>
      </c>
      <c r="P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741.10371999999995</v>
      </c>
      <c r="Q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749.15372000000002</v>
      </c>
      <c r="R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757.40372000000002</v>
      </c>
      <c r="S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771.57372000000009</v>
      </c>
      <c r="T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771.47372000000007</v>
      </c>
      <c r="U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757.26372000000003</v>
      </c>
      <c r="V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620.42372</v>
      </c>
      <c r="W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644.73372000000006</v>
      </c>
      <c r="X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676.30372</v>
      </c>
      <c r="Y258" s="10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720.34371999999996</v>
      </c>
    </row>
    <row r="259" spans="1:27" x14ac:dyDescent="0.2">
      <c r="A259" s="80">
        <f t="shared" si="10"/>
        <v>42543</v>
      </c>
      <c r="B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624.41372000000001</v>
      </c>
      <c r="C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659.89372000000003</v>
      </c>
      <c r="D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703.00372000000004</v>
      </c>
      <c r="E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760.87371999999993</v>
      </c>
      <c r="F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788.58372000000008</v>
      </c>
      <c r="G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788.47372000000007</v>
      </c>
      <c r="H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760.42372</v>
      </c>
      <c r="I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1103.1237199999998</v>
      </c>
      <c r="J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875.1937200000001</v>
      </c>
      <c r="K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749.47371999999996</v>
      </c>
      <c r="L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681.68371999999999</v>
      </c>
      <c r="M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681.64372000000003</v>
      </c>
      <c r="N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681.63372000000004</v>
      </c>
      <c r="O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681.63372000000004</v>
      </c>
      <c r="P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775.66372000000001</v>
      </c>
      <c r="Q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775.46371999999997</v>
      </c>
      <c r="R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724.4437200000001</v>
      </c>
      <c r="S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757.81371999999999</v>
      </c>
      <c r="T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809.83371999999997</v>
      </c>
      <c r="U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750.68371999999999</v>
      </c>
      <c r="V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620.80372000000011</v>
      </c>
      <c r="W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637.90372000000002</v>
      </c>
      <c r="X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665.62371999999993</v>
      </c>
      <c r="Y259" s="10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762.86371999999994</v>
      </c>
    </row>
    <row r="260" spans="1:27" x14ac:dyDescent="0.2">
      <c r="A260" s="80">
        <f t="shared" si="10"/>
        <v>42544</v>
      </c>
      <c r="B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630.07371999999998</v>
      </c>
      <c r="C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659.77372000000003</v>
      </c>
      <c r="D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702.89372000000003</v>
      </c>
      <c r="E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734.82372000000009</v>
      </c>
      <c r="F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788.38372000000004</v>
      </c>
      <c r="G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788.51372000000003</v>
      </c>
      <c r="H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718.19371999999998</v>
      </c>
      <c r="I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1008.2437200000001</v>
      </c>
      <c r="J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832.25372000000004</v>
      </c>
      <c r="K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681.45371999999998</v>
      </c>
      <c r="L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642.37371999999993</v>
      </c>
      <c r="M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630.38371999999993</v>
      </c>
      <c r="N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630.30372</v>
      </c>
      <c r="O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630.22371999999996</v>
      </c>
      <c r="P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642.47372000000007</v>
      </c>
      <c r="Q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654.86372000000006</v>
      </c>
      <c r="R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659.93371999999999</v>
      </c>
      <c r="S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693.38372000000004</v>
      </c>
      <c r="T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717.79372000000001</v>
      </c>
      <c r="U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717.84372000000008</v>
      </c>
      <c r="V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653.29372000000001</v>
      </c>
      <c r="W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684.43372000000011</v>
      </c>
      <c r="X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639.68371999999999</v>
      </c>
      <c r="Y260" s="10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766.91372000000001</v>
      </c>
    </row>
    <row r="261" spans="1:27" x14ac:dyDescent="0.2">
      <c r="A261" s="80">
        <f t="shared" si="10"/>
        <v>42545</v>
      </c>
      <c r="B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629.97371999999996</v>
      </c>
      <c r="C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633.99372000000005</v>
      </c>
      <c r="D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653.29372000000001</v>
      </c>
      <c r="E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718.69371999999998</v>
      </c>
      <c r="F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734.78372000000002</v>
      </c>
      <c r="G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769.75372000000004</v>
      </c>
      <c r="H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718.27372000000003</v>
      </c>
      <c r="I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996.09372000000008</v>
      </c>
      <c r="J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832.30372</v>
      </c>
      <c r="K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681.47372000000007</v>
      </c>
      <c r="L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642.58372000000008</v>
      </c>
      <c r="M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630.60371999999995</v>
      </c>
      <c r="N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630.59371999999996</v>
      </c>
      <c r="O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630.55372</v>
      </c>
      <c r="P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642.54372000000001</v>
      </c>
      <c r="Q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654.96371999999997</v>
      </c>
      <c r="R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660.03372000000002</v>
      </c>
      <c r="S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693.47371999999996</v>
      </c>
      <c r="T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717.88372000000004</v>
      </c>
      <c r="U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693.64372000000003</v>
      </c>
      <c r="V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669.64372000000003</v>
      </c>
      <c r="W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707.89372000000003</v>
      </c>
      <c r="X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625.15372000000002</v>
      </c>
      <c r="Y261" s="10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798.56371999999999</v>
      </c>
      <c r="AA261" s="81"/>
    </row>
    <row r="262" spans="1:27" x14ac:dyDescent="0.2">
      <c r="A262" s="80">
        <f t="shared" si="10"/>
        <v>42546</v>
      </c>
      <c r="B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667.50372000000004</v>
      </c>
      <c r="C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626.02372000000003</v>
      </c>
      <c r="D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617.32371999999998</v>
      </c>
      <c r="E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668.09372000000008</v>
      </c>
      <c r="F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700.79372000000001</v>
      </c>
      <c r="G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736.89372000000003</v>
      </c>
      <c r="H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683.37372000000005</v>
      </c>
      <c r="I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619.21372000000008</v>
      </c>
      <c r="J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744.66372000000001</v>
      </c>
      <c r="K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741.64372000000003</v>
      </c>
      <c r="L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698.21372000000008</v>
      </c>
      <c r="M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684.82371999999998</v>
      </c>
      <c r="N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684.82371999999998</v>
      </c>
      <c r="O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684.86372000000006</v>
      </c>
      <c r="P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698.18371999999999</v>
      </c>
      <c r="Q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684.82371999999998</v>
      </c>
      <c r="R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726.80372</v>
      </c>
      <c r="S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741.88372000000004</v>
      </c>
      <c r="T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711.96371999999997</v>
      </c>
      <c r="U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757.68371999999999</v>
      </c>
      <c r="V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680.57371999999998</v>
      </c>
      <c r="W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723.74372000000005</v>
      </c>
      <c r="X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624.90372000000002</v>
      </c>
      <c r="Y262" s="10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741.1637199999999</v>
      </c>
    </row>
    <row r="263" spans="1:27" x14ac:dyDescent="0.2">
      <c r="A263" s="80">
        <f t="shared" si="10"/>
        <v>42547</v>
      </c>
      <c r="B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676.57371999999998</v>
      </c>
      <c r="C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629.10371999999995</v>
      </c>
      <c r="D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617.12371999999993</v>
      </c>
      <c r="E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652.65372000000002</v>
      </c>
      <c r="F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684.01371999999992</v>
      </c>
      <c r="G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736.83371999999997</v>
      </c>
      <c r="H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683.88371999999993</v>
      </c>
      <c r="I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617.48372000000006</v>
      </c>
      <c r="J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666.37372000000005</v>
      </c>
      <c r="K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741.76372000000003</v>
      </c>
      <c r="L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698.10372000000007</v>
      </c>
      <c r="M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684.84372000000008</v>
      </c>
      <c r="N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684.81371999999999</v>
      </c>
      <c r="O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684.80372</v>
      </c>
      <c r="P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698.16372000000001</v>
      </c>
      <c r="Q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684.68371999999999</v>
      </c>
      <c r="R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741.72372000000007</v>
      </c>
      <c r="S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741.82371999999998</v>
      </c>
      <c r="T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712.30372</v>
      </c>
      <c r="U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758.18371999999999</v>
      </c>
      <c r="V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661.18371999999999</v>
      </c>
      <c r="W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700.21371999999997</v>
      </c>
      <c r="X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624.98371999999995</v>
      </c>
      <c r="Y263" s="10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741.56371999999999</v>
      </c>
    </row>
    <row r="264" spans="1:27" x14ac:dyDescent="0.2">
      <c r="A264" s="80">
        <f t="shared" si="10"/>
        <v>42548</v>
      </c>
      <c r="B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647.53372000000002</v>
      </c>
      <c r="C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619.18372000000011</v>
      </c>
      <c r="D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650.38371999999993</v>
      </c>
      <c r="E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684.91372000000001</v>
      </c>
      <c r="F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715.17372</v>
      </c>
      <c r="G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748.18371999999999</v>
      </c>
      <c r="H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657.01372000000003</v>
      </c>
      <c r="I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945.75372000000004</v>
      </c>
      <c r="J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789.67372</v>
      </c>
      <c r="K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640.32371999999998</v>
      </c>
      <c r="L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647.97372000000007</v>
      </c>
      <c r="M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683.91372000000001</v>
      </c>
      <c r="N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666.38372000000004</v>
      </c>
      <c r="O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631.21372000000008</v>
      </c>
      <c r="P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667.15372000000002</v>
      </c>
      <c r="Q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648.81371999999999</v>
      </c>
      <c r="R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637.57372000000009</v>
      </c>
      <c r="S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658.05372</v>
      </c>
      <c r="T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668.72371999999996</v>
      </c>
      <c r="U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680.10371999999995</v>
      </c>
      <c r="V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671.48372000000006</v>
      </c>
      <c r="W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708.74371999999994</v>
      </c>
      <c r="X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623.23372000000006</v>
      </c>
      <c r="Y264" s="10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786.5637200000001</v>
      </c>
    </row>
    <row r="265" spans="1:27" x14ac:dyDescent="0.2">
      <c r="A265" s="80">
        <f t="shared" si="10"/>
        <v>42549</v>
      </c>
      <c r="B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653.28372000000002</v>
      </c>
      <c r="C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619.41372000000001</v>
      </c>
      <c r="D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650.33371999999997</v>
      </c>
      <c r="E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684.71372000000008</v>
      </c>
      <c r="F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714.99372000000005</v>
      </c>
      <c r="G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748.13372000000004</v>
      </c>
      <c r="H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657.21371999999997</v>
      </c>
      <c r="I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945.89372000000003</v>
      </c>
      <c r="J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789.58371999999997</v>
      </c>
      <c r="K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640.29372000000001</v>
      </c>
      <c r="L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648.25372000000004</v>
      </c>
      <c r="M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683.56371999999999</v>
      </c>
      <c r="N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666.42372</v>
      </c>
      <c r="O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666.58371999999997</v>
      </c>
      <c r="P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666.86371999999994</v>
      </c>
      <c r="Q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648.68371999999999</v>
      </c>
      <c r="R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637.66372000000001</v>
      </c>
      <c r="S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658.08372000000008</v>
      </c>
      <c r="T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668.79372000000001</v>
      </c>
      <c r="U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680.09371999999996</v>
      </c>
      <c r="V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672.57371999999998</v>
      </c>
      <c r="W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709.73372000000006</v>
      </c>
      <c r="X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623.35371999999995</v>
      </c>
      <c r="Y265" s="10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778.39372000000003</v>
      </c>
    </row>
    <row r="266" spans="1:27" x14ac:dyDescent="0.2">
      <c r="A266" s="80">
        <f t="shared" si="10"/>
        <v>42550</v>
      </c>
      <c r="B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658.96371999999997</v>
      </c>
      <c r="C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638.35371999999995</v>
      </c>
      <c r="D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671.46372000000008</v>
      </c>
      <c r="E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693.11372000000006</v>
      </c>
      <c r="F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776.31371999999999</v>
      </c>
      <c r="G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776.19371999999998</v>
      </c>
      <c r="H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693.16372000000001</v>
      </c>
      <c r="I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958.05372</v>
      </c>
      <c r="J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799.72371999999996</v>
      </c>
      <c r="K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634.86372000000006</v>
      </c>
      <c r="L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651.36372000000006</v>
      </c>
      <c r="M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668.90372000000002</v>
      </c>
      <c r="N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627.83372000000008</v>
      </c>
      <c r="O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628.19371999999998</v>
      </c>
      <c r="P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618.22371999999996</v>
      </c>
      <c r="Q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629.01371999999992</v>
      </c>
      <c r="R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633.29372000000001</v>
      </c>
      <c r="S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653.43371999999999</v>
      </c>
      <c r="T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674.89372000000003</v>
      </c>
      <c r="U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675.12372000000005</v>
      </c>
      <c r="V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674.77372000000003</v>
      </c>
      <c r="W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688.96371999999997</v>
      </c>
      <c r="X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619.00372000000004</v>
      </c>
      <c r="Y266" s="10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730.83371999999997</v>
      </c>
    </row>
    <row r="267" spans="1:27" x14ac:dyDescent="0.2">
      <c r="A267" s="80">
        <f t="shared" ref="A267:A268" si="11">A230</f>
        <v>42551</v>
      </c>
      <c r="B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657.79372000000001</v>
      </c>
      <c r="C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640.40372000000002</v>
      </c>
      <c r="D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673.62372000000005</v>
      </c>
      <c r="E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695.36371999999994</v>
      </c>
      <c r="F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779.11371999999994</v>
      </c>
      <c r="G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778.96371999999997</v>
      </c>
      <c r="H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695.41372000000001</v>
      </c>
      <c r="I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961.54372000000001</v>
      </c>
      <c r="J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802.69371999999998</v>
      </c>
      <c r="K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636.69371999999998</v>
      </c>
      <c r="L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653.11372000000006</v>
      </c>
      <c r="M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670.92372000000012</v>
      </c>
      <c r="N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626.11372000000006</v>
      </c>
      <c r="O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626.06371999999999</v>
      </c>
      <c r="P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626.19371999999998</v>
      </c>
      <c r="Q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626.13372000000004</v>
      </c>
      <c r="R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634.72372000000007</v>
      </c>
      <c r="S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655.03372000000002</v>
      </c>
      <c r="T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676.53372000000002</v>
      </c>
      <c r="U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676.90372000000002</v>
      </c>
      <c r="V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673.73371999999995</v>
      </c>
      <c r="W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689.05372</v>
      </c>
      <c r="X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620.58371999999997</v>
      </c>
      <c r="Y267" s="137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778.57371999999998</v>
      </c>
    </row>
    <row r="268" spans="1:27" hidden="1" x14ac:dyDescent="0.2">
      <c r="A268" s="80">
        <f t="shared" si="11"/>
        <v>42552</v>
      </c>
      <c r="B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C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D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E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F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G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H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I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J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K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L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M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N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O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P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Q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R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S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T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U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V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W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X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Y268" s="137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</row>
    <row r="269" spans="1:27" x14ac:dyDescent="0.2">
      <c r="A269" s="86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7" x14ac:dyDescent="0.25">
      <c r="A270" s="88" t="s">
        <v>152</v>
      </c>
    </row>
    <row r="271" spans="1:27" ht="12.75" x14ac:dyDescent="0.2">
      <c r="A271" s="177" t="s">
        <v>48</v>
      </c>
      <c r="B271" s="188" t="s">
        <v>121</v>
      </c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90"/>
    </row>
    <row r="272" spans="1:27" ht="12.75" x14ac:dyDescent="0.2">
      <c r="A272" s="178"/>
      <c r="B272" s="191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3"/>
    </row>
    <row r="273" spans="1:25" ht="12.75" x14ac:dyDescent="0.2">
      <c r="A273" s="178"/>
      <c r="B273" s="180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2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5" ht="12.75" x14ac:dyDescent="0.2">
      <c r="A274" s="179"/>
      <c r="B274" s="181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3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5" x14ac:dyDescent="0.2">
      <c r="A275" s="80">
        <f t="shared" ref="A275:A303" si="12">A238</f>
        <v>42522</v>
      </c>
      <c r="B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601.07371999999998</v>
      </c>
      <c r="C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605.57371999999998</v>
      </c>
      <c r="D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629.76371999999992</v>
      </c>
      <c r="E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656.07371999999998</v>
      </c>
      <c r="F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677.23372000000006</v>
      </c>
      <c r="G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684.46371999999997</v>
      </c>
      <c r="H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623.59371999999996</v>
      </c>
      <c r="I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874.48372000000006</v>
      </c>
      <c r="J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772.25372000000004</v>
      </c>
      <c r="K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677.34372000000008</v>
      </c>
      <c r="L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650.64372000000003</v>
      </c>
      <c r="M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663.77372000000003</v>
      </c>
      <c r="N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691.54372000000001</v>
      </c>
      <c r="O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706.21371999999997</v>
      </c>
      <c r="P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691.30372</v>
      </c>
      <c r="Q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706.06371999999999</v>
      </c>
      <c r="R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711.09372000000008</v>
      </c>
      <c r="S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642.54372000000001</v>
      </c>
      <c r="T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632.44371999999998</v>
      </c>
      <c r="U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622.85371999999995</v>
      </c>
      <c r="V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657.61372000000006</v>
      </c>
      <c r="W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626.40372000000002</v>
      </c>
      <c r="X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642.46371999999997</v>
      </c>
      <c r="Y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671.99372000000005</v>
      </c>
    </row>
    <row r="276" spans="1:25" x14ac:dyDescent="0.2">
      <c r="A276" s="80">
        <f t="shared" si="12"/>
        <v>42523</v>
      </c>
      <c r="B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603.68371999999999</v>
      </c>
      <c r="C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605.59372000000008</v>
      </c>
      <c r="D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636.17372</v>
      </c>
      <c r="E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656.07371999999998</v>
      </c>
      <c r="F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677.14372000000003</v>
      </c>
      <c r="G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684.54372000000001</v>
      </c>
      <c r="H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629.89372000000003</v>
      </c>
      <c r="I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865.27371999999991</v>
      </c>
      <c r="J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754.77372000000003</v>
      </c>
      <c r="K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663.73372000000006</v>
      </c>
      <c r="L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614.17372</v>
      </c>
      <c r="M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625.84371999999996</v>
      </c>
      <c r="N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663.54372000000001</v>
      </c>
      <c r="O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691.25372000000004</v>
      </c>
      <c r="P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706.06371999999999</v>
      </c>
      <c r="Q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721.5637200000001</v>
      </c>
      <c r="R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711.08371999999997</v>
      </c>
      <c r="S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698.91372000000001</v>
      </c>
      <c r="T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699.05372000000011</v>
      </c>
      <c r="U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622.99372000000005</v>
      </c>
      <c r="V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659.35371999999995</v>
      </c>
      <c r="W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647.75372000000004</v>
      </c>
      <c r="X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642.50372000000004</v>
      </c>
      <c r="Y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671.82372000000009</v>
      </c>
    </row>
    <row r="277" spans="1:25" x14ac:dyDescent="0.2">
      <c r="A277" s="80">
        <f t="shared" si="12"/>
        <v>42524</v>
      </c>
      <c r="B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608.99372000000005</v>
      </c>
      <c r="C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616.31371999999999</v>
      </c>
      <c r="D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641.33372000000008</v>
      </c>
      <c r="E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654.73372000000006</v>
      </c>
      <c r="F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675.77372000000003</v>
      </c>
      <c r="G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698.07371999999998</v>
      </c>
      <c r="H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628.56371999999999</v>
      </c>
      <c r="I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872.58371999999997</v>
      </c>
      <c r="J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736.10372000000007</v>
      </c>
      <c r="K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655.63372000000004</v>
      </c>
      <c r="L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655.62372000000005</v>
      </c>
      <c r="M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655.55372</v>
      </c>
      <c r="N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689.78372000000002</v>
      </c>
      <c r="O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704.5337199999999</v>
      </c>
      <c r="P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704.57372000000009</v>
      </c>
      <c r="Q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727.87372000000005</v>
      </c>
      <c r="R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722.53372000000002</v>
      </c>
      <c r="S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710.00371999999993</v>
      </c>
      <c r="T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657.71372000000008</v>
      </c>
      <c r="U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625.94371999999998</v>
      </c>
      <c r="V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675.39372000000003</v>
      </c>
      <c r="W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643.76372000000003</v>
      </c>
      <c r="X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641.49372000000005</v>
      </c>
      <c r="Y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699.21372000000008</v>
      </c>
    </row>
    <row r="278" spans="1:25" x14ac:dyDescent="0.2">
      <c r="A278" s="80">
        <f t="shared" si="12"/>
        <v>42525</v>
      </c>
      <c r="B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609.81371999999999</v>
      </c>
      <c r="C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597.86372000000006</v>
      </c>
      <c r="D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609.32371999999998</v>
      </c>
      <c r="E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630.12372000000005</v>
      </c>
      <c r="F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652.33372000000008</v>
      </c>
      <c r="G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701.76371999999992</v>
      </c>
      <c r="H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652.32372000000009</v>
      </c>
      <c r="I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599.78372000000002</v>
      </c>
      <c r="J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641.17372</v>
      </c>
      <c r="K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755.24372000000005</v>
      </c>
      <c r="L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701.7837199999999</v>
      </c>
      <c r="M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701.7837199999999</v>
      </c>
      <c r="N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701.7837199999999</v>
      </c>
      <c r="O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739.17372</v>
      </c>
      <c r="P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739.18371999999999</v>
      </c>
      <c r="Q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708.92372</v>
      </c>
      <c r="R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723.59371999999996</v>
      </c>
      <c r="S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680.94371999999998</v>
      </c>
      <c r="T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637.18371999999999</v>
      </c>
      <c r="U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636.75372000000004</v>
      </c>
      <c r="V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714.44371999999998</v>
      </c>
      <c r="W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666.24372000000005</v>
      </c>
      <c r="X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620.35371999999995</v>
      </c>
      <c r="Y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747.15372000000002</v>
      </c>
    </row>
    <row r="279" spans="1:25" x14ac:dyDescent="0.2">
      <c r="A279" s="80">
        <f t="shared" si="12"/>
        <v>42526</v>
      </c>
      <c r="B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608.27372000000003</v>
      </c>
      <c r="C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597.45371999999998</v>
      </c>
      <c r="D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629.93372000000011</v>
      </c>
      <c r="E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637.09371999999996</v>
      </c>
      <c r="F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667.80372</v>
      </c>
      <c r="G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667.75371999999993</v>
      </c>
      <c r="H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609.17372</v>
      </c>
      <c r="I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598.64372000000003</v>
      </c>
      <c r="J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611.92372</v>
      </c>
      <c r="K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827.11372000000006</v>
      </c>
      <c r="L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755.25372000000004</v>
      </c>
      <c r="M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755.42372</v>
      </c>
      <c r="N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755.66372000000001</v>
      </c>
      <c r="O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780.74372000000005</v>
      </c>
      <c r="P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780.73372000000006</v>
      </c>
      <c r="Q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739.16372000000001</v>
      </c>
      <c r="R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723.75371999999993</v>
      </c>
      <c r="S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680.98372000000006</v>
      </c>
      <c r="T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637.34371999999996</v>
      </c>
      <c r="U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626.13372000000004</v>
      </c>
      <c r="V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691.50372000000004</v>
      </c>
      <c r="W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663.61372000000006</v>
      </c>
      <c r="X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620.32371999999998</v>
      </c>
      <c r="Y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746.81371999999999</v>
      </c>
    </row>
    <row r="280" spans="1:25" x14ac:dyDescent="0.2">
      <c r="A280" s="80">
        <f t="shared" si="12"/>
        <v>42527</v>
      </c>
      <c r="B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605.58372000000008</v>
      </c>
      <c r="C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616.04372000000001</v>
      </c>
      <c r="D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640.77371999999991</v>
      </c>
      <c r="E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667.97371999999996</v>
      </c>
      <c r="F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682.53372000000002</v>
      </c>
      <c r="G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729.91372000000001</v>
      </c>
      <c r="H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661.37372000000005</v>
      </c>
      <c r="I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922.93371999999999</v>
      </c>
      <c r="J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828.64372000000003</v>
      </c>
      <c r="K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720.28372000000002</v>
      </c>
      <c r="L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675.88372000000004</v>
      </c>
      <c r="M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675.90372000000002</v>
      </c>
      <c r="N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690.03372000000002</v>
      </c>
      <c r="O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704.63372000000004</v>
      </c>
      <c r="P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704.63372000000004</v>
      </c>
      <c r="Q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675.68371999999999</v>
      </c>
      <c r="R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685.49372000000005</v>
      </c>
      <c r="S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697.61372000000006</v>
      </c>
      <c r="T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657.63372000000004</v>
      </c>
      <c r="U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610.68372000000011</v>
      </c>
      <c r="V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664.31371999999999</v>
      </c>
      <c r="W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638.62372000000005</v>
      </c>
      <c r="X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641.66372000000001</v>
      </c>
      <c r="Y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674.41372000000001</v>
      </c>
    </row>
    <row r="281" spans="1:25" x14ac:dyDescent="0.2">
      <c r="A281" s="80">
        <f t="shared" si="12"/>
        <v>42528</v>
      </c>
      <c r="B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609.39372000000003</v>
      </c>
      <c r="C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615.89372000000003</v>
      </c>
      <c r="D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640.79372000000001</v>
      </c>
      <c r="E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654.07371999999998</v>
      </c>
      <c r="F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682.22371999999996</v>
      </c>
      <c r="G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713.26372000000003</v>
      </c>
      <c r="H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661.25372000000004</v>
      </c>
      <c r="I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922.92372</v>
      </c>
      <c r="J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828.85371999999995</v>
      </c>
      <c r="K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705.00372000000004</v>
      </c>
      <c r="L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676.04372000000001</v>
      </c>
      <c r="M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676.06371999999999</v>
      </c>
      <c r="N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689.73371999999995</v>
      </c>
      <c r="O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704.57372000000009</v>
      </c>
      <c r="P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662.28372000000002</v>
      </c>
      <c r="Q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662.35371999999995</v>
      </c>
      <c r="R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685.64372000000003</v>
      </c>
      <c r="S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697.78372000000002</v>
      </c>
      <c r="T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663.13372000000004</v>
      </c>
      <c r="U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607.8137200000001</v>
      </c>
      <c r="V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678.94371999999998</v>
      </c>
      <c r="W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646.29372000000001</v>
      </c>
      <c r="X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631.43371999999999</v>
      </c>
      <c r="Y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720.67372</v>
      </c>
    </row>
    <row r="282" spans="1:25" x14ac:dyDescent="0.2">
      <c r="A282" s="80">
        <f t="shared" si="12"/>
        <v>42529</v>
      </c>
      <c r="B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611.87372000000005</v>
      </c>
      <c r="C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615.77371999999991</v>
      </c>
      <c r="D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640.71371999999997</v>
      </c>
      <c r="E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653.81371999999999</v>
      </c>
      <c r="F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682.20371999999998</v>
      </c>
      <c r="G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713.1937200000001</v>
      </c>
      <c r="H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661.45371999999998</v>
      </c>
      <c r="I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922.80372</v>
      </c>
      <c r="J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829.03372000000002</v>
      </c>
      <c r="K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704.8137200000001</v>
      </c>
      <c r="L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676.02372000000003</v>
      </c>
      <c r="M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676.04372000000001</v>
      </c>
      <c r="N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689.99371999999994</v>
      </c>
      <c r="O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704.80372</v>
      </c>
      <c r="P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662.27372000000003</v>
      </c>
      <c r="Q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662.28372000000002</v>
      </c>
      <c r="R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685.62372000000005</v>
      </c>
      <c r="S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697.51372000000003</v>
      </c>
      <c r="T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662.80372</v>
      </c>
      <c r="U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608.04372000000001</v>
      </c>
      <c r="V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681.19371999999998</v>
      </c>
      <c r="W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646.57372000000009</v>
      </c>
      <c r="X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631.45371999999998</v>
      </c>
      <c r="Y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723.78372000000002</v>
      </c>
    </row>
    <row r="283" spans="1:25" x14ac:dyDescent="0.2">
      <c r="A283" s="80">
        <f t="shared" si="12"/>
        <v>42530</v>
      </c>
      <c r="B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611.15372000000002</v>
      </c>
      <c r="C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615.53372000000002</v>
      </c>
      <c r="D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653.83371999999997</v>
      </c>
      <c r="E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667.57371999999998</v>
      </c>
      <c r="F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713.00372000000004</v>
      </c>
      <c r="G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729.75372000000004</v>
      </c>
      <c r="H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668.49371999999994</v>
      </c>
      <c r="I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944.82371999999998</v>
      </c>
      <c r="J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818.88372000000004</v>
      </c>
      <c r="K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705.10372000000007</v>
      </c>
      <c r="L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662.62371999999993</v>
      </c>
      <c r="M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655.97372000000007</v>
      </c>
      <c r="N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676.11371999999994</v>
      </c>
      <c r="O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705.03372000000002</v>
      </c>
      <c r="P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744.83371999999997</v>
      </c>
      <c r="Q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744.79372000000001</v>
      </c>
      <c r="R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722.91372000000001</v>
      </c>
      <c r="S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722.80372</v>
      </c>
      <c r="T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697.74372000000005</v>
      </c>
      <c r="U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622.29372000000001</v>
      </c>
      <c r="V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662.87371999999993</v>
      </c>
      <c r="W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627.53372000000002</v>
      </c>
      <c r="X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616.77372000000003</v>
      </c>
      <c r="Y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726.96372000000008</v>
      </c>
    </row>
    <row r="284" spans="1:25" x14ac:dyDescent="0.2">
      <c r="A284" s="80">
        <f t="shared" si="12"/>
        <v>42531</v>
      </c>
      <c r="B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625.52372000000003</v>
      </c>
      <c r="C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615.85372000000007</v>
      </c>
      <c r="D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647.25372000000004</v>
      </c>
      <c r="E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667.91372000000001</v>
      </c>
      <c r="F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697.44371999999998</v>
      </c>
      <c r="G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713.54372000000001</v>
      </c>
      <c r="H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654.50371999999993</v>
      </c>
      <c r="I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923.01371999999992</v>
      </c>
      <c r="J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770.45371999999998</v>
      </c>
      <c r="K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636.88372000000004</v>
      </c>
      <c r="L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602.00371999999993</v>
      </c>
      <c r="M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607.05372</v>
      </c>
      <c r="N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612.97371999999996</v>
      </c>
      <c r="O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630.53372000000002</v>
      </c>
      <c r="P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636.65372000000002</v>
      </c>
      <c r="Q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662.28372000000002</v>
      </c>
      <c r="R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652.14372000000003</v>
      </c>
      <c r="S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652.05372000000011</v>
      </c>
      <c r="T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652.05372000000011</v>
      </c>
      <c r="U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607.89372000000003</v>
      </c>
      <c r="V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693.62372000000005</v>
      </c>
      <c r="W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657.25371999999993</v>
      </c>
      <c r="X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616.68371999999999</v>
      </c>
      <c r="Y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755.74372000000005</v>
      </c>
    </row>
    <row r="285" spans="1:25" x14ac:dyDescent="0.2">
      <c r="A285" s="80">
        <f t="shared" si="12"/>
        <v>42532</v>
      </c>
      <c r="B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663.46372000000008</v>
      </c>
      <c r="C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614.96371999999997</v>
      </c>
      <c r="D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598.91372000000001</v>
      </c>
      <c r="E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622.73372000000006</v>
      </c>
      <c r="F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651.81371999999999</v>
      </c>
      <c r="G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667.61371999999994</v>
      </c>
      <c r="H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609.30372</v>
      </c>
      <c r="I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655.55372</v>
      </c>
      <c r="J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755.57371999999998</v>
      </c>
      <c r="K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681.24372000000005</v>
      </c>
      <c r="L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637.44371999999998</v>
      </c>
      <c r="M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637.44371999999998</v>
      </c>
      <c r="N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643.20371999999998</v>
      </c>
      <c r="O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637.25371999999993</v>
      </c>
      <c r="P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643.20371999999998</v>
      </c>
      <c r="Q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661.54372000000001</v>
      </c>
      <c r="R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661.64372000000003</v>
      </c>
      <c r="S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620.30372</v>
      </c>
      <c r="T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598.96371999999997</v>
      </c>
      <c r="U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665.21371999999997</v>
      </c>
      <c r="V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747.23372000000006</v>
      </c>
      <c r="W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718.06371999999999</v>
      </c>
      <c r="X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617.50372000000004</v>
      </c>
      <c r="Y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701.46371999999997</v>
      </c>
    </row>
    <row r="286" spans="1:25" x14ac:dyDescent="0.2">
      <c r="A286" s="80">
        <f t="shared" si="12"/>
        <v>42533</v>
      </c>
      <c r="B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668.86372000000006</v>
      </c>
      <c r="C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636.87372000000005</v>
      </c>
      <c r="D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608.55372</v>
      </c>
      <c r="E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609.10371999999995</v>
      </c>
      <c r="F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622.64372000000003</v>
      </c>
      <c r="G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652.07372000000009</v>
      </c>
      <c r="H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615.96372000000008</v>
      </c>
      <c r="I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616.94371999999998</v>
      </c>
      <c r="J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690.8137200000001</v>
      </c>
      <c r="K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738.89372000000003</v>
      </c>
      <c r="L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708.80372</v>
      </c>
      <c r="M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694.66372000000001</v>
      </c>
      <c r="N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708.82371999999998</v>
      </c>
      <c r="O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708.86372000000006</v>
      </c>
      <c r="P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723.61371999999994</v>
      </c>
      <c r="Q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731.28372000000002</v>
      </c>
      <c r="R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739.16372000000001</v>
      </c>
      <c r="S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723.77371999999991</v>
      </c>
      <c r="T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694.78372000000002</v>
      </c>
      <c r="U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609.67372</v>
      </c>
      <c r="V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693.45371999999998</v>
      </c>
      <c r="W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668.09371999999996</v>
      </c>
      <c r="X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609.48371999999995</v>
      </c>
      <c r="Y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738.71372000000008</v>
      </c>
    </row>
    <row r="287" spans="1:25" x14ac:dyDescent="0.2">
      <c r="A287" s="80">
        <f t="shared" si="12"/>
        <v>42534</v>
      </c>
      <c r="B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646.29372000000001</v>
      </c>
      <c r="C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618.24371999999994</v>
      </c>
      <c r="D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609.15372000000002</v>
      </c>
      <c r="E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622.73372000000006</v>
      </c>
      <c r="F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636.97371999999996</v>
      </c>
      <c r="G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667.71371999999997</v>
      </c>
      <c r="H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629.92372</v>
      </c>
      <c r="I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598.55372</v>
      </c>
      <c r="J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687.51371999999992</v>
      </c>
      <c r="K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789.23372000000006</v>
      </c>
      <c r="L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780.39372000000003</v>
      </c>
      <c r="M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780.49372000000005</v>
      </c>
      <c r="N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826.91372000000001</v>
      </c>
      <c r="O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826.9437200000001</v>
      </c>
      <c r="P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826.98372000000006</v>
      </c>
      <c r="Q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826.95372000000009</v>
      </c>
      <c r="R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826.99372000000005</v>
      </c>
      <c r="S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789.41372000000001</v>
      </c>
      <c r="T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771.83372000000008</v>
      </c>
      <c r="U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655.70371999999998</v>
      </c>
      <c r="V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692.25372000000004</v>
      </c>
      <c r="W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673.52372000000003</v>
      </c>
      <c r="X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620.45371999999998</v>
      </c>
      <c r="Y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755.08372000000008</v>
      </c>
    </row>
    <row r="288" spans="1:25" x14ac:dyDescent="0.2">
      <c r="A288" s="80">
        <f t="shared" si="12"/>
        <v>42535</v>
      </c>
      <c r="B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616.1937200000001</v>
      </c>
      <c r="C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628.43371999999999</v>
      </c>
      <c r="D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661.33371999999997</v>
      </c>
      <c r="E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668.35371999999995</v>
      </c>
      <c r="F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697.91372000000001</v>
      </c>
      <c r="G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713.68371999999999</v>
      </c>
      <c r="H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661.25372000000004</v>
      </c>
      <c r="I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944.46371999999997</v>
      </c>
      <c r="J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896.55372</v>
      </c>
      <c r="K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728.24372000000005</v>
      </c>
      <c r="L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675.92372</v>
      </c>
      <c r="M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690.07371999999998</v>
      </c>
      <c r="N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704.82372000000009</v>
      </c>
      <c r="O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720.19371999999998</v>
      </c>
      <c r="P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720.10371999999995</v>
      </c>
      <c r="Q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728.08371999999997</v>
      </c>
      <c r="R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735.93371999999999</v>
      </c>
      <c r="S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735.96372000000008</v>
      </c>
      <c r="T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749.76372000000003</v>
      </c>
      <c r="U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674.4437200000001</v>
      </c>
      <c r="V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664.54372000000001</v>
      </c>
      <c r="W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631.31371999999999</v>
      </c>
      <c r="X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621.74372000000005</v>
      </c>
      <c r="Y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727.85372000000007</v>
      </c>
    </row>
    <row r="289" spans="1:27" x14ac:dyDescent="0.2">
      <c r="A289" s="80">
        <f t="shared" si="12"/>
        <v>42536</v>
      </c>
      <c r="B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610.6937200000001</v>
      </c>
      <c r="C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628.43371999999999</v>
      </c>
      <c r="D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661.06371999999999</v>
      </c>
      <c r="E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667.97371999999996</v>
      </c>
      <c r="F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697.49372000000005</v>
      </c>
      <c r="G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713.52372000000003</v>
      </c>
      <c r="H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661.31371999999999</v>
      </c>
      <c r="I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944.48372000000006</v>
      </c>
      <c r="J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896.68371999999999</v>
      </c>
      <c r="K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728.29372000000001</v>
      </c>
      <c r="L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676.05372</v>
      </c>
      <c r="M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690.17372</v>
      </c>
      <c r="N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704.8137200000001</v>
      </c>
      <c r="O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720.18371999999999</v>
      </c>
      <c r="P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720.16372000000001</v>
      </c>
      <c r="Q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728.03372000000002</v>
      </c>
      <c r="R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736.00372000000004</v>
      </c>
      <c r="S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736.06371999999999</v>
      </c>
      <c r="T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749.76372000000003</v>
      </c>
      <c r="U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674.35372000000007</v>
      </c>
      <c r="V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666.71372000000008</v>
      </c>
      <c r="W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630.32372000000009</v>
      </c>
      <c r="X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621.71372000000008</v>
      </c>
      <c r="Y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708.95371999999998</v>
      </c>
    </row>
    <row r="290" spans="1:27" s="91" customFormat="1" x14ac:dyDescent="0.25">
      <c r="A290" s="80">
        <f t="shared" si="12"/>
        <v>42537</v>
      </c>
      <c r="B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609.52372000000003</v>
      </c>
      <c r="C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641.21372000000008</v>
      </c>
      <c r="D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682.65372000000002</v>
      </c>
      <c r="E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682.8137200000001</v>
      </c>
      <c r="F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765.62372000000005</v>
      </c>
      <c r="G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765.62372000000005</v>
      </c>
      <c r="H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697.94371999999998</v>
      </c>
      <c r="I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1016.72372</v>
      </c>
      <c r="J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896.48372000000006</v>
      </c>
      <c r="K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736.22372000000007</v>
      </c>
      <c r="L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704.75372000000004</v>
      </c>
      <c r="M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689.92372</v>
      </c>
      <c r="N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704.58372000000008</v>
      </c>
      <c r="O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719.94371999999998</v>
      </c>
      <c r="P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735.97372000000007</v>
      </c>
      <c r="Q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752.89372000000003</v>
      </c>
      <c r="R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735.96372000000008</v>
      </c>
      <c r="S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764.22371999999996</v>
      </c>
      <c r="T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794.82371999999998</v>
      </c>
      <c r="U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751.00371999999993</v>
      </c>
      <c r="V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602.69371999999998</v>
      </c>
      <c r="W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618.40371999999991</v>
      </c>
      <c r="X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651.64371999999992</v>
      </c>
      <c r="Y290" s="10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701.45371999999998</v>
      </c>
    </row>
    <row r="291" spans="1:27" x14ac:dyDescent="0.2">
      <c r="A291" s="80">
        <f t="shared" si="12"/>
        <v>42538</v>
      </c>
      <c r="B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598.39372000000003</v>
      </c>
      <c r="C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654.25371999999993</v>
      </c>
      <c r="D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697.56371999999999</v>
      </c>
      <c r="E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730.24372000000005</v>
      </c>
      <c r="F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765.60372000000007</v>
      </c>
      <c r="G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765.66372000000001</v>
      </c>
      <c r="H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730.37372000000005</v>
      </c>
      <c r="I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1016.69372</v>
      </c>
      <c r="J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872.68371999999999</v>
      </c>
      <c r="K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736.19371999999998</v>
      </c>
      <c r="L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689.96371999999997</v>
      </c>
      <c r="M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675.74371999999994</v>
      </c>
      <c r="N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689.73371999999995</v>
      </c>
      <c r="O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689.62372000000005</v>
      </c>
      <c r="P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704.39371999999992</v>
      </c>
      <c r="Q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727.80372</v>
      </c>
      <c r="R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716.00372000000004</v>
      </c>
      <c r="S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735.94371999999998</v>
      </c>
      <c r="T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749.54372000000001</v>
      </c>
      <c r="U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685.65372000000002</v>
      </c>
      <c r="V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632.63372000000004</v>
      </c>
      <c r="W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598.47371999999996</v>
      </c>
      <c r="X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691.45372000000009</v>
      </c>
      <c r="Y291" s="10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677.98372000000006</v>
      </c>
    </row>
    <row r="292" spans="1:27" x14ac:dyDescent="0.2">
      <c r="A292" s="80">
        <f t="shared" si="12"/>
        <v>42539</v>
      </c>
      <c r="B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627.26372000000003</v>
      </c>
      <c r="C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622.86372000000006</v>
      </c>
      <c r="D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667.85371999999995</v>
      </c>
      <c r="E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701.74371999999994</v>
      </c>
      <c r="F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701.68371999999999</v>
      </c>
      <c r="G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739.09371999999996</v>
      </c>
      <c r="H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685.54372000000001</v>
      </c>
      <c r="I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608.85372000000007</v>
      </c>
      <c r="J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691.23372000000006</v>
      </c>
      <c r="K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772.51372000000003</v>
      </c>
      <c r="L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709.27372000000003</v>
      </c>
      <c r="M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723.88371999999993</v>
      </c>
      <c r="N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723.89371999999992</v>
      </c>
      <c r="O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746.97372000000007</v>
      </c>
      <c r="P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771.77372000000003</v>
      </c>
      <c r="Q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807.85372000000007</v>
      </c>
      <c r="R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808.04372000000001</v>
      </c>
      <c r="S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739.02372000000003</v>
      </c>
      <c r="T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746.5637200000001</v>
      </c>
      <c r="U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681.50371999999993</v>
      </c>
      <c r="V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634.44371999999998</v>
      </c>
      <c r="W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635.88372000000004</v>
      </c>
      <c r="X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637.02372000000003</v>
      </c>
      <c r="Y292" s="10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754.41372000000001</v>
      </c>
    </row>
    <row r="293" spans="1:27" x14ac:dyDescent="0.2">
      <c r="A293" s="80">
        <f t="shared" si="12"/>
        <v>42540</v>
      </c>
      <c r="B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627.73372000000006</v>
      </c>
      <c r="C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622.89372000000003</v>
      </c>
      <c r="D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667.71371999999997</v>
      </c>
      <c r="E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701.29372000000001</v>
      </c>
      <c r="F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701.20371999999998</v>
      </c>
      <c r="G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738.63372000000004</v>
      </c>
      <c r="H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684.36371999999994</v>
      </c>
      <c r="I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652.34372000000008</v>
      </c>
      <c r="J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661.90372000000002</v>
      </c>
      <c r="K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807.62372000000005</v>
      </c>
      <c r="L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738.98372000000006</v>
      </c>
      <c r="M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739.00372000000004</v>
      </c>
      <c r="N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739.01372000000003</v>
      </c>
      <c r="O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771.84372000000008</v>
      </c>
      <c r="P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789.33371999999997</v>
      </c>
      <c r="Q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789.38372000000004</v>
      </c>
      <c r="R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780.58371999999997</v>
      </c>
      <c r="S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763.46372000000008</v>
      </c>
      <c r="T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780.53372000000002</v>
      </c>
      <c r="U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716.32371999999998</v>
      </c>
      <c r="V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631.90372000000002</v>
      </c>
      <c r="W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633.33372000000008</v>
      </c>
      <c r="X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637.32371999999998</v>
      </c>
      <c r="Y293" s="10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754.86372000000006</v>
      </c>
    </row>
    <row r="294" spans="1:27" x14ac:dyDescent="0.2">
      <c r="A294" s="80">
        <f t="shared" si="12"/>
        <v>42541</v>
      </c>
      <c r="B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610.22371999999996</v>
      </c>
      <c r="C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654.44371999999998</v>
      </c>
      <c r="D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698.07371999999998</v>
      </c>
      <c r="E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730.44371999999998</v>
      </c>
      <c r="F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739.02372000000003</v>
      </c>
      <c r="G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765.85372000000007</v>
      </c>
      <c r="H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730.49372000000005</v>
      </c>
      <c r="I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1016.94372</v>
      </c>
      <c r="J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872.64372000000003</v>
      </c>
      <c r="K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736.22372000000007</v>
      </c>
      <c r="L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689.96371999999997</v>
      </c>
      <c r="M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675.83371999999997</v>
      </c>
      <c r="N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689.90372000000002</v>
      </c>
      <c r="O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675.76372000000003</v>
      </c>
      <c r="P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675.67372</v>
      </c>
      <c r="Q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727.93371999999999</v>
      </c>
      <c r="R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716.14372000000003</v>
      </c>
      <c r="S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735.92372</v>
      </c>
      <c r="T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749.83371999999997</v>
      </c>
      <c r="U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697.55372</v>
      </c>
      <c r="V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617.75372000000004</v>
      </c>
      <c r="W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618.02372000000003</v>
      </c>
      <c r="X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657.23371999999995</v>
      </c>
      <c r="Y294" s="10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690.41372000000001</v>
      </c>
    </row>
    <row r="295" spans="1:27" x14ac:dyDescent="0.2">
      <c r="A295" s="80">
        <f t="shared" si="12"/>
        <v>42542</v>
      </c>
      <c r="B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605.33372000000008</v>
      </c>
      <c r="C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641.16372000000001</v>
      </c>
      <c r="D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682.83372000000008</v>
      </c>
      <c r="E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713.76372000000003</v>
      </c>
      <c r="F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738.08372000000008</v>
      </c>
      <c r="G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784.12371999999993</v>
      </c>
      <c r="H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765.47371999999996</v>
      </c>
      <c r="I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1163.96372</v>
      </c>
      <c r="J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895.75372000000004</v>
      </c>
      <c r="K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770.34371999999996</v>
      </c>
      <c r="L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752.84372000000008</v>
      </c>
      <c r="M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735.89372000000003</v>
      </c>
      <c r="N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719.83371999999997</v>
      </c>
      <c r="O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719.92372</v>
      </c>
      <c r="P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719.93371999999999</v>
      </c>
      <c r="Q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727.73372000000006</v>
      </c>
      <c r="R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735.72372000000007</v>
      </c>
      <c r="S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749.45372000000009</v>
      </c>
      <c r="T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749.36372000000006</v>
      </c>
      <c r="U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735.58372000000008</v>
      </c>
      <c r="V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602.99372000000005</v>
      </c>
      <c r="W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626.54372000000001</v>
      </c>
      <c r="X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657.14371999999992</v>
      </c>
      <c r="Y295" s="10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699.81371999999999</v>
      </c>
    </row>
    <row r="296" spans="1:27" x14ac:dyDescent="0.2">
      <c r="A296" s="80">
        <f t="shared" si="12"/>
        <v>42543</v>
      </c>
      <c r="B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606.85371999999995</v>
      </c>
      <c r="C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641.23372000000006</v>
      </c>
      <c r="D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683.00372000000004</v>
      </c>
      <c r="E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739.08371999999997</v>
      </c>
      <c r="F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765.93372000000011</v>
      </c>
      <c r="G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765.83372000000008</v>
      </c>
      <c r="H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738.65372000000002</v>
      </c>
      <c r="I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1070.7437199999999</v>
      </c>
      <c r="J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849.87372000000005</v>
      </c>
      <c r="K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728.03372000000002</v>
      </c>
      <c r="L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662.34371999999996</v>
      </c>
      <c r="M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662.31371999999999</v>
      </c>
      <c r="N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662.30372</v>
      </c>
      <c r="O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662.30372</v>
      </c>
      <c r="P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753.42372</v>
      </c>
      <c r="Q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753.22371999999996</v>
      </c>
      <c r="R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703.78372000000002</v>
      </c>
      <c r="S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736.12372000000005</v>
      </c>
      <c r="T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786.53372000000002</v>
      </c>
      <c r="U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729.21371999999997</v>
      </c>
      <c r="V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603.35372000000007</v>
      </c>
      <c r="W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619.92372</v>
      </c>
      <c r="X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646.78372000000002</v>
      </c>
      <c r="Y296" s="10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741.01372000000003</v>
      </c>
      <c r="AA296" s="81"/>
    </row>
    <row r="297" spans="1:27" x14ac:dyDescent="0.2">
      <c r="A297" s="80">
        <f t="shared" si="12"/>
        <v>42544</v>
      </c>
      <c r="B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612.34371999999996</v>
      </c>
      <c r="C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641.11372000000006</v>
      </c>
      <c r="D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682.90372000000002</v>
      </c>
      <c r="E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713.84372000000008</v>
      </c>
      <c r="F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765.74372000000005</v>
      </c>
      <c r="G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765.87372000000005</v>
      </c>
      <c r="H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697.73371999999995</v>
      </c>
      <c r="I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978.79372000000001</v>
      </c>
      <c r="J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808.25372000000004</v>
      </c>
      <c r="K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662.12371999999993</v>
      </c>
      <c r="L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624.25371999999993</v>
      </c>
      <c r="M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612.63371999999993</v>
      </c>
      <c r="N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612.56371999999999</v>
      </c>
      <c r="O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612.48371999999995</v>
      </c>
      <c r="P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624.35372000000007</v>
      </c>
      <c r="Q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636.36372000000006</v>
      </c>
      <c r="R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641.27372000000003</v>
      </c>
      <c r="S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673.68371999999999</v>
      </c>
      <c r="T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697.34372000000008</v>
      </c>
      <c r="U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697.38372000000004</v>
      </c>
      <c r="V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634.83371999999997</v>
      </c>
      <c r="W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665.01372000000003</v>
      </c>
      <c r="X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621.65372000000002</v>
      </c>
      <c r="Y297" s="10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744.94371999999998</v>
      </c>
    </row>
    <row r="298" spans="1:27" x14ac:dyDescent="0.2">
      <c r="A298" s="80">
        <f t="shared" si="12"/>
        <v>42545</v>
      </c>
      <c r="B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612.23371999999995</v>
      </c>
      <c r="C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616.13372000000004</v>
      </c>
      <c r="D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634.83371999999997</v>
      </c>
      <c r="E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698.21371999999997</v>
      </c>
      <c r="F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713.80372</v>
      </c>
      <c r="G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747.69371999999998</v>
      </c>
      <c r="H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697.80372</v>
      </c>
      <c r="I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967.02372000000003</v>
      </c>
      <c r="J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808.30372</v>
      </c>
      <c r="K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662.14372000000003</v>
      </c>
      <c r="L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624.45372000000009</v>
      </c>
      <c r="M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612.85371999999995</v>
      </c>
      <c r="N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612.84371999999996</v>
      </c>
      <c r="O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612.80372</v>
      </c>
      <c r="P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624.42372</v>
      </c>
      <c r="Q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636.45371999999998</v>
      </c>
      <c r="R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641.37372000000005</v>
      </c>
      <c r="S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673.77371999999991</v>
      </c>
      <c r="T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697.42372</v>
      </c>
      <c r="U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673.93371999999999</v>
      </c>
      <c r="V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650.68371999999999</v>
      </c>
      <c r="W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687.75371999999993</v>
      </c>
      <c r="X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607.56371999999999</v>
      </c>
      <c r="Y298" s="10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775.61371999999994</v>
      </c>
    </row>
    <row r="299" spans="1:27" x14ac:dyDescent="0.2">
      <c r="A299" s="80">
        <f t="shared" si="12"/>
        <v>42546</v>
      </c>
      <c r="B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648.60371999999995</v>
      </c>
      <c r="C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608.41372000000001</v>
      </c>
      <c r="D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599.98372000000006</v>
      </c>
      <c r="E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649.18372000000011</v>
      </c>
      <c r="F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680.87372000000005</v>
      </c>
      <c r="G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715.84372000000008</v>
      </c>
      <c r="H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663.99372000000005</v>
      </c>
      <c r="I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601.81371999999999</v>
      </c>
      <c r="J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723.37371999999993</v>
      </c>
      <c r="K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720.45371999999998</v>
      </c>
      <c r="L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678.36372000000006</v>
      </c>
      <c r="M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665.39371999999992</v>
      </c>
      <c r="N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665.39371999999992</v>
      </c>
      <c r="O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665.43371999999999</v>
      </c>
      <c r="P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678.33371999999997</v>
      </c>
      <c r="Q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665.39371999999992</v>
      </c>
      <c r="R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706.07371999999998</v>
      </c>
      <c r="S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720.68371999999999</v>
      </c>
      <c r="T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691.68371999999999</v>
      </c>
      <c r="U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735.99372000000005</v>
      </c>
      <c r="V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661.27372000000003</v>
      </c>
      <c r="W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703.10372000000007</v>
      </c>
      <c r="X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607.32371999999998</v>
      </c>
      <c r="Y299" s="10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719.98371999999995</v>
      </c>
    </row>
    <row r="300" spans="1:27" x14ac:dyDescent="0.2">
      <c r="A300" s="80">
        <f t="shared" si="12"/>
        <v>42547</v>
      </c>
      <c r="B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657.40371999999991</v>
      </c>
      <c r="C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611.39372000000003</v>
      </c>
      <c r="D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599.78372000000002</v>
      </c>
      <c r="E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634.21371999999997</v>
      </c>
      <c r="F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664.60371999999995</v>
      </c>
      <c r="G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715.79372000000001</v>
      </c>
      <c r="H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664.48371999999995</v>
      </c>
      <c r="I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600.14372000000003</v>
      </c>
      <c r="J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647.51372000000003</v>
      </c>
      <c r="K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720.57371999999998</v>
      </c>
      <c r="L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678.26372000000003</v>
      </c>
      <c r="M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665.41372000000001</v>
      </c>
      <c r="N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665.38371999999993</v>
      </c>
      <c r="O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665.37371999999993</v>
      </c>
      <c r="P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678.31371999999999</v>
      </c>
      <c r="Q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665.25371999999993</v>
      </c>
      <c r="R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720.53372000000002</v>
      </c>
      <c r="S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720.62371999999993</v>
      </c>
      <c r="T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692.02372000000003</v>
      </c>
      <c r="U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736.47371999999996</v>
      </c>
      <c r="V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642.48371999999995</v>
      </c>
      <c r="W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680.30372</v>
      </c>
      <c r="X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607.40371999999991</v>
      </c>
      <c r="Y300" s="10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720.37371999999993</v>
      </c>
    </row>
    <row r="301" spans="1:27" x14ac:dyDescent="0.2">
      <c r="A301" s="80">
        <f t="shared" si="12"/>
        <v>42548</v>
      </c>
      <c r="B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629.25371999999993</v>
      </c>
      <c r="C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601.78372000000002</v>
      </c>
      <c r="D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632.01371999999992</v>
      </c>
      <c r="E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665.47371999999996</v>
      </c>
      <c r="F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694.80372</v>
      </c>
      <c r="G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726.79372000000001</v>
      </c>
      <c r="H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638.4437200000001</v>
      </c>
      <c r="I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918.24372000000005</v>
      </c>
      <c r="J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766.99372000000005</v>
      </c>
      <c r="K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622.26372000000003</v>
      </c>
      <c r="L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629.68371999999999</v>
      </c>
      <c r="M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664.51372000000003</v>
      </c>
      <c r="N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647.52372000000003</v>
      </c>
      <c r="O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613.4437200000001</v>
      </c>
      <c r="P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648.27372000000003</v>
      </c>
      <c r="Q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630.50372000000004</v>
      </c>
      <c r="R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619.60372000000007</v>
      </c>
      <c r="S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639.45371999999998</v>
      </c>
      <c r="T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649.79372000000001</v>
      </c>
      <c r="U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660.81371999999999</v>
      </c>
      <c r="V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652.47372000000007</v>
      </c>
      <c r="W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688.56371999999999</v>
      </c>
      <c r="X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605.71372000000008</v>
      </c>
      <c r="Y301" s="10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763.97372000000007</v>
      </c>
    </row>
    <row r="302" spans="1:27" x14ac:dyDescent="0.2">
      <c r="A302" s="80">
        <f t="shared" si="12"/>
        <v>42549</v>
      </c>
      <c r="B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634.82371999999998</v>
      </c>
      <c r="C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602.00371999999993</v>
      </c>
      <c r="D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631.96371999999997</v>
      </c>
      <c r="E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665.28372000000002</v>
      </c>
      <c r="F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694.63372000000004</v>
      </c>
      <c r="G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726.74372000000005</v>
      </c>
      <c r="H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638.63372000000004</v>
      </c>
      <c r="I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918.38372000000004</v>
      </c>
      <c r="J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766.91372000000001</v>
      </c>
      <c r="K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622.23372000000006</v>
      </c>
      <c r="L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629.95372000000009</v>
      </c>
      <c r="M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664.16372000000001</v>
      </c>
      <c r="N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647.56371999999999</v>
      </c>
      <c r="O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647.71371999999997</v>
      </c>
      <c r="P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647.98371999999995</v>
      </c>
      <c r="Q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630.37372000000005</v>
      </c>
      <c r="R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619.69371999999998</v>
      </c>
      <c r="S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639.48372000000006</v>
      </c>
      <c r="T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649.86372000000006</v>
      </c>
      <c r="U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660.80372</v>
      </c>
      <c r="V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653.51372000000003</v>
      </c>
      <c r="W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689.53372000000002</v>
      </c>
      <c r="X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605.82371999999998</v>
      </c>
      <c r="Y302" s="10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756.06371999999999</v>
      </c>
    </row>
    <row r="303" spans="1:27" x14ac:dyDescent="0.2">
      <c r="A303" s="80">
        <f t="shared" si="12"/>
        <v>42550</v>
      </c>
      <c r="B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640.33371999999997</v>
      </c>
      <c r="C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620.36371999999994</v>
      </c>
      <c r="D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652.45372000000009</v>
      </c>
      <c r="E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673.42372</v>
      </c>
      <c r="F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754.05372</v>
      </c>
      <c r="G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753.93371999999999</v>
      </c>
      <c r="H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673.47371999999996</v>
      </c>
      <c r="I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930.16372000000001</v>
      </c>
      <c r="J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776.73372000000006</v>
      </c>
      <c r="K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616.98372000000006</v>
      </c>
      <c r="L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632.97372000000007</v>
      </c>
      <c r="M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649.96372000000008</v>
      </c>
      <c r="N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610.16372000000001</v>
      </c>
      <c r="O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610.51372000000003</v>
      </c>
      <c r="P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600.85371999999995</v>
      </c>
      <c r="Q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611.31371999999999</v>
      </c>
      <c r="R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615.46371999999997</v>
      </c>
      <c r="S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634.97371999999996</v>
      </c>
      <c r="T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655.77372000000003</v>
      </c>
      <c r="U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655.99372000000005</v>
      </c>
      <c r="V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655.65372000000002</v>
      </c>
      <c r="W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669.40372000000002</v>
      </c>
      <c r="X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601.60371999999995</v>
      </c>
      <c r="Y303" s="10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709.97371999999996</v>
      </c>
    </row>
    <row r="304" spans="1:27" x14ac:dyDescent="0.2">
      <c r="A304" s="80">
        <f t="shared" ref="A304:A305" si="13">A267</f>
        <v>42551</v>
      </c>
      <c r="B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639.20371999999998</v>
      </c>
      <c r="C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622.35372000000007</v>
      </c>
      <c r="D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654.54372000000001</v>
      </c>
      <c r="E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675.60371999999995</v>
      </c>
      <c r="F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756.76371999999992</v>
      </c>
      <c r="G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756.61371999999994</v>
      </c>
      <c r="H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675.65372000000002</v>
      </c>
      <c r="I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933.54372000000001</v>
      </c>
      <c r="J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779.61372000000006</v>
      </c>
      <c r="K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618.75372000000004</v>
      </c>
      <c r="L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634.66372000000001</v>
      </c>
      <c r="M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651.92372</v>
      </c>
      <c r="N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608.49372000000005</v>
      </c>
      <c r="O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608.45371999999998</v>
      </c>
      <c r="P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608.58371999999997</v>
      </c>
      <c r="Q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608.51372000000003</v>
      </c>
      <c r="R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616.84372000000008</v>
      </c>
      <c r="S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636.52372000000003</v>
      </c>
      <c r="T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657.36371999999994</v>
      </c>
      <c r="U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657.71372000000008</v>
      </c>
      <c r="V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654.64371999999992</v>
      </c>
      <c r="W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669.48372000000006</v>
      </c>
      <c r="X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603.14372000000003</v>
      </c>
      <c r="Y304" s="137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756.24371999999994</v>
      </c>
    </row>
    <row r="305" spans="1:27" hidden="1" x14ac:dyDescent="0.2">
      <c r="A305" s="80">
        <f t="shared" si="13"/>
        <v>42552</v>
      </c>
      <c r="B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C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D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E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F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G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H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I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J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K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L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M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N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O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P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Q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R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S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T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U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V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W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X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Y305" s="137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</row>
    <row r="307" spans="1:27" x14ac:dyDescent="0.2">
      <c r="A307" s="89" t="s">
        <v>147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7" ht="15.75" customHeight="1" x14ac:dyDescent="0.25">
      <c r="A308" s="88" t="s">
        <v>149</v>
      </c>
      <c r="B308" s="79"/>
      <c r="C308" s="79"/>
      <c r="D308" s="79"/>
      <c r="AA308" s="81"/>
    </row>
    <row r="309" spans="1:27" ht="12.75" x14ac:dyDescent="0.2">
      <c r="A309" s="177" t="s">
        <v>48</v>
      </c>
      <c r="B309" s="188" t="s">
        <v>121</v>
      </c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90"/>
    </row>
    <row r="310" spans="1:27" ht="12.75" x14ac:dyDescent="0.2">
      <c r="A310" s="178"/>
      <c r="B310" s="191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3"/>
    </row>
    <row r="311" spans="1:27" ht="12.75" x14ac:dyDescent="0.2">
      <c r="A311" s="178"/>
      <c r="B311" s="180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2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2.75" x14ac:dyDescent="0.2">
      <c r="A312" s="179"/>
      <c r="B312" s="181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3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x14ac:dyDescent="0.2">
      <c r="A313" s="80">
        <f>A275</f>
        <v>42522</v>
      </c>
      <c r="B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774.02667999999994</v>
      </c>
      <c r="C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778.88667999999984</v>
      </c>
      <c r="D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804.96668</v>
      </c>
      <c r="E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833.3266799999999</v>
      </c>
      <c r="F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856.13668000000007</v>
      </c>
      <c r="G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863.92668000000003</v>
      </c>
      <c r="H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798.31667999999991</v>
      </c>
      <c r="I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1068.7866799999999</v>
      </c>
      <c r="J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958.5766799999999</v>
      </c>
      <c r="K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856.25667999999996</v>
      </c>
      <c r="L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827.47667999999999</v>
      </c>
      <c r="M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841.62668000000008</v>
      </c>
      <c r="N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871.56667999999991</v>
      </c>
      <c r="O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887.37667999999985</v>
      </c>
      <c r="P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871.30667999999991</v>
      </c>
      <c r="Q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887.22667999999999</v>
      </c>
      <c r="R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892.63668000000007</v>
      </c>
      <c r="S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818.73667999999998</v>
      </c>
      <c r="T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807.8566800000001</v>
      </c>
      <c r="U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797.51667999999995</v>
      </c>
      <c r="V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834.98667999999998</v>
      </c>
      <c r="W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801.33668000000011</v>
      </c>
      <c r="X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818.64668000000006</v>
      </c>
      <c r="Y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850.48667999999998</v>
      </c>
    </row>
    <row r="314" spans="1:27" x14ac:dyDescent="0.2">
      <c r="A314" s="80">
        <f>A313+1</f>
        <v>42523</v>
      </c>
      <c r="B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776.83667999999989</v>
      </c>
      <c r="C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778.90668000000005</v>
      </c>
      <c r="D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811.87667999999985</v>
      </c>
      <c r="E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833.3266799999999</v>
      </c>
      <c r="F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856.03667999999993</v>
      </c>
      <c r="G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864.01667999999995</v>
      </c>
      <c r="H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805.09667999999988</v>
      </c>
      <c r="I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1058.8666799999999</v>
      </c>
      <c r="J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939.73667999999998</v>
      </c>
      <c r="K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841.58668000000011</v>
      </c>
      <c r="L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788.15668000000005</v>
      </c>
      <c r="M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800.72667999999999</v>
      </c>
      <c r="N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841.37667999999985</v>
      </c>
      <c r="O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871.24667999999997</v>
      </c>
      <c r="P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887.22667999999999</v>
      </c>
      <c r="Q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903.92668000000003</v>
      </c>
      <c r="R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892.62667999999985</v>
      </c>
      <c r="S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879.50667999999996</v>
      </c>
      <c r="T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879.65668000000005</v>
      </c>
      <c r="U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797.65668000000005</v>
      </c>
      <c r="V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836.85667999999987</v>
      </c>
      <c r="W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824.3566800000001</v>
      </c>
      <c r="X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818.69668000000001</v>
      </c>
      <c r="Y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850.30668000000014</v>
      </c>
    </row>
    <row r="315" spans="1:27" x14ac:dyDescent="0.2">
      <c r="A315" s="80">
        <f t="shared" ref="A315:A343" si="14">A314+1</f>
        <v>42524</v>
      </c>
      <c r="B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782.56668000000013</v>
      </c>
      <c r="C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790.45668000000001</v>
      </c>
      <c r="D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817.43668000000002</v>
      </c>
      <c r="E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831.87668000000008</v>
      </c>
      <c r="F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854.55667999999991</v>
      </c>
      <c r="G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878.60667999999987</v>
      </c>
      <c r="H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803.66668000000004</v>
      </c>
      <c r="I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1066.74668</v>
      </c>
      <c r="J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919.6066800000001</v>
      </c>
      <c r="K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832.84668000000011</v>
      </c>
      <c r="L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832.83668000000011</v>
      </c>
      <c r="M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832.75667999999996</v>
      </c>
      <c r="N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869.66668000000004</v>
      </c>
      <c r="O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885.5766799999999</v>
      </c>
      <c r="P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885.6066800000001</v>
      </c>
      <c r="Q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910.72667999999999</v>
      </c>
      <c r="R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904.96668</v>
      </c>
      <c r="S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891.46668</v>
      </c>
      <c r="T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835.09668000000011</v>
      </c>
      <c r="U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800.84667999999988</v>
      </c>
      <c r="V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854.15668000000005</v>
      </c>
      <c r="W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820.05667999999991</v>
      </c>
      <c r="X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817.6066800000001</v>
      </c>
      <c r="Y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879.83667999999989</v>
      </c>
    </row>
    <row r="316" spans="1:27" x14ac:dyDescent="0.2">
      <c r="A316" s="80">
        <f t="shared" si="14"/>
        <v>42525</v>
      </c>
      <c r="B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783.45668000000001</v>
      </c>
      <c r="C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770.57668000000012</v>
      </c>
      <c r="D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782.92668000000003</v>
      </c>
      <c r="E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805.34667999999988</v>
      </c>
      <c r="F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829.29667999999992</v>
      </c>
      <c r="G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882.58667999999989</v>
      </c>
      <c r="H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829.28667999999993</v>
      </c>
      <c r="I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772.63667999999984</v>
      </c>
      <c r="J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817.25667999999996</v>
      </c>
      <c r="K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940.23667999999998</v>
      </c>
      <c r="L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882.60667999999987</v>
      </c>
      <c r="M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882.60667999999987</v>
      </c>
      <c r="N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882.60667999999987</v>
      </c>
      <c r="O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922.90668000000005</v>
      </c>
      <c r="P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922.91668000000004</v>
      </c>
      <c r="Q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890.30667999999991</v>
      </c>
      <c r="R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906.11667999999986</v>
      </c>
      <c r="S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860.13667999999984</v>
      </c>
      <c r="T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812.95668000000001</v>
      </c>
      <c r="U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812.49667999999997</v>
      </c>
      <c r="V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896.25667999999996</v>
      </c>
      <c r="W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844.28667999999993</v>
      </c>
      <c r="X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794.81667999999991</v>
      </c>
      <c r="Y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931.51667999999995</v>
      </c>
    </row>
    <row r="317" spans="1:27" x14ac:dyDescent="0.2">
      <c r="A317" s="80">
        <f t="shared" si="14"/>
        <v>42526</v>
      </c>
      <c r="B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781.79667999999992</v>
      </c>
      <c r="C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770.12667999999985</v>
      </c>
      <c r="D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805.14668000000006</v>
      </c>
      <c r="E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812.86667999999986</v>
      </c>
      <c r="F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845.96668</v>
      </c>
      <c r="G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845.91668000000004</v>
      </c>
      <c r="H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782.76667999999995</v>
      </c>
      <c r="I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771.40668000000005</v>
      </c>
      <c r="J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785.72667999999999</v>
      </c>
      <c r="K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1017.72668</v>
      </c>
      <c r="L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940.24667999999997</v>
      </c>
      <c r="M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940.43668000000002</v>
      </c>
      <c r="N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940.68668000000002</v>
      </c>
      <c r="O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967.72667999999999</v>
      </c>
      <c r="P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967.71668</v>
      </c>
      <c r="Q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922.89668000000006</v>
      </c>
      <c r="R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906.28667999999993</v>
      </c>
      <c r="S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860.18668000000002</v>
      </c>
      <c r="T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813.13668000000007</v>
      </c>
      <c r="U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801.04667999999992</v>
      </c>
      <c r="V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871.51667999999995</v>
      </c>
      <c r="W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841.45668000000001</v>
      </c>
      <c r="X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794.77667999999994</v>
      </c>
      <c r="Y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931.14667999999983</v>
      </c>
    </row>
    <row r="318" spans="1:27" x14ac:dyDescent="0.2">
      <c r="A318" s="80">
        <f t="shared" si="14"/>
        <v>42527</v>
      </c>
      <c r="B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778.89668000000006</v>
      </c>
      <c r="C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790.17668000000003</v>
      </c>
      <c r="D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816.8266799999999</v>
      </c>
      <c r="E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846.14668000000006</v>
      </c>
      <c r="F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861.85667999999987</v>
      </c>
      <c r="G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912.92668000000003</v>
      </c>
      <c r="H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839.03667999999993</v>
      </c>
      <c r="I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1121.0266799999999</v>
      </c>
      <c r="J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1019.3666800000001</v>
      </c>
      <c r="K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902.55667999999991</v>
      </c>
      <c r="L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854.68668000000002</v>
      </c>
      <c r="M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854.70668000000001</v>
      </c>
      <c r="N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869.93668000000002</v>
      </c>
      <c r="O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885.67668000000003</v>
      </c>
      <c r="P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885.67668000000003</v>
      </c>
      <c r="Q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854.46668</v>
      </c>
      <c r="R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865.03667999999993</v>
      </c>
      <c r="S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878.1066800000001</v>
      </c>
      <c r="T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835.00667999999996</v>
      </c>
      <c r="U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784.39668000000006</v>
      </c>
      <c r="V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842.20668000000001</v>
      </c>
      <c r="W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814.51667999999995</v>
      </c>
      <c r="X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817.78667999999993</v>
      </c>
      <c r="Y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853.09667999999988</v>
      </c>
    </row>
    <row r="319" spans="1:27" x14ac:dyDescent="0.2">
      <c r="A319" s="80">
        <f t="shared" si="14"/>
        <v>42528</v>
      </c>
      <c r="B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783.00667999999996</v>
      </c>
      <c r="C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790.00667999999996</v>
      </c>
      <c r="D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816.8566800000001</v>
      </c>
      <c r="E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831.16668000000004</v>
      </c>
      <c r="F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861.51667999999995</v>
      </c>
      <c r="G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894.97667999999999</v>
      </c>
      <c r="H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838.91668000000004</v>
      </c>
      <c r="I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1121.01668</v>
      </c>
      <c r="J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1019.5966799999999</v>
      </c>
      <c r="K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886.06667999999991</v>
      </c>
      <c r="L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854.8566800000001</v>
      </c>
      <c r="M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854.87668000000008</v>
      </c>
      <c r="N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869.60667999999987</v>
      </c>
      <c r="O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885.6066800000001</v>
      </c>
      <c r="P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840.01667999999995</v>
      </c>
      <c r="Q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840.09667999999988</v>
      </c>
      <c r="R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865.20668000000001</v>
      </c>
      <c r="S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878.29667999999992</v>
      </c>
      <c r="T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840.93668000000002</v>
      </c>
      <c r="U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781.29667999999992</v>
      </c>
      <c r="V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857.97667999999999</v>
      </c>
      <c r="W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822.77667999999994</v>
      </c>
      <c r="X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806.75667999999996</v>
      </c>
      <c r="Y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902.97667999999999</v>
      </c>
    </row>
    <row r="320" spans="1:27" x14ac:dyDescent="0.2">
      <c r="A320" s="80">
        <f t="shared" si="14"/>
        <v>42529</v>
      </c>
      <c r="B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785.66668000000004</v>
      </c>
      <c r="C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789.87667999999985</v>
      </c>
      <c r="D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816.75667999999996</v>
      </c>
      <c r="E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830.88668000000007</v>
      </c>
      <c r="F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861.49667999999997</v>
      </c>
      <c r="G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894.90668000000005</v>
      </c>
      <c r="H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839.12667999999985</v>
      </c>
      <c r="I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1120.8766800000001</v>
      </c>
      <c r="J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1019.7866799999999</v>
      </c>
      <c r="K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885.86668000000009</v>
      </c>
      <c r="L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854.82668000000012</v>
      </c>
      <c r="M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854.8566800000001</v>
      </c>
      <c r="N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869.89667999999983</v>
      </c>
      <c r="O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885.85667999999987</v>
      </c>
      <c r="P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840.00667999999996</v>
      </c>
      <c r="Q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840.01667999999995</v>
      </c>
      <c r="R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865.18668000000002</v>
      </c>
      <c r="S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877.99667999999997</v>
      </c>
      <c r="T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840.58668000000011</v>
      </c>
      <c r="U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781.54667999999992</v>
      </c>
      <c r="V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860.40668000000005</v>
      </c>
      <c r="W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823.08668000000011</v>
      </c>
      <c r="X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806.77667999999994</v>
      </c>
      <c r="Y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906.32668000000012</v>
      </c>
    </row>
    <row r="321" spans="1:25" x14ac:dyDescent="0.2">
      <c r="A321" s="80">
        <f t="shared" si="14"/>
        <v>42530</v>
      </c>
      <c r="B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784.89668000000006</v>
      </c>
      <c r="C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789.61668000000009</v>
      </c>
      <c r="D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830.90668000000005</v>
      </c>
      <c r="E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845.71668</v>
      </c>
      <c r="F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894.69668000000001</v>
      </c>
      <c r="G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912.75667999999996</v>
      </c>
      <c r="H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846.71668</v>
      </c>
      <c r="I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1144.6266800000001</v>
      </c>
      <c r="J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1008.8466799999999</v>
      </c>
      <c r="K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886.18668000000002</v>
      </c>
      <c r="L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840.38667999999984</v>
      </c>
      <c r="M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833.22667999999999</v>
      </c>
      <c r="N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854.93668000000002</v>
      </c>
      <c r="O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886.10667999999987</v>
      </c>
      <c r="P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929.01667999999995</v>
      </c>
      <c r="Q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928.97667999999999</v>
      </c>
      <c r="R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905.38668000000007</v>
      </c>
      <c r="S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905.26667999999995</v>
      </c>
      <c r="T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878.24667999999997</v>
      </c>
      <c r="U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796.90668000000005</v>
      </c>
      <c r="V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840.64668000000006</v>
      </c>
      <c r="W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802.55667999999991</v>
      </c>
      <c r="X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790.95668000000001</v>
      </c>
      <c r="Y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909.74667999999997</v>
      </c>
    </row>
    <row r="322" spans="1:25" x14ac:dyDescent="0.2">
      <c r="A322" s="80">
        <f t="shared" si="14"/>
        <v>42531</v>
      </c>
      <c r="B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800.38668000000007</v>
      </c>
      <c r="C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789.95668000000001</v>
      </c>
      <c r="D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823.81667999999991</v>
      </c>
      <c r="E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846.09668000000011</v>
      </c>
      <c r="F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877.92668000000003</v>
      </c>
      <c r="G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895.28667999999993</v>
      </c>
      <c r="H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831.62667999999985</v>
      </c>
      <c r="I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1121.1066799999999</v>
      </c>
      <c r="J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956.63668000000007</v>
      </c>
      <c r="K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812.63668000000007</v>
      </c>
      <c r="L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775.03667999999993</v>
      </c>
      <c r="M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780.47667999999999</v>
      </c>
      <c r="N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786.8566800000001</v>
      </c>
      <c r="O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805.78667999999993</v>
      </c>
      <c r="P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812.39668000000006</v>
      </c>
      <c r="Q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840.01667999999995</v>
      </c>
      <c r="R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829.08667999999989</v>
      </c>
      <c r="S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828.98667999999998</v>
      </c>
      <c r="T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828.98667999999998</v>
      </c>
      <c r="U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781.37667999999985</v>
      </c>
      <c r="V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873.80667999999991</v>
      </c>
      <c r="W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834.59667999999988</v>
      </c>
      <c r="X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790.86667999999986</v>
      </c>
      <c r="Y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940.78667999999993</v>
      </c>
    </row>
    <row r="323" spans="1:25" x14ac:dyDescent="0.2">
      <c r="A323" s="80">
        <f t="shared" si="14"/>
        <v>42532</v>
      </c>
      <c r="B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841.29667999999992</v>
      </c>
      <c r="C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788.99667999999997</v>
      </c>
      <c r="D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771.70668000000001</v>
      </c>
      <c r="E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797.37668000000008</v>
      </c>
      <c r="F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828.72667999999999</v>
      </c>
      <c r="G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845.76667999999995</v>
      </c>
      <c r="H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782.90668000000005</v>
      </c>
      <c r="I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832.75667999999996</v>
      </c>
      <c r="J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940.58667999999989</v>
      </c>
      <c r="K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860.46668</v>
      </c>
      <c r="L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813.23667999999998</v>
      </c>
      <c r="M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813.23667999999998</v>
      </c>
      <c r="N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819.44668000000001</v>
      </c>
      <c r="O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813.03667999999993</v>
      </c>
      <c r="P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819.44668000000001</v>
      </c>
      <c r="Q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839.21668</v>
      </c>
      <c r="R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839.3266799999999</v>
      </c>
      <c r="S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794.75667999999996</v>
      </c>
      <c r="T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771.75667999999996</v>
      </c>
      <c r="U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843.17668000000003</v>
      </c>
      <c r="V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931.6066800000001</v>
      </c>
      <c r="W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900.15668000000005</v>
      </c>
      <c r="X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791.74667999999997</v>
      </c>
      <c r="Y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882.25667999999996</v>
      </c>
    </row>
    <row r="324" spans="1:25" x14ac:dyDescent="0.2">
      <c r="A324" s="80">
        <f t="shared" si="14"/>
        <v>42533</v>
      </c>
      <c r="B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847.1066800000001</v>
      </c>
      <c r="C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812.62668000000008</v>
      </c>
      <c r="D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782.08667999999989</v>
      </c>
      <c r="E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782.68668000000002</v>
      </c>
      <c r="F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797.28667999999993</v>
      </c>
      <c r="G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829.00667999999996</v>
      </c>
      <c r="H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790.08667999999989</v>
      </c>
      <c r="I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791.14667999999983</v>
      </c>
      <c r="J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870.77667999999994</v>
      </c>
      <c r="K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922.61668000000009</v>
      </c>
      <c r="L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890.16668000000004</v>
      </c>
      <c r="M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874.92668000000003</v>
      </c>
      <c r="N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890.18668000000002</v>
      </c>
      <c r="O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890.23667999999998</v>
      </c>
      <c r="P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906.14668000000006</v>
      </c>
      <c r="Q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914.40668000000005</v>
      </c>
      <c r="R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922.89668000000006</v>
      </c>
      <c r="S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906.31667999999991</v>
      </c>
      <c r="T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875.06667999999991</v>
      </c>
      <c r="U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783.29667999999992</v>
      </c>
      <c r="V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873.62668000000008</v>
      </c>
      <c r="W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846.28667999999993</v>
      </c>
      <c r="X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783.09667999999988</v>
      </c>
      <c r="Y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922.41668000000004</v>
      </c>
    </row>
    <row r="325" spans="1:25" x14ac:dyDescent="0.2">
      <c r="A325" s="80">
        <f t="shared" si="14"/>
        <v>42534</v>
      </c>
      <c r="B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822.77667999999994</v>
      </c>
      <c r="C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792.54667999999992</v>
      </c>
      <c r="D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782.74667999999997</v>
      </c>
      <c r="E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797.37668000000008</v>
      </c>
      <c r="F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812.72667999999999</v>
      </c>
      <c r="G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845.87667999999985</v>
      </c>
      <c r="H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805.13667999999984</v>
      </c>
      <c r="I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771.30667999999991</v>
      </c>
      <c r="J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867.21668</v>
      </c>
      <c r="K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976.88668000000007</v>
      </c>
      <c r="L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967.35667999999987</v>
      </c>
      <c r="M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967.45668000000001</v>
      </c>
      <c r="N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1017.50668</v>
      </c>
      <c r="O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1017.5466799999999</v>
      </c>
      <c r="P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1017.5766799999999</v>
      </c>
      <c r="Q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1017.5566799999999</v>
      </c>
      <c r="R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1017.5866799999999</v>
      </c>
      <c r="S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977.0766799999999</v>
      </c>
      <c r="T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958.12668000000008</v>
      </c>
      <c r="U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832.92668000000003</v>
      </c>
      <c r="V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872.32668000000012</v>
      </c>
      <c r="W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852.13668000000007</v>
      </c>
      <c r="X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794.92668000000003</v>
      </c>
      <c r="Y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940.06668000000013</v>
      </c>
    </row>
    <row r="326" spans="1:25" x14ac:dyDescent="0.2">
      <c r="A326" s="80">
        <f t="shared" si="14"/>
        <v>42535</v>
      </c>
      <c r="B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790.33668000000011</v>
      </c>
      <c r="C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803.52667999999994</v>
      </c>
      <c r="D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838.98667999999998</v>
      </c>
      <c r="E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846.56667999999991</v>
      </c>
      <c r="F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878.42668000000003</v>
      </c>
      <c r="G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895.42668000000003</v>
      </c>
      <c r="H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838.91668000000004</v>
      </c>
      <c r="I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1144.23668</v>
      </c>
      <c r="J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1092.5866799999999</v>
      </c>
      <c r="K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911.13668000000007</v>
      </c>
      <c r="L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854.72667999999999</v>
      </c>
      <c r="M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869.98667999999998</v>
      </c>
      <c r="N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885.87668000000008</v>
      </c>
      <c r="O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902.45668000000001</v>
      </c>
      <c r="P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902.34667999999988</v>
      </c>
      <c r="Q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910.95668000000001</v>
      </c>
      <c r="R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919.41668000000004</v>
      </c>
      <c r="S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919.45668000000001</v>
      </c>
      <c r="T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934.33667999999989</v>
      </c>
      <c r="U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853.12668000000008</v>
      </c>
      <c r="V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842.45668000000001</v>
      </c>
      <c r="W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806.63668000000007</v>
      </c>
      <c r="X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796.31667999999991</v>
      </c>
      <c r="Y326" s="10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910.70668000000001</v>
      </c>
    </row>
    <row r="327" spans="1:25" x14ac:dyDescent="0.2">
      <c r="A327" s="80">
        <f t="shared" si="14"/>
        <v>42536</v>
      </c>
      <c r="B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784.40668000000005</v>
      </c>
      <c r="C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803.52667999999994</v>
      </c>
      <c r="D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838.70668000000001</v>
      </c>
      <c r="E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846.14668000000006</v>
      </c>
      <c r="F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877.97667999999999</v>
      </c>
      <c r="G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895.25667999999996</v>
      </c>
      <c r="H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838.96668</v>
      </c>
      <c r="I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1144.25668</v>
      </c>
      <c r="J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1092.72668</v>
      </c>
      <c r="K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911.17668000000003</v>
      </c>
      <c r="L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854.86668000000009</v>
      </c>
      <c r="M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870.08668000000011</v>
      </c>
      <c r="N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885.86668000000009</v>
      </c>
      <c r="O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902.43668000000002</v>
      </c>
      <c r="P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902.41668000000004</v>
      </c>
      <c r="Q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910.90668000000005</v>
      </c>
      <c r="R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919.49667999999997</v>
      </c>
      <c r="S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919.55667999999991</v>
      </c>
      <c r="T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934.33667999999989</v>
      </c>
      <c r="U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853.03667999999993</v>
      </c>
      <c r="V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844.79667999999992</v>
      </c>
      <c r="W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805.56668000000013</v>
      </c>
      <c r="X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796.27667999999994</v>
      </c>
      <c r="Y327" s="10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890.33667999999989</v>
      </c>
    </row>
    <row r="328" spans="1:25" x14ac:dyDescent="0.2">
      <c r="A328" s="80">
        <f t="shared" si="14"/>
        <v>42537</v>
      </c>
      <c r="B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783.13668000000007</v>
      </c>
      <c r="C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817.30667999999991</v>
      </c>
      <c r="D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861.97667999999999</v>
      </c>
      <c r="E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862.15668000000005</v>
      </c>
      <c r="F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951.42668000000003</v>
      </c>
      <c r="G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951.42668000000003</v>
      </c>
      <c r="H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878.45668000000001</v>
      </c>
      <c r="I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1222.1366799999998</v>
      </c>
      <c r="J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1092.50668</v>
      </c>
      <c r="K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919.73667999999998</v>
      </c>
      <c r="L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885.80667999999991</v>
      </c>
      <c r="M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869.81667999999991</v>
      </c>
      <c r="N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885.61668000000009</v>
      </c>
      <c r="O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902.17668000000003</v>
      </c>
      <c r="P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919.46668</v>
      </c>
      <c r="Q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937.70668000000001</v>
      </c>
      <c r="R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919.45668000000001</v>
      </c>
      <c r="S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949.91668000000004</v>
      </c>
      <c r="T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982.90668000000005</v>
      </c>
      <c r="U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935.66668000000004</v>
      </c>
      <c r="V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775.77667999999994</v>
      </c>
      <c r="W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792.71668</v>
      </c>
      <c r="X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828.54667999999992</v>
      </c>
      <c r="Y328" s="10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882.24667999999997</v>
      </c>
    </row>
    <row r="329" spans="1:25" x14ac:dyDescent="0.2">
      <c r="A329" s="80">
        <f t="shared" si="14"/>
        <v>42538</v>
      </c>
      <c r="B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771.13668000000007</v>
      </c>
      <c r="C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831.35667999999987</v>
      </c>
      <c r="D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878.05667999999991</v>
      </c>
      <c r="E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913.28667999999993</v>
      </c>
      <c r="F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951.40668000000005</v>
      </c>
      <c r="G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951.47667999999999</v>
      </c>
      <c r="H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913.42668000000003</v>
      </c>
      <c r="I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1222.1066799999999</v>
      </c>
      <c r="J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1066.8466799999999</v>
      </c>
      <c r="K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919.70668000000001</v>
      </c>
      <c r="L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869.85667999999987</v>
      </c>
      <c r="M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854.52667999999994</v>
      </c>
      <c r="N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869.60667999999987</v>
      </c>
      <c r="O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869.49667999999997</v>
      </c>
      <c r="P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885.41668000000004</v>
      </c>
      <c r="Q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910.65668000000005</v>
      </c>
      <c r="R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897.93668000000002</v>
      </c>
      <c r="S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919.43668000000002</v>
      </c>
      <c r="T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934.09667999999988</v>
      </c>
      <c r="U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865.21668</v>
      </c>
      <c r="V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808.05667999999991</v>
      </c>
      <c r="W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771.22667999999999</v>
      </c>
      <c r="X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871.47667999999999</v>
      </c>
      <c r="Y329" s="10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856.94668000000001</v>
      </c>
    </row>
    <row r="330" spans="1:25" x14ac:dyDescent="0.2">
      <c r="A330" s="80">
        <f t="shared" si="14"/>
        <v>42539</v>
      </c>
      <c r="B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802.26667999999995</v>
      </c>
      <c r="C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797.52667999999994</v>
      </c>
      <c r="D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846.02667999999994</v>
      </c>
      <c r="E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882.55667999999991</v>
      </c>
      <c r="F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882.49667999999997</v>
      </c>
      <c r="G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922.8266799999999</v>
      </c>
      <c r="H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865.09667999999988</v>
      </c>
      <c r="I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782.41668000000004</v>
      </c>
      <c r="J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871.23667999999998</v>
      </c>
      <c r="K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958.8566800000001</v>
      </c>
      <c r="L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890.67668000000003</v>
      </c>
      <c r="M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906.42668000000003</v>
      </c>
      <c r="N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906.43668000000002</v>
      </c>
      <c r="O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931.31668000000013</v>
      </c>
      <c r="P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958.05667999999991</v>
      </c>
      <c r="Q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996.95668000000001</v>
      </c>
      <c r="R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997.16668000000004</v>
      </c>
      <c r="S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922.75667999999996</v>
      </c>
      <c r="T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930.87668000000008</v>
      </c>
      <c r="U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860.73667999999998</v>
      </c>
      <c r="V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810.00667999999996</v>
      </c>
      <c r="W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811.55667999999991</v>
      </c>
      <c r="X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812.78667999999993</v>
      </c>
      <c r="Y330" s="10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939.34668000000011</v>
      </c>
    </row>
    <row r="331" spans="1:25" x14ac:dyDescent="0.2">
      <c r="A331" s="80">
        <f t="shared" si="14"/>
        <v>42540</v>
      </c>
      <c r="B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802.77667999999994</v>
      </c>
      <c r="C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797.55667999999991</v>
      </c>
      <c r="D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845.87667999999985</v>
      </c>
      <c r="E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882.07668000000012</v>
      </c>
      <c r="F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881.98667999999998</v>
      </c>
      <c r="G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922.33667999999989</v>
      </c>
      <c r="H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863.8266799999999</v>
      </c>
      <c r="I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829.30667999999991</v>
      </c>
      <c r="J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839.61668000000009</v>
      </c>
      <c r="K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996.71668</v>
      </c>
      <c r="L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922.70668000000001</v>
      </c>
      <c r="M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922.72667999999999</v>
      </c>
      <c r="N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922.73667999999998</v>
      </c>
      <c r="O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958.13668000000007</v>
      </c>
      <c r="P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976.98667999999998</v>
      </c>
      <c r="Q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977.04667999999992</v>
      </c>
      <c r="R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967.55667999999991</v>
      </c>
      <c r="S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949.1066800000001</v>
      </c>
      <c r="T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967.50667999999996</v>
      </c>
      <c r="U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898.27667999999994</v>
      </c>
      <c r="V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807.26667999999995</v>
      </c>
      <c r="W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808.81668000000013</v>
      </c>
      <c r="X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813.11668000000009</v>
      </c>
      <c r="Y331" s="10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939.83667999999989</v>
      </c>
    </row>
    <row r="332" spans="1:25" x14ac:dyDescent="0.2">
      <c r="A332" s="80">
        <f t="shared" si="14"/>
        <v>42541</v>
      </c>
      <c r="B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783.89668000000006</v>
      </c>
      <c r="C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831.56667999999991</v>
      </c>
      <c r="D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878.60667999999987</v>
      </c>
      <c r="E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913.50667999999996</v>
      </c>
      <c r="F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922.75667999999996</v>
      </c>
      <c r="G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951.67668000000003</v>
      </c>
      <c r="H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913.56667999999991</v>
      </c>
      <c r="I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1222.3766799999999</v>
      </c>
      <c r="J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1066.8066799999999</v>
      </c>
      <c r="K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919.73667999999998</v>
      </c>
      <c r="L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869.85667999999987</v>
      </c>
      <c r="M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854.62667999999985</v>
      </c>
      <c r="N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869.80667999999991</v>
      </c>
      <c r="O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854.54667999999992</v>
      </c>
      <c r="P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854.45668000000001</v>
      </c>
      <c r="Q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910.79667999999992</v>
      </c>
      <c r="R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898.08667999999989</v>
      </c>
      <c r="S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919.40668000000005</v>
      </c>
      <c r="T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934.40667999999982</v>
      </c>
      <c r="U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878.04667999999992</v>
      </c>
      <c r="V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792.01667999999995</v>
      </c>
      <c r="W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792.30667999999991</v>
      </c>
      <c r="X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834.5766799999999</v>
      </c>
      <c r="Y332" s="10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870.34668000000011</v>
      </c>
    </row>
    <row r="333" spans="1:25" x14ac:dyDescent="0.2">
      <c r="A333" s="80">
        <f t="shared" si="14"/>
        <v>42542</v>
      </c>
      <c r="B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778.62668000000008</v>
      </c>
      <c r="C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817.24667999999997</v>
      </c>
      <c r="D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862.16668000000004</v>
      </c>
      <c r="E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895.51667999999995</v>
      </c>
      <c r="F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921.73667999999998</v>
      </c>
      <c r="G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971.37667999999985</v>
      </c>
      <c r="H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951.26667999999995</v>
      </c>
      <c r="I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1380.8766799999999</v>
      </c>
      <c r="J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1091.71668</v>
      </c>
      <c r="K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956.51667999999995</v>
      </c>
      <c r="L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937.65668000000005</v>
      </c>
      <c r="M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919.37668000000008</v>
      </c>
      <c r="N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902.06667999999991</v>
      </c>
      <c r="O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902.15668000000005</v>
      </c>
      <c r="P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902.16668000000004</v>
      </c>
      <c r="Q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910.57668000000012</v>
      </c>
      <c r="R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919.19668000000001</v>
      </c>
      <c r="S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933.99667999999997</v>
      </c>
      <c r="T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933.89668000000006</v>
      </c>
      <c r="U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919.04667999999992</v>
      </c>
      <c r="V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776.09668000000011</v>
      </c>
      <c r="W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801.48667999999998</v>
      </c>
      <c r="X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834.47667999999999</v>
      </c>
      <c r="Y333" s="10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880.48667999999998</v>
      </c>
    </row>
    <row r="334" spans="1:25" x14ac:dyDescent="0.2">
      <c r="A334" s="80">
        <f t="shared" si="14"/>
        <v>42543</v>
      </c>
      <c r="B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780.25667999999996</v>
      </c>
      <c r="C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817.3266799999999</v>
      </c>
      <c r="D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862.36668000000009</v>
      </c>
      <c r="E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922.81667999999991</v>
      </c>
      <c r="F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951.76667999999995</v>
      </c>
      <c r="G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951.65668000000005</v>
      </c>
      <c r="H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922.35667999999987</v>
      </c>
      <c r="I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1280.3766799999999</v>
      </c>
      <c r="J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1042.25668</v>
      </c>
      <c r="K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910.90668000000005</v>
      </c>
      <c r="L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840.08667999999989</v>
      </c>
      <c r="M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840.05667999999991</v>
      </c>
      <c r="N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840.03667999999993</v>
      </c>
      <c r="O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840.03667999999993</v>
      </c>
      <c r="P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938.27667999999994</v>
      </c>
      <c r="Q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938.05667999999991</v>
      </c>
      <c r="R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884.75667999999996</v>
      </c>
      <c r="S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919.62668000000008</v>
      </c>
      <c r="T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973.97667999999999</v>
      </c>
      <c r="U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912.17668000000003</v>
      </c>
      <c r="V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776.48667999999998</v>
      </c>
      <c r="W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794.34667999999988</v>
      </c>
      <c r="X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823.30667999999991</v>
      </c>
      <c r="Y334" s="10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924.89668000000006</v>
      </c>
    </row>
    <row r="335" spans="1:25" x14ac:dyDescent="0.2">
      <c r="A335" s="80">
        <f t="shared" si="14"/>
        <v>42544</v>
      </c>
      <c r="B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786.17668000000003</v>
      </c>
      <c r="C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817.20668000000001</v>
      </c>
      <c r="D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862.24667999999997</v>
      </c>
      <c r="E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895.6066800000001</v>
      </c>
      <c r="F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951.56667999999991</v>
      </c>
      <c r="G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951.69668000000001</v>
      </c>
      <c r="H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878.23667999999998</v>
      </c>
      <c r="I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1181.24668</v>
      </c>
      <c r="J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997.38668000000007</v>
      </c>
      <c r="K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839.84667999999988</v>
      </c>
      <c r="L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799.02667999999994</v>
      </c>
      <c r="M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786.49667999999997</v>
      </c>
      <c r="N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786.41668000000004</v>
      </c>
      <c r="O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786.33667999999989</v>
      </c>
      <c r="P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799.12668000000008</v>
      </c>
      <c r="Q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812.07668000000012</v>
      </c>
      <c r="R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817.36667999999986</v>
      </c>
      <c r="S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852.31667999999991</v>
      </c>
      <c r="T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877.81668000000013</v>
      </c>
      <c r="U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877.86668000000009</v>
      </c>
      <c r="V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810.42668000000003</v>
      </c>
      <c r="W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842.96668</v>
      </c>
      <c r="X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796.21668</v>
      </c>
      <c r="Y335" s="10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929.12668000000008</v>
      </c>
    </row>
    <row r="336" spans="1:25" x14ac:dyDescent="0.2">
      <c r="A336" s="80">
        <f t="shared" si="14"/>
        <v>42545</v>
      </c>
      <c r="B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786.06667999999991</v>
      </c>
      <c r="C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790.26667999999995</v>
      </c>
      <c r="D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810.42668000000003</v>
      </c>
      <c r="E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878.75667999999996</v>
      </c>
      <c r="F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895.56667999999991</v>
      </c>
      <c r="G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932.09667999999988</v>
      </c>
      <c r="H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878.31667999999991</v>
      </c>
      <c r="I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1168.5566799999999</v>
      </c>
      <c r="J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997.44668000000001</v>
      </c>
      <c r="K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839.87668000000008</v>
      </c>
      <c r="L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799.23667999999998</v>
      </c>
      <c r="M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786.72667999999999</v>
      </c>
      <c r="N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786.71668</v>
      </c>
      <c r="O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786.67668000000003</v>
      </c>
      <c r="P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799.20668000000001</v>
      </c>
      <c r="Q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812.17668000000003</v>
      </c>
      <c r="R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817.47667999999999</v>
      </c>
      <c r="S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852.40667999999982</v>
      </c>
      <c r="T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877.90668000000005</v>
      </c>
      <c r="U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852.58668000000011</v>
      </c>
      <c r="V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827.50667999999996</v>
      </c>
      <c r="W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867.47667999999999</v>
      </c>
      <c r="X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781.02667999999994</v>
      </c>
      <c r="Y336" s="10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962.19668000000001</v>
      </c>
    </row>
    <row r="337" spans="1:25" x14ac:dyDescent="0.2">
      <c r="A337" s="80">
        <f t="shared" si="14"/>
        <v>42546</v>
      </c>
      <c r="B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825.27667999999994</v>
      </c>
      <c r="C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781.94668000000001</v>
      </c>
      <c r="D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772.8566800000001</v>
      </c>
      <c r="E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825.89668000000006</v>
      </c>
      <c r="F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860.05667999999991</v>
      </c>
      <c r="G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897.76667999999995</v>
      </c>
      <c r="H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841.8566800000001</v>
      </c>
      <c r="I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774.8266799999999</v>
      </c>
      <c r="J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905.88667999999984</v>
      </c>
      <c r="K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902.73667999999998</v>
      </c>
      <c r="L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857.3566800000001</v>
      </c>
      <c r="M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843.37667999999985</v>
      </c>
      <c r="N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843.37667999999985</v>
      </c>
      <c r="O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843.41668000000004</v>
      </c>
      <c r="P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857.3266799999999</v>
      </c>
      <c r="Q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843.37667999999985</v>
      </c>
      <c r="R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887.23667999999998</v>
      </c>
      <c r="S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902.98667999999998</v>
      </c>
      <c r="T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871.71668</v>
      </c>
      <c r="U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919.48667999999998</v>
      </c>
      <c r="V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838.93668000000002</v>
      </c>
      <c r="W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884.02667999999994</v>
      </c>
      <c r="X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780.76667999999995</v>
      </c>
      <c r="Y337" s="10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902.22667999999999</v>
      </c>
    </row>
    <row r="338" spans="1:25" x14ac:dyDescent="0.2">
      <c r="A338" s="80">
        <f t="shared" si="14"/>
        <v>42547</v>
      </c>
      <c r="B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834.75667999999996</v>
      </c>
      <c r="C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785.15668000000005</v>
      </c>
      <c r="D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772.63667999999984</v>
      </c>
      <c r="E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809.76667999999995</v>
      </c>
      <c r="F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842.52667999999994</v>
      </c>
      <c r="G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897.70668000000001</v>
      </c>
      <c r="H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842.38667999999984</v>
      </c>
      <c r="I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773.02667999999994</v>
      </c>
      <c r="J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824.09668000000011</v>
      </c>
      <c r="K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902.8566800000001</v>
      </c>
      <c r="L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857.24667999999997</v>
      </c>
      <c r="M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843.39668000000006</v>
      </c>
      <c r="N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843.35667999999987</v>
      </c>
      <c r="O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843.34667999999988</v>
      </c>
      <c r="P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857.30667999999991</v>
      </c>
      <c r="Q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843.22667999999999</v>
      </c>
      <c r="R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902.81668000000013</v>
      </c>
      <c r="S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902.91668000000004</v>
      </c>
      <c r="T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872.08667999999989</v>
      </c>
      <c r="U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920.00667999999996</v>
      </c>
      <c r="V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818.66668000000004</v>
      </c>
      <c r="W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859.44668000000001</v>
      </c>
      <c r="X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780.85667999999987</v>
      </c>
      <c r="Y338" s="10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902.64667999999983</v>
      </c>
    </row>
    <row r="339" spans="1:25" x14ac:dyDescent="0.2">
      <c r="A339" s="80">
        <f t="shared" si="14"/>
        <v>42548</v>
      </c>
      <c r="B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804.40668000000005</v>
      </c>
      <c r="C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774.79667999999992</v>
      </c>
      <c r="D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807.38667999999984</v>
      </c>
      <c r="E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843.46668</v>
      </c>
      <c r="F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875.0766799999999</v>
      </c>
      <c r="G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909.56667999999991</v>
      </c>
      <c r="H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814.32668000000012</v>
      </c>
      <c r="I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1115.96668</v>
      </c>
      <c r="J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952.90668000000005</v>
      </c>
      <c r="K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796.87668000000008</v>
      </c>
      <c r="L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804.87668000000008</v>
      </c>
      <c r="M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842.42668000000003</v>
      </c>
      <c r="N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824.1066800000001</v>
      </c>
      <c r="O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787.36668000000009</v>
      </c>
      <c r="P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824.91668000000004</v>
      </c>
      <c r="Q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805.75667999999996</v>
      </c>
      <c r="R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794.01667999999995</v>
      </c>
      <c r="S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815.40668000000005</v>
      </c>
      <c r="T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826.54667999999992</v>
      </c>
      <c r="U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838.43668000000002</v>
      </c>
      <c r="V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829.43668000000002</v>
      </c>
      <c r="W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868.35667999999987</v>
      </c>
      <c r="X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779.02667999999994</v>
      </c>
      <c r="Y339" s="10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949.65668000000005</v>
      </c>
    </row>
    <row r="340" spans="1:25" x14ac:dyDescent="0.2">
      <c r="A340" s="80">
        <f t="shared" si="14"/>
        <v>42549</v>
      </c>
      <c r="B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810.41668000000004</v>
      </c>
      <c r="C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775.03667999999993</v>
      </c>
      <c r="D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807.33667999999989</v>
      </c>
      <c r="E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843.25667999999996</v>
      </c>
      <c r="F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874.89668000000006</v>
      </c>
      <c r="G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909.50667999999996</v>
      </c>
      <c r="H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814.52667999999994</v>
      </c>
      <c r="I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1116.1166799999999</v>
      </c>
      <c r="J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952.81667999999991</v>
      </c>
      <c r="K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796.84668000000011</v>
      </c>
      <c r="L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805.16668000000004</v>
      </c>
      <c r="M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842.04667999999992</v>
      </c>
      <c r="N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824.14668000000006</v>
      </c>
      <c r="O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824.31667999999991</v>
      </c>
      <c r="P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824.60667999999987</v>
      </c>
      <c r="Q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805.61668000000009</v>
      </c>
      <c r="R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794.10667999999987</v>
      </c>
      <c r="S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815.43668000000002</v>
      </c>
      <c r="T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826.62668000000008</v>
      </c>
      <c r="U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838.42668000000003</v>
      </c>
      <c r="V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830.56667999999991</v>
      </c>
      <c r="W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869.39668000000006</v>
      </c>
      <c r="X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779.15667999999982</v>
      </c>
      <c r="Y340" s="10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941.11667999999986</v>
      </c>
    </row>
    <row r="341" spans="1:25" x14ac:dyDescent="0.2">
      <c r="A341" s="80">
        <f t="shared" si="14"/>
        <v>42550</v>
      </c>
      <c r="B341" s="10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816.35667999999987</v>
      </c>
      <c r="C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794.8266799999999</v>
      </c>
      <c r="D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829.41668000000004</v>
      </c>
      <c r="E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852.02667999999994</v>
      </c>
      <c r="F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938.95668000000001</v>
      </c>
      <c r="G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938.8266799999999</v>
      </c>
      <c r="H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852.08667999999989</v>
      </c>
      <c r="I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1128.8166799999999</v>
      </c>
      <c r="J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963.40668000000005</v>
      </c>
      <c r="K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791.17668000000003</v>
      </c>
      <c r="L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808.41668000000004</v>
      </c>
      <c r="M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826.74667999999997</v>
      </c>
      <c r="N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783.82668000000012</v>
      </c>
      <c r="O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784.21668</v>
      </c>
      <c r="P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773.79667999999992</v>
      </c>
      <c r="Q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785.06667999999991</v>
      </c>
      <c r="R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789.53667999999993</v>
      </c>
      <c r="S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810.5766799999999</v>
      </c>
      <c r="T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832.99667999999997</v>
      </c>
      <c r="U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833.23667999999998</v>
      </c>
      <c r="V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832.87668000000008</v>
      </c>
      <c r="W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847.69668000000001</v>
      </c>
      <c r="X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774.60667999999987</v>
      </c>
      <c r="Y341" s="137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891.43668000000002</v>
      </c>
    </row>
    <row r="342" spans="1:25" x14ac:dyDescent="0.2">
      <c r="A342" s="80">
        <f t="shared" si="14"/>
        <v>42551</v>
      </c>
      <c r="B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815.13667999999984</v>
      </c>
      <c r="C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796.96668</v>
      </c>
      <c r="D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831.67668000000003</v>
      </c>
      <c r="E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854.37667999999985</v>
      </c>
      <c r="F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941.87667999999985</v>
      </c>
      <c r="G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941.71668</v>
      </c>
      <c r="H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854.43668000000002</v>
      </c>
      <c r="I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1132.46668</v>
      </c>
      <c r="J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966.50667999999996</v>
      </c>
      <c r="K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793.08667999999989</v>
      </c>
      <c r="L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810.24667999999997</v>
      </c>
      <c r="M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828.8566800000001</v>
      </c>
      <c r="N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782.03667999999993</v>
      </c>
      <c r="O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781.98667999999998</v>
      </c>
      <c r="P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782.12667999999985</v>
      </c>
      <c r="Q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782.05667999999991</v>
      </c>
      <c r="R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791.03667999999993</v>
      </c>
      <c r="S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812.24667999999997</v>
      </c>
      <c r="T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834.71668</v>
      </c>
      <c r="U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835.09668000000011</v>
      </c>
      <c r="V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831.78667999999993</v>
      </c>
      <c r="W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847.78667999999993</v>
      </c>
      <c r="X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776.26667999999995</v>
      </c>
      <c r="Y342" s="137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941.31667999999991</v>
      </c>
    </row>
    <row r="343" spans="1:25" hidden="1" x14ac:dyDescent="0.2">
      <c r="A343" s="80">
        <f t="shared" si="14"/>
        <v>42552</v>
      </c>
      <c r="B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C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D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E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F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G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H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I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J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K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L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M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N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O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P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Q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R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S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T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U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V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W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X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Y343" s="137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</row>
    <row r="345" spans="1:25" x14ac:dyDescent="0.25">
      <c r="A345" s="88" t="s">
        <v>150</v>
      </c>
    </row>
    <row r="346" spans="1:25" ht="12.75" x14ac:dyDescent="0.2">
      <c r="A346" s="177" t="s">
        <v>48</v>
      </c>
      <c r="B346" s="188" t="s">
        <v>121</v>
      </c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90"/>
    </row>
    <row r="347" spans="1:25" ht="12.75" x14ac:dyDescent="0.2">
      <c r="A347" s="178"/>
      <c r="B347" s="191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3"/>
    </row>
    <row r="348" spans="1:25" ht="12.75" x14ac:dyDescent="0.2">
      <c r="A348" s="178"/>
      <c r="B348" s="180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2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5" ht="12.75" x14ac:dyDescent="0.2">
      <c r="A349" s="179"/>
      <c r="B349" s="181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3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5" x14ac:dyDescent="0.2">
      <c r="A350" s="80">
        <f t="shared" ref="A350:A378" si="15">A313</f>
        <v>42522</v>
      </c>
      <c r="B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768.58667999999989</v>
      </c>
      <c r="C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773.39667999999983</v>
      </c>
      <c r="D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799.23667999999998</v>
      </c>
      <c r="E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827.33667999999989</v>
      </c>
      <c r="F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849.94668000000001</v>
      </c>
      <c r="G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857.65668000000005</v>
      </c>
      <c r="H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792.64668000000006</v>
      </c>
      <c r="I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1060.6166800000001</v>
      </c>
      <c r="J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951.42668000000003</v>
      </c>
      <c r="K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850.05667999999991</v>
      </c>
      <c r="L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821.54667999999992</v>
      </c>
      <c r="M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835.55667999999991</v>
      </c>
      <c r="N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865.21668</v>
      </c>
      <c r="O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880.88667999999984</v>
      </c>
      <c r="P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864.96668</v>
      </c>
      <c r="Q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880.73667999999998</v>
      </c>
      <c r="R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886.1066800000001</v>
      </c>
      <c r="S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812.88668000000007</v>
      </c>
      <c r="T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802.1066800000001</v>
      </c>
      <c r="U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791.85667999999987</v>
      </c>
      <c r="V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828.97667999999999</v>
      </c>
      <c r="W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795.64668000000006</v>
      </c>
      <c r="X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812.79667999999992</v>
      </c>
      <c r="Y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844.33667999999989</v>
      </c>
    </row>
    <row r="351" spans="1:25" x14ac:dyDescent="0.2">
      <c r="A351" s="80">
        <f t="shared" si="15"/>
        <v>42523</v>
      </c>
      <c r="B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771.37668000000008</v>
      </c>
      <c r="C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773.42668000000003</v>
      </c>
      <c r="D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806.08667999999989</v>
      </c>
      <c r="E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827.33667999999989</v>
      </c>
      <c r="F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849.83667999999989</v>
      </c>
      <c r="G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857.74667999999997</v>
      </c>
      <c r="H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799.37667999999985</v>
      </c>
      <c r="I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1050.7866799999999</v>
      </c>
      <c r="J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932.75667999999996</v>
      </c>
      <c r="K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835.52667999999994</v>
      </c>
      <c r="L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782.58667999999989</v>
      </c>
      <c r="M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795.04667999999992</v>
      </c>
      <c r="N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835.30667999999991</v>
      </c>
      <c r="O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864.90668000000005</v>
      </c>
      <c r="P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880.73667999999998</v>
      </c>
      <c r="Q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897.28667999999993</v>
      </c>
      <c r="R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886.09667999999988</v>
      </c>
      <c r="S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873.09668000000011</v>
      </c>
      <c r="T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873.23667999999998</v>
      </c>
      <c r="U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792.00667999999996</v>
      </c>
      <c r="V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830.83667999999989</v>
      </c>
      <c r="W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818.45668000000001</v>
      </c>
      <c r="X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812.83668000000011</v>
      </c>
      <c r="Y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844.15668000000005</v>
      </c>
    </row>
    <row r="352" spans="1:25" x14ac:dyDescent="0.2">
      <c r="A352" s="80">
        <f t="shared" si="15"/>
        <v>42524</v>
      </c>
      <c r="B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777.04667999999992</v>
      </c>
      <c r="C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784.86667999999986</v>
      </c>
      <c r="D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811.59668000000011</v>
      </c>
      <c r="E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825.90668000000005</v>
      </c>
      <c r="F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848.37668000000008</v>
      </c>
      <c r="G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872.19668000000001</v>
      </c>
      <c r="H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797.95668000000001</v>
      </c>
      <c r="I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1058.5866799999999</v>
      </c>
      <c r="J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912.81668000000013</v>
      </c>
      <c r="K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826.86668000000009</v>
      </c>
      <c r="L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826.8566800000001</v>
      </c>
      <c r="M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826.77667999999994</v>
      </c>
      <c r="N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863.33668000000011</v>
      </c>
      <c r="O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879.09667999999988</v>
      </c>
      <c r="P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879.13668000000007</v>
      </c>
      <c r="Q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904.02667999999994</v>
      </c>
      <c r="R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898.31667999999991</v>
      </c>
      <c r="S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884.93668000000002</v>
      </c>
      <c r="T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829.09668000000011</v>
      </c>
      <c r="U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795.15668000000005</v>
      </c>
      <c r="V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847.97667999999999</v>
      </c>
      <c r="W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814.19668000000001</v>
      </c>
      <c r="X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811.76667999999995</v>
      </c>
      <c r="Y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873.41668000000004</v>
      </c>
    </row>
    <row r="353" spans="1:25" x14ac:dyDescent="0.2">
      <c r="A353" s="80">
        <f t="shared" si="15"/>
        <v>42525</v>
      </c>
      <c r="B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777.92668000000003</v>
      </c>
      <c r="C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765.16668000000004</v>
      </c>
      <c r="D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777.40668000000005</v>
      </c>
      <c r="E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799.61668000000009</v>
      </c>
      <c r="F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823.34668000000011</v>
      </c>
      <c r="G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876.13667999999984</v>
      </c>
      <c r="H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823.33668000000011</v>
      </c>
      <c r="I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767.21668</v>
      </c>
      <c r="J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811.41668000000004</v>
      </c>
      <c r="K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933.25667999999996</v>
      </c>
      <c r="L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876.15667999999982</v>
      </c>
      <c r="M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876.15667999999982</v>
      </c>
      <c r="N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876.15667999999982</v>
      </c>
      <c r="O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916.08667999999989</v>
      </c>
      <c r="P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916.10667999999987</v>
      </c>
      <c r="Q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883.78667999999993</v>
      </c>
      <c r="R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899.45668000000001</v>
      </c>
      <c r="S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853.89668000000006</v>
      </c>
      <c r="T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807.15668000000005</v>
      </c>
      <c r="U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806.69668000000001</v>
      </c>
      <c r="V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889.68668000000002</v>
      </c>
      <c r="W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838.19668000000001</v>
      </c>
      <c r="X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789.18668000000002</v>
      </c>
      <c r="Y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924.61668000000009</v>
      </c>
    </row>
    <row r="354" spans="1:25" x14ac:dyDescent="0.2">
      <c r="A354" s="80">
        <f t="shared" si="15"/>
        <v>42526</v>
      </c>
      <c r="B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776.28667999999993</v>
      </c>
      <c r="C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764.71668</v>
      </c>
      <c r="D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799.41668000000004</v>
      </c>
      <c r="E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807.06667999999991</v>
      </c>
      <c r="F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839.86668000000009</v>
      </c>
      <c r="G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839.80667999999991</v>
      </c>
      <c r="H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777.24667999999997</v>
      </c>
      <c r="I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765.99667999999997</v>
      </c>
      <c r="J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780.17668000000003</v>
      </c>
      <c r="K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1010.0266799999999</v>
      </c>
      <c r="L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933.27667999999994</v>
      </c>
      <c r="M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933.44668000000001</v>
      </c>
      <c r="N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933.70668000000001</v>
      </c>
      <c r="O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960.49667999999997</v>
      </c>
      <c r="P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960.48667999999998</v>
      </c>
      <c r="Q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916.0766799999999</v>
      </c>
      <c r="R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899.62667999999985</v>
      </c>
      <c r="S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853.94668000000001</v>
      </c>
      <c r="T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807.33667999999989</v>
      </c>
      <c r="U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795.3566800000001</v>
      </c>
      <c r="V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865.17668000000003</v>
      </c>
      <c r="W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835.38668000000007</v>
      </c>
      <c r="X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789.14668000000006</v>
      </c>
      <c r="Y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924.25667999999996</v>
      </c>
    </row>
    <row r="355" spans="1:25" x14ac:dyDescent="0.2">
      <c r="A355" s="80">
        <f t="shared" si="15"/>
        <v>42527</v>
      </c>
      <c r="B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773.41668000000004</v>
      </c>
      <c r="C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784.58667999999989</v>
      </c>
      <c r="D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810.99667999999997</v>
      </c>
      <c r="E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840.04667999999992</v>
      </c>
      <c r="F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855.59667999999988</v>
      </c>
      <c r="G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906.20668000000001</v>
      </c>
      <c r="H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832.99667999999997</v>
      </c>
      <c r="I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1112.3666800000001</v>
      </c>
      <c r="J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1011.6566800000001</v>
      </c>
      <c r="K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895.92668000000003</v>
      </c>
      <c r="L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848.49667999999997</v>
      </c>
      <c r="M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848.51667999999995</v>
      </c>
      <c r="N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863.6066800000001</v>
      </c>
      <c r="O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879.20668000000001</v>
      </c>
      <c r="P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879.20668000000001</v>
      </c>
      <c r="Q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848.28667999999993</v>
      </c>
      <c r="R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858.75667999999996</v>
      </c>
      <c r="S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871.70668000000001</v>
      </c>
      <c r="T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829.00667999999996</v>
      </c>
      <c r="U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778.8566800000001</v>
      </c>
      <c r="V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836.13668000000007</v>
      </c>
      <c r="W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808.70668000000001</v>
      </c>
      <c r="X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811.94668000000001</v>
      </c>
      <c r="Y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846.92668000000003</v>
      </c>
    </row>
    <row r="356" spans="1:25" x14ac:dyDescent="0.2">
      <c r="A356" s="80">
        <f t="shared" si="15"/>
        <v>42528</v>
      </c>
      <c r="B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777.48667999999998</v>
      </c>
      <c r="C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784.41668000000004</v>
      </c>
      <c r="D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811.01667999999995</v>
      </c>
      <c r="E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825.19668000000001</v>
      </c>
      <c r="F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855.26667999999995</v>
      </c>
      <c r="G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888.41668000000004</v>
      </c>
      <c r="H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832.87668000000008</v>
      </c>
      <c r="I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1112.3566800000001</v>
      </c>
      <c r="J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1011.8766799999999</v>
      </c>
      <c r="K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879.59667999999988</v>
      </c>
      <c r="L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848.66668000000004</v>
      </c>
      <c r="M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848.68668000000002</v>
      </c>
      <c r="N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863.28667999999993</v>
      </c>
      <c r="O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879.13668000000007</v>
      </c>
      <c r="P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833.96668</v>
      </c>
      <c r="Q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834.04667999999992</v>
      </c>
      <c r="R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858.92668000000003</v>
      </c>
      <c r="S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871.88668000000007</v>
      </c>
      <c r="T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834.87667999999985</v>
      </c>
      <c r="U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775.79667999999992</v>
      </c>
      <c r="V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851.76667999999995</v>
      </c>
      <c r="W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816.88668000000007</v>
      </c>
      <c r="X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801.01667999999995</v>
      </c>
      <c r="Y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896.33668000000011</v>
      </c>
    </row>
    <row r="357" spans="1:25" x14ac:dyDescent="0.2">
      <c r="A357" s="80">
        <f t="shared" si="15"/>
        <v>42529</v>
      </c>
      <c r="B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780.12668000000008</v>
      </c>
      <c r="C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784.29667999999992</v>
      </c>
      <c r="D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810.92668000000003</v>
      </c>
      <c r="E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824.91668000000004</v>
      </c>
      <c r="F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855.24667999999997</v>
      </c>
      <c r="G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888.3566800000001</v>
      </c>
      <c r="H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833.08667999999989</v>
      </c>
      <c r="I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1112.22668</v>
      </c>
      <c r="J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1012.0766800000001</v>
      </c>
      <c r="K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879.39668000000006</v>
      </c>
      <c r="L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848.64668000000006</v>
      </c>
      <c r="M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848.66668000000004</v>
      </c>
      <c r="N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863.56667999999991</v>
      </c>
      <c r="O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879.37667999999985</v>
      </c>
      <c r="P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833.95668000000001</v>
      </c>
      <c r="Q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833.96668</v>
      </c>
      <c r="R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858.89668000000006</v>
      </c>
      <c r="S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871.59668000000011</v>
      </c>
      <c r="T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834.52667999999994</v>
      </c>
      <c r="U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776.03667999999993</v>
      </c>
      <c r="V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854.16668000000004</v>
      </c>
      <c r="W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817.18668000000002</v>
      </c>
      <c r="X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801.03667999999993</v>
      </c>
      <c r="Y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899.65668000000005</v>
      </c>
    </row>
    <row r="358" spans="1:25" x14ac:dyDescent="0.2">
      <c r="A358" s="80">
        <f t="shared" si="15"/>
        <v>42530</v>
      </c>
      <c r="B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779.36667999999986</v>
      </c>
      <c r="C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784.03667999999993</v>
      </c>
      <c r="D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824.94668000000001</v>
      </c>
      <c r="E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839.61667999999986</v>
      </c>
      <c r="F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888.13668000000007</v>
      </c>
      <c r="G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906.03667999999993</v>
      </c>
      <c r="H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840.60667999999987</v>
      </c>
      <c r="I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1135.74668</v>
      </c>
      <c r="J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1001.23668</v>
      </c>
      <c r="K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879.70668000000001</v>
      </c>
      <c r="L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834.33667999999989</v>
      </c>
      <c r="M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827.23667999999998</v>
      </c>
      <c r="N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848.74667999999997</v>
      </c>
      <c r="O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879.62667999999985</v>
      </c>
      <c r="P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922.14667999999983</v>
      </c>
      <c r="Q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922.09667999999988</v>
      </c>
      <c r="R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898.73667999999998</v>
      </c>
      <c r="S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898.60667999999987</v>
      </c>
      <c r="T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871.84668000000011</v>
      </c>
      <c r="U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791.25667999999996</v>
      </c>
      <c r="V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834.59667999999988</v>
      </c>
      <c r="W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796.85667999999987</v>
      </c>
      <c r="X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785.3566800000001</v>
      </c>
      <c r="Y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903.04667999999992</v>
      </c>
    </row>
    <row r="359" spans="1:25" x14ac:dyDescent="0.2">
      <c r="A359" s="80">
        <f t="shared" si="15"/>
        <v>42531</v>
      </c>
      <c r="B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794.70668000000001</v>
      </c>
      <c r="C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784.37668000000008</v>
      </c>
      <c r="D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817.91668000000004</v>
      </c>
      <c r="E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839.98667999999998</v>
      </c>
      <c r="F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871.52667999999994</v>
      </c>
      <c r="G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888.71668</v>
      </c>
      <c r="H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825.65668000000005</v>
      </c>
      <c r="I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1112.44668</v>
      </c>
      <c r="J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949.49667999999997</v>
      </c>
      <c r="K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806.84668000000011</v>
      </c>
      <c r="L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769.58667999999989</v>
      </c>
      <c r="M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774.97667999999999</v>
      </c>
      <c r="N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781.29667999999992</v>
      </c>
      <c r="O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800.05667999999991</v>
      </c>
      <c r="P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806.59667999999988</v>
      </c>
      <c r="Q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833.96668</v>
      </c>
      <c r="R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823.14668000000006</v>
      </c>
      <c r="S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823.03667999999993</v>
      </c>
      <c r="T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823.03667999999993</v>
      </c>
      <c r="U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775.87668000000008</v>
      </c>
      <c r="V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867.44668000000001</v>
      </c>
      <c r="W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828.59667999999988</v>
      </c>
      <c r="X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785.26667999999995</v>
      </c>
      <c r="Y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933.79667999999992</v>
      </c>
    </row>
    <row r="360" spans="1:25" x14ac:dyDescent="0.2">
      <c r="A360" s="80">
        <f t="shared" si="15"/>
        <v>42532</v>
      </c>
      <c r="B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835.23667999999998</v>
      </c>
      <c r="C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783.42668000000003</v>
      </c>
      <c r="D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766.28667999999993</v>
      </c>
      <c r="E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791.72667999999999</v>
      </c>
      <c r="F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822.78667999999993</v>
      </c>
      <c r="G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839.66668000000004</v>
      </c>
      <c r="H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777.38668000000007</v>
      </c>
      <c r="I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826.77667999999994</v>
      </c>
      <c r="J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933.60667999999987</v>
      </c>
      <c r="K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854.22667999999999</v>
      </c>
      <c r="L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807.43668000000002</v>
      </c>
      <c r="M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807.43668000000002</v>
      </c>
      <c r="N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813.58667999999989</v>
      </c>
      <c r="O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807.23667999999998</v>
      </c>
      <c r="P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813.58667999999989</v>
      </c>
      <c r="Q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833.17668000000003</v>
      </c>
      <c r="R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833.28667999999993</v>
      </c>
      <c r="S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789.12668000000008</v>
      </c>
      <c r="T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766.34667999999988</v>
      </c>
      <c r="U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837.09667999999988</v>
      </c>
      <c r="V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924.70668000000001</v>
      </c>
      <c r="W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893.55667999999991</v>
      </c>
      <c r="X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786.13668000000007</v>
      </c>
      <c r="Y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875.81667999999991</v>
      </c>
    </row>
    <row r="361" spans="1:25" x14ac:dyDescent="0.2">
      <c r="A361" s="80">
        <f t="shared" si="15"/>
        <v>42533</v>
      </c>
      <c r="B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840.99667999999997</v>
      </c>
      <c r="C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806.83668000000011</v>
      </c>
      <c r="D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776.5766799999999</v>
      </c>
      <c r="E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777.16668000000004</v>
      </c>
      <c r="F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791.63668000000007</v>
      </c>
      <c r="G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823.06667999999991</v>
      </c>
      <c r="H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784.49667999999997</v>
      </c>
      <c r="I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785.54667999999992</v>
      </c>
      <c r="J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864.43668000000002</v>
      </c>
      <c r="K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915.79667999999992</v>
      </c>
      <c r="L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883.65668000000005</v>
      </c>
      <c r="M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868.55667999999991</v>
      </c>
      <c r="N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883.67668000000003</v>
      </c>
      <c r="O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883.71668</v>
      </c>
      <c r="P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899.47667999999999</v>
      </c>
      <c r="Q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907.66668000000004</v>
      </c>
      <c r="R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916.0766799999999</v>
      </c>
      <c r="S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899.64667999999983</v>
      </c>
      <c r="T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868.68668000000002</v>
      </c>
      <c r="U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777.77667999999994</v>
      </c>
      <c r="V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867.26667999999995</v>
      </c>
      <c r="W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840.17668000000003</v>
      </c>
      <c r="X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777.5766799999999</v>
      </c>
      <c r="Y361" s="10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915.59668000000011</v>
      </c>
    </row>
    <row r="362" spans="1:25" x14ac:dyDescent="0.2">
      <c r="A362" s="80">
        <f t="shared" si="15"/>
        <v>42534</v>
      </c>
      <c r="B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816.88668000000007</v>
      </c>
      <c r="C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786.93668000000002</v>
      </c>
      <c r="D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777.22667999999999</v>
      </c>
      <c r="E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791.72667999999999</v>
      </c>
      <c r="F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806.93668000000002</v>
      </c>
      <c r="G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839.77667999999994</v>
      </c>
      <c r="H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799.40667999999982</v>
      </c>
      <c r="I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765.89668000000006</v>
      </c>
      <c r="J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860.91668000000004</v>
      </c>
      <c r="K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969.56668000000013</v>
      </c>
      <c r="L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960.12668000000008</v>
      </c>
      <c r="M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960.22667999999999</v>
      </c>
      <c r="N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1009.8166799999999</v>
      </c>
      <c r="O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1009.8466800000001</v>
      </c>
      <c r="P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1009.8766800000001</v>
      </c>
      <c r="Q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1009.8566800000001</v>
      </c>
      <c r="R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1009.8866800000001</v>
      </c>
      <c r="S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969.75667999999996</v>
      </c>
      <c r="T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950.97667999999999</v>
      </c>
      <c r="U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826.94668000000001</v>
      </c>
      <c r="V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865.97667999999999</v>
      </c>
      <c r="W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845.96668</v>
      </c>
      <c r="X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789.29667999999992</v>
      </c>
      <c r="Y362" s="10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933.09668000000011</v>
      </c>
    </row>
    <row r="363" spans="1:25" x14ac:dyDescent="0.2">
      <c r="A363" s="80">
        <f t="shared" si="15"/>
        <v>42535</v>
      </c>
      <c r="B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784.74667999999997</v>
      </c>
      <c r="C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797.81667999999991</v>
      </c>
      <c r="D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832.94668000000001</v>
      </c>
      <c r="E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840.45668000000001</v>
      </c>
      <c r="F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872.01667999999995</v>
      </c>
      <c r="G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888.86667999999986</v>
      </c>
      <c r="H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832.87668000000008</v>
      </c>
      <c r="I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1135.3666799999999</v>
      </c>
      <c r="J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1084.19668</v>
      </c>
      <c r="K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904.42668000000003</v>
      </c>
      <c r="L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848.54667999999992</v>
      </c>
      <c r="M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863.65668000000005</v>
      </c>
      <c r="N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879.40668000000005</v>
      </c>
      <c r="O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895.8266799999999</v>
      </c>
      <c r="P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895.72667999999999</v>
      </c>
      <c r="Q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904.24667999999997</v>
      </c>
      <c r="R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912.63667999999984</v>
      </c>
      <c r="S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912.66668000000004</v>
      </c>
      <c r="T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927.40668000000005</v>
      </c>
      <c r="U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846.95668000000001</v>
      </c>
      <c r="V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836.38668000000007</v>
      </c>
      <c r="W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800.89668000000006</v>
      </c>
      <c r="X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790.66668000000004</v>
      </c>
      <c r="Y363" s="10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903.99667999999997</v>
      </c>
    </row>
    <row r="364" spans="1:25" x14ac:dyDescent="0.2">
      <c r="A364" s="80">
        <f t="shared" si="15"/>
        <v>42536</v>
      </c>
      <c r="B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778.86668000000009</v>
      </c>
      <c r="C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797.81667999999991</v>
      </c>
      <c r="D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832.67668000000003</v>
      </c>
      <c r="E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840.04667999999992</v>
      </c>
      <c r="F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871.57668000000012</v>
      </c>
      <c r="G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888.69668000000001</v>
      </c>
      <c r="H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832.92668000000003</v>
      </c>
      <c r="I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1135.3866800000001</v>
      </c>
      <c r="J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1084.3266799999999</v>
      </c>
      <c r="K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904.46668</v>
      </c>
      <c r="L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848.67668000000003</v>
      </c>
      <c r="M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863.75667999999996</v>
      </c>
      <c r="N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879.39668000000006</v>
      </c>
      <c r="O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895.81667999999991</v>
      </c>
      <c r="P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895.78667999999993</v>
      </c>
      <c r="Q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904.19668000000001</v>
      </c>
      <c r="R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912.71668</v>
      </c>
      <c r="S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912.76667999999995</v>
      </c>
      <c r="T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927.40668000000005</v>
      </c>
      <c r="U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846.86668000000009</v>
      </c>
      <c r="V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838.69668000000001</v>
      </c>
      <c r="W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799.83668000000011</v>
      </c>
      <c r="X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790.63668000000007</v>
      </c>
      <c r="Y364" s="10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883.8266799999999</v>
      </c>
    </row>
    <row r="365" spans="1:25" x14ac:dyDescent="0.2">
      <c r="A365" s="80">
        <f t="shared" si="15"/>
        <v>42537</v>
      </c>
      <c r="B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777.61668000000009</v>
      </c>
      <c r="C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811.46668</v>
      </c>
      <c r="D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855.72667999999999</v>
      </c>
      <c r="E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855.90668000000005</v>
      </c>
      <c r="F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944.34667999999988</v>
      </c>
      <c r="G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944.34667999999988</v>
      </c>
      <c r="H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872.05667999999991</v>
      </c>
      <c r="I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1212.5466799999999</v>
      </c>
      <c r="J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1084.1166800000001</v>
      </c>
      <c r="K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912.94668000000001</v>
      </c>
      <c r="L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879.33667999999989</v>
      </c>
      <c r="M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863.48667999999998</v>
      </c>
      <c r="N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879.14668000000006</v>
      </c>
      <c r="O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895.55667999999991</v>
      </c>
      <c r="P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912.67668000000003</v>
      </c>
      <c r="Q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930.75667999999996</v>
      </c>
      <c r="R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912.66668000000004</v>
      </c>
      <c r="S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942.84667999999988</v>
      </c>
      <c r="T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975.52667999999994</v>
      </c>
      <c r="U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928.72667999999999</v>
      </c>
      <c r="V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770.3266799999999</v>
      </c>
      <c r="W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787.10667999999987</v>
      </c>
      <c r="X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822.60667999999987</v>
      </c>
      <c r="Y365" s="10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875.80667999999991</v>
      </c>
    </row>
    <row r="366" spans="1:25" x14ac:dyDescent="0.2">
      <c r="A366" s="80">
        <f t="shared" si="15"/>
        <v>42538</v>
      </c>
      <c r="B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765.72667999999999</v>
      </c>
      <c r="C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825.38667999999984</v>
      </c>
      <c r="D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871.65668000000005</v>
      </c>
      <c r="E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906.55667999999991</v>
      </c>
      <c r="F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944.3266799999999</v>
      </c>
      <c r="G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944.38667999999984</v>
      </c>
      <c r="H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906.69668000000001</v>
      </c>
      <c r="I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1212.50668</v>
      </c>
      <c r="J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1058.69668</v>
      </c>
      <c r="K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912.91668000000004</v>
      </c>
      <c r="L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863.53667999999993</v>
      </c>
      <c r="M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848.34667999999988</v>
      </c>
      <c r="N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863.28667999999993</v>
      </c>
      <c r="O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863.17668000000003</v>
      </c>
      <c r="P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878.94668000000001</v>
      </c>
      <c r="Q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903.95668000000001</v>
      </c>
      <c r="R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891.34667999999988</v>
      </c>
      <c r="S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912.64667999999983</v>
      </c>
      <c r="T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927.17668000000003</v>
      </c>
      <c r="U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858.93668000000002</v>
      </c>
      <c r="V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802.30667999999991</v>
      </c>
      <c r="W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765.81667999999991</v>
      </c>
      <c r="X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865.12668000000008</v>
      </c>
      <c r="Y366" s="10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850.73667999999998</v>
      </c>
    </row>
    <row r="367" spans="1:25" x14ac:dyDescent="0.2">
      <c r="A367" s="80">
        <f t="shared" si="15"/>
        <v>42539</v>
      </c>
      <c r="B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796.56667999999991</v>
      </c>
      <c r="C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791.86668000000009</v>
      </c>
      <c r="D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839.91668000000004</v>
      </c>
      <c r="E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876.11667999999986</v>
      </c>
      <c r="F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876.04667999999992</v>
      </c>
      <c r="G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916.01667999999995</v>
      </c>
      <c r="H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858.80667999999991</v>
      </c>
      <c r="I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776.90668000000005</v>
      </c>
      <c r="J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864.89668000000006</v>
      </c>
      <c r="K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951.70668000000001</v>
      </c>
      <c r="L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884.15668000000005</v>
      </c>
      <c r="M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899.75667999999996</v>
      </c>
      <c r="N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899.77667999999994</v>
      </c>
      <c r="O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924.42668000000003</v>
      </c>
      <c r="P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950.90668000000005</v>
      </c>
      <c r="Q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989.45668000000001</v>
      </c>
      <c r="R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989.65668000000005</v>
      </c>
      <c r="S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915.93668000000002</v>
      </c>
      <c r="T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923.98667999999998</v>
      </c>
      <c r="U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854.49667999999997</v>
      </c>
      <c r="V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804.23667999999998</v>
      </c>
      <c r="W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805.76667999999995</v>
      </c>
      <c r="X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806.98667999999998</v>
      </c>
      <c r="Y367" s="10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932.37668000000008</v>
      </c>
    </row>
    <row r="368" spans="1:25" x14ac:dyDescent="0.2">
      <c r="A368" s="80">
        <f t="shared" si="15"/>
        <v>42540</v>
      </c>
      <c r="B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797.06667999999991</v>
      </c>
      <c r="C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791.89668000000006</v>
      </c>
      <c r="D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839.77667999999994</v>
      </c>
      <c r="E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875.63668000000007</v>
      </c>
      <c r="F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875.54667999999992</v>
      </c>
      <c r="G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915.51667999999995</v>
      </c>
      <c r="H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857.55667999999991</v>
      </c>
      <c r="I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823.3566800000001</v>
      </c>
      <c r="J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833.56667999999991</v>
      </c>
      <c r="K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989.20668000000001</v>
      </c>
      <c r="L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915.88668000000007</v>
      </c>
      <c r="M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915.91668000000004</v>
      </c>
      <c r="N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915.92668000000003</v>
      </c>
      <c r="O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950.98667999999998</v>
      </c>
      <c r="P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969.66668000000004</v>
      </c>
      <c r="Q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969.72667999999999</v>
      </c>
      <c r="R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960.3266799999999</v>
      </c>
      <c r="S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942.03667999999993</v>
      </c>
      <c r="T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960.27667999999994</v>
      </c>
      <c r="U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891.68668000000002</v>
      </c>
      <c r="V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801.51667999999995</v>
      </c>
      <c r="W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803.05668000000014</v>
      </c>
      <c r="X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807.31667999999991</v>
      </c>
      <c r="Y368" s="10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932.8566800000001</v>
      </c>
    </row>
    <row r="369" spans="1:27" x14ac:dyDescent="0.2">
      <c r="A369" s="80">
        <f t="shared" si="15"/>
        <v>42541</v>
      </c>
      <c r="B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778.36668000000009</v>
      </c>
      <c r="C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825.58668000000011</v>
      </c>
      <c r="D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872.19668000000001</v>
      </c>
      <c r="E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906.77667999999994</v>
      </c>
      <c r="F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915.93668000000002</v>
      </c>
      <c r="G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944.58667999999989</v>
      </c>
      <c r="H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906.8266799999999</v>
      </c>
      <c r="I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1212.7766799999999</v>
      </c>
      <c r="J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1058.6566800000001</v>
      </c>
      <c r="K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912.94668000000001</v>
      </c>
      <c r="L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863.53667999999993</v>
      </c>
      <c r="M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848.44668000000001</v>
      </c>
      <c r="N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863.47667999999999</v>
      </c>
      <c r="O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848.36668000000009</v>
      </c>
      <c r="P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848.27667999999994</v>
      </c>
      <c r="Q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904.08667999999989</v>
      </c>
      <c r="R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891.49667999999997</v>
      </c>
      <c r="S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912.62667999999985</v>
      </c>
      <c r="T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927.47667999999999</v>
      </c>
      <c r="U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871.63668000000007</v>
      </c>
      <c r="V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786.40668000000005</v>
      </c>
      <c r="W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786.69668000000001</v>
      </c>
      <c r="X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828.5766799999999</v>
      </c>
      <c r="Y369" s="10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864.01667999999995</v>
      </c>
    </row>
    <row r="370" spans="1:27" x14ac:dyDescent="0.2">
      <c r="A370" s="80">
        <f t="shared" si="15"/>
        <v>42542</v>
      </c>
      <c r="B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773.14668000000006</v>
      </c>
      <c r="C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811.40668000000005</v>
      </c>
      <c r="D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855.91668000000004</v>
      </c>
      <c r="E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888.95668000000001</v>
      </c>
      <c r="F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914.92668000000003</v>
      </c>
      <c r="G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964.10667999999987</v>
      </c>
      <c r="H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944.18668000000002</v>
      </c>
      <c r="I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1369.8066799999999</v>
      </c>
      <c r="J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1083.3366799999999</v>
      </c>
      <c r="K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949.38668000000007</v>
      </c>
      <c r="L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930.69668000000001</v>
      </c>
      <c r="M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912.58667999999989</v>
      </c>
      <c r="N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895.44668000000001</v>
      </c>
      <c r="O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895.53667999999993</v>
      </c>
      <c r="P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895.54667999999992</v>
      </c>
      <c r="Q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903.87668000000008</v>
      </c>
      <c r="R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912.40668000000005</v>
      </c>
      <c r="S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927.07668000000012</v>
      </c>
      <c r="T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926.97667999999999</v>
      </c>
      <c r="U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912.26667999999995</v>
      </c>
      <c r="V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770.63668000000007</v>
      </c>
      <c r="W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795.79667999999992</v>
      </c>
      <c r="X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828.47667999999999</v>
      </c>
      <c r="Y370" s="10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874.05667999999991</v>
      </c>
    </row>
    <row r="371" spans="1:27" x14ac:dyDescent="0.2">
      <c r="A371" s="80">
        <f t="shared" si="15"/>
        <v>42543</v>
      </c>
      <c r="B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774.76667999999995</v>
      </c>
      <c r="C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811.48667999999998</v>
      </c>
      <c r="D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856.10667999999987</v>
      </c>
      <c r="E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916.00667999999996</v>
      </c>
      <c r="F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944.67668000000003</v>
      </c>
      <c r="G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944.56667999999991</v>
      </c>
      <c r="H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915.54667999999992</v>
      </c>
      <c r="I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1270.23668</v>
      </c>
      <c r="J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1034.3266800000001</v>
      </c>
      <c r="K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904.19668000000001</v>
      </c>
      <c r="L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834.03667999999993</v>
      </c>
      <c r="M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834.00667999999996</v>
      </c>
      <c r="N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833.98667999999998</v>
      </c>
      <c r="O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833.98667999999998</v>
      </c>
      <c r="P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931.31667999999991</v>
      </c>
      <c r="Q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931.10667999999987</v>
      </c>
      <c r="R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878.29667999999992</v>
      </c>
      <c r="S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912.83668000000011</v>
      </c>
      <c r="T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966.68668000000002</v>
      </c>
      <c r="U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905.45668000000001</v>
      </c>
      <c r="V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771.02667999999994</v>
      </c>
      <c r="W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788.72667999999999</v>
      </c>
      <c r="X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817.41668000000004</v>
      </c>
      <c r="Y371" s="10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918.05667999999991</v>
      </c>
    </row>
    <row r="372" spans="1:27" x14ac:dyDescent="0.2">
      <c r="A372" s="80">
        <f t="shared" si="15"/>
        <v>42544</v>
      </c>
      <c r="B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780.62668000000008</v>
      </c>
      <c r="C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811.36668000000009</v>
      </c>
      <c r="D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855.99667999999997</v>
      </c>
      <c r="E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889.04667999999992</v>
      </c>
      <c r="F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944.47667999999999</v>
      </c>
      <c r="G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944.61668000000009</v>
      </c>
      <c r="H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871.8266799999999</v>
      </c>
      <c r="I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1172.0366799999999</v>
      </c>
      <c r="J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989.87668000000008</v>
      </c>
      <c r="K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833.79667999999992</v>
      </c>
      <c r="L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793.35667999999987</v>
      </c>
      <c r="M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780.93668000000002</v>
      </c>
      <c r="N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780.8566800000001</v>
      </c>
      <c r="O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780.78667999999993</v>
      </c>
      <c r="P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793.45668000000001</v>
      </c>
      <c r="Q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806.28667999999993</v>
      </c>
      <c r="R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811.52667999999994</v>
      </c>
      <c r="S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846.14668000000006</v>
      </c>
      <c r="T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871.41668000000004</v>
      </c>
      <c r="U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871.46668</v>
      </c>
      <c r="V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804.65668000000005</v>
      </c>
      <c r="W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836.88668000000007</v>
      </c>
      <c r="X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790.56667999999991</v>
      </c>
      <c r="Y372" s="10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922.25667999999996</v>
      </c>
    </row>
    <row r="373" spans="1:27" x14ac:dyDescent="0.2">
      <c r="A373" s="80">
        <f t="shared" si="15"/>
        <v>42545</v>
      </c>
      <c r="B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780.51667999999995</v>
      </c>
      <c r="C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784.67668000000003</v>
      </c>
      <c r="D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804.65668000000005</v>
      </c>
      <c r="E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872.34667999999988</v>
      </c>
      <c r="F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888.99667999999997</v>
      </c>
      <c r="G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925.19668000000001</v>
      </c>
      <c r="H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871.90668000000005</v>
      </c>
      <c r="I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1159.45668</v>
      </c>
      <c r="J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989.93668000000002</v>
      </c>
      <c r="K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833.82668000000012</v>
      </c>
      <c r="L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793.56667999999991</v>
      </c>
      <c r="M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781.17668000000003</v>
      </c>
      <c r="N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781.16668000000004</v>
      </c>
      <c r="O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781.11668000000009</v>
      </c>
      <c r="P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793.53667999999993</v>
      </c>
      <c r="Q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806.38667999999984</v>
      </c>
      <c r="R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811.63668000000007</v>
      </c>
      <c r="S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846.23667999999998</v>
      </c>
      <c r="T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871.50667999999996</v>
      </c>
      <c r="U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846.41668000000004</v>
      </c>
      <c r="V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821.5766799999999</v>
      </c>
      <c r="W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861.17668000000003</v>
      </c>
      <c r="X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775.52667999999994</v>
      </c>
      <c r="Y373" s="10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955.01667999999995</v>
      </c>
    </row>
    <row r="374" spans="1:27" x14ac:dyDescent="0.2">
      <c r="A374" s="80">
        <f t="shared" si="15"/>
        <v>42546</v>
      </c>
      <c r="B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819.35667999999987</v>
      </c>
      <c r="C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776.43668000000002</v>
      </c>
      <c r="D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767.42668000000003</v>
      </c>
      <c r="E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819.97667999999999</v>
      </c>
      <c r="F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853.82668000000012</v>
      </c>
      <c r="G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891.18668000000002</v>
      </c>
      <c r="H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835.79667999999992</v>
      </c>
      <c r="I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769.38668000000007</v>
      </c>
      <c r="J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899.22667999999999</v>
      </c>
      <c r="K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896.10667999999987</v>
      </c>
      <c r="L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851.14668000000006</v>
      </c>
      <c r="M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837.28667999999993</v>
      </c>
      <c r="N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837.28667999999993</v>
      </c>
      <c r="O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837.33668000000011</v>
      </c>
      <c r="P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851.11667999999986</v>
      </c>
      <c r="Q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837.28667999999993</v>
      </c>
      <c r="R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880.74667999999997</v>
      </c>
      <c r="S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896.34668000000011</v>
      </c>
      <c r="T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865.37667999999985</v>
      </c>
      <c r="U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912.70668000000001</v>
      </c>
      <c r="V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832.89668000000006</v>
      </c>
      <c r="W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877.56668000000013</v>
      </c>
      <c r="X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775.26667999999995</v>
      </c>
      <c r="Y374" s="10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895.59667999999988</v>
      </c>
    </row>
    <row r="375" spans="1:27" x14ac:dyDescent="0.2">
      <c r="A375" s="80">
        <f t="shared" si="15"/>
        <v>42547</v>
      </c>
      <c r="B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828.75667999999996</v>
      </c>
      <c r="C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779.61668000000009</v>
      </c>
      <c r="D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767.21668</v>
      </c>
      <c r="E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803.99667999999997</v>
      </c>
      <c r="F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836.45668000000001</v>
      </c>
      <c r="G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891.12667999999985</v>
      </c>
      <c r="H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836.31667999999991</v>
      </c>
      <c r="I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767.59667999999988</v>
      </c>
      <c r="J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818.19668000000001</v>
      </c>
      <c r="K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896.22667999999999</v>
      </c>
      <c r="L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851.03667999999993</v>
      </c>
      <c r="M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837.31668000000013</v>
      </c>
      <c r="N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837.27667999999994</v>
      </c>
      <c r="O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837.26667999999995</v>
      </c>
      <c r="P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851.09667999999988</v>
      </c>
      <c r="Q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837.14667999999983</v>
      </c>
      <c r="R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896.17668000000003</v>
      </c>
      <c r="S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896.28667999999993</v>
      </c>
      <c r="T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865.73667999999998</v>
      </c>
      <c r="U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913.21668</v>
      </c>
      <c r="V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812.81667999999991</v>
      </c>
      <c r="W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853.21668</v>
      </c>
      <c r="X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775.35667999999987</v>
      </c>
      <c r="Y375" s="10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896.01667999999995</v>
      </c>
    </row>
    <row r="376" spans="1:27" x14ac:dyDescent="0.2">
      <c r="A376" s="80">
        <f t="shared" si="15"/>
        <v>42548</v>
      </c>
      <c r="B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798.68668000000002</v>
      </c>
      <c r="C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769.3566800000001</v>
      </c>
      <c r="D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801.64667999999983</v>
      </c>
      <c r="E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837.37668000000008</v>
      </c>
      <c r="F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868.69668000000001</v>
      </c>
      <c r="G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902.86667999999986</v>
      </c>
      <c r="H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808.50667999999996</v>
      </c>
      <c r="I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1107.3566799999999</v>
      </c>
      <c r="J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945.80667999999991</v>
      </c>
      <c r="K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791.22667999999999</v>
      </c>
      <c r="L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799.14668000000006</v>
      </c>
      <c r="M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836.34668000000011</v>
      </c>
      <c r="N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818.20668000000001</v>
      </c>
      <c r="O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781.79667999999992</v>
      </c>
      <c r="P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819.00667999999996</v>
      </c>
      <c r="Q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800.02667999999994</v>
      </c>
      <c r="R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788.38668000000007</v>
      </c>
      <c r="S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809.58667999999989</v>
      </c>
      <c r="T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820.62667999999985</v>
      </c>
      <c r="U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832.40667999999982</v>
      </c>
      <c r="V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823.48667999999998</v>
      </c>
      <c r="W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862.04667999999992</v>
      </c>
      <c r="X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773.54668000000015</v>
      </c>
      <c r="Y376" s="10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942.58668000000011</v>
      </c>
      <c r="AA376" s="81"/>
    </row>
    <row r="377" spans="1:27" x14ac:dyDescent="0.2">
      <c r="A377" s="80">
        <f t="shared" si="15"/>
        <v>42549</v>
      </c>
      <c r="B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804.63668000000007</v>
      </c>
      <c r="C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769.58667999999989</v>
      </c>
      <c r="D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801.58667999999989</v>
      </c>
      <c r="E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837.17668000000003</v>
      </c>
      <c r="F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868.51667999999995</v>
      </c>
      <c r="G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902.81667999999991</v>
      </c>
      <c r="H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808.71668</v>
      </c>
      <c r="I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1107.50668</v>
      </c>
      <c r="J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945.71668</v>
      </c>
      <c r="K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791.19668000000001</v>
      </c>
      <c r="L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799.43668000000002</v>
      </c>
      <c r="M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835.98667999999998</v>
      </c>
      <c r="N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818.24667999999997</v>
      </c>
      <c r="O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818.40667999999982</v>
      </c>
      <c r="P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818.69668000000001</v>
      </c>
      <c r="Q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799.88668000000007</v>
      </c>
      <c r="R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788.47667999999999</v>
      </c>
      <c r="S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809.61668000000009</v>
      </c>
      <c r="T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820.70668000000001</v>
      </c>
      <c r="U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832.39667999999983</v>
      </c>
      <c r="V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824.6066800000001</v>
      </c>
      <c r="W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863.0766799999999</v>
      </c>
      <c r="X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773.66668000000004</v>
      </c>
      <c r="Y377" s="10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934.13668000000007</v>
      </c>
    </row>
    <row r="378" spans="1:27" x14ac:dyDescent="0.2">
      <c r="A378" s="80">
        <f t="shared" si="15"/>
        <v>42550</v>
      </c>
      <c r="B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810.52667999999994</v>
      </c>
      <c r="C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789.19668000000001</v>
      </c>
      <c r="D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823.46668</v>
      </c>
      <c r="E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845.86668000000009</v>
      </c>
      <c r="F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931.98667999999998</v>
      </c>
      <c r="G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931.86668000000009</v>
      </c>
      <c r="H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845.92668000000003</v>
      </c>
      <c r="I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1120.0866799999999</v>
      </c>
      <c r="J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956.21668</v>
      </c>
      <c r="K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785.58668000000011</v>
      </c>
      <c r="L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802.66668000000004</v>
      </c>
      <c r="M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820.81668000000013</v>
      </c>
      <c r="N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778.29668000000015</v>
      </c>
      <c r="O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778.67668000000003</v>
      </c>
      <c r="P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768.35667999999987</v>
      </c>
      <c r="Q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779.52667999999994</v>
      </c>
      <c r="R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783.95668000000001</v>
      </c>
      <c r="S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804.79667999999992</v>
      </c>
      <c r="T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827.01667999999995</v>
      </c>
      <c r="U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827.24667999999997</v>
      </c>
      <c r="V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826.88668000000007</v>
      </c>
      <c r="W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841.5766799999999</v>
      </c>
      <c r="X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769.16668000000004</v>
      </c>
      <c r="Y378" s="10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884.90668000000005</v>
      </c>
    </row>
    <row r="379" spans="1:27" x14ac:dyDescent="0.2">
      <c r="A379" s="80">
        <f t="shared" ref="A379:A380" si="16">A342</f>
        <v>42551</v>
      </c>
      <c r="B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809.31667999999991</v>
      </c>
      <c r="C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791.31668000000013</v>
      </c>
      <c r="D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825.70668000000001</v>
      </c>
      <c r="E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848.19668000000001</v>
      </c>
      <c r="F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934.88667999999984</v>
      </c>
      <c r="G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934.72667999999999</v>
      </c>
      <c r="H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848.25667999999996</v>
      </c>
      <c r="I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1123.69668</v>
      </c>
      <c r="J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959.28667999999993</v>
      </c>
      <c r="K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787.47667999999999</v>
      </c>
      <c r="L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804.47667999999999</v>
      </c>
      <c r="M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822.90668000000005</v>
      </c>
      <c r="N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776.52667999999994</v>
      </c>
      <c r="O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776.47667999999999</v>
      </c>
      <c r="P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776.60667999999987</v>
      </c>
      <c r="Q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776.54667999999992</v>
      </c>
      <c r="R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785.43668000000002</v>
      </c>
      <c r="S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806.45668000000001</v>
      </c>
      <c r="T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828.71668</v>
      </c>
      <c r="U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829.09668000000011</v>
      </c>
      <c r="V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825.81667999999991</v>
      </c>
      <c r="W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841.66668000000004</v>
      </c>
      <c r="X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770.80667999999991</v>
      </c>
      <c r="Y379" s="137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934.3266799999999</v>
      </c>
    </row>
    <row r="380" spans="1:27" hidden="1" x14ac:dyDescent="0.2">
      <c r="A380" s="80">
        <f t="shared" si="16"/>
        <v>42552</v>
      </c>
      <c r="B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C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D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E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F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G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H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I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J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K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L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M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N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O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P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Q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R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S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T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U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V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W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X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Y380" s="137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</row>
    <row r="381" spans="1:27" x14ac:dyDescent="0.2">
      <c r="A381" s="86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7" x14ac:dyDescent="0.25">
      <c r="A382" s="88" t="s">
        <v>151</v>
      </c>
    </row>
    <row r="383" spans="1:27" ht="12.75" x14ac:dyDescent="0.2">
      <c r="A383" s="177" t="s">
        <v>48</v>
      </c>
      <c r="B383" s="188" t="s">
        <v>121</v>
      </c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7" ht="12.75" x14ac:dyDescent="0.2">
      <c r="A384" s="178"/>
      <c r="B384" s="191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3"/>
    </row>
    <row r="385" spans="1:25" ht="12.75" x14ac:dyDescent="0.2">
      <c r="A385" s="178"/>
      <c r="B385" s="180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2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5" ht="12.75" x14ac:dyDescent="0.2">
      <c r="A386" s="179"/>
      <c r="B386" s="181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3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5" x14ac:dyDescent="0.2">
      <c r="A387" s="80">
        <f t="shared" ref="A387:A415" si="17">A350</f>
        <v>42522</v>
      </c>
      <c r="B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748.93668000000002</v>
      </c>
      <c r="C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753.58667999999989</v>
      </c>
      <c r="D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778.55667999999991</v>
      </c>
      <c r="E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805.69668000000001</v>
      </c>
      <c r="F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827.53667999999993</v>
      </c>
      <c r="G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834.99667999999997</v>
      </c>
      <c r="H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772.18668000000002</v>
      </c>
      <c r="I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1031.0866800000001</v>
      </c>
      <c r="J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925.58668000000011</v>
      </c>
      <c r="K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827.64668000000006</v>
      </c>
      <c r="L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800.09668000000011</v>
      </c>
      <c r="M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813.64668000000006</v>
      </c>
      <c r="N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842.30667999999991</v>
      </c>
      <c r="O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857.44668000000001</v>
      </c>
      <c r="P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842.05667999999991</v>
      </c>
      <c r="Q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857.28667999999993</v>
      </c>
      <c r="R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862.47667999999999</v>
      </c>
      <c r="S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791.73667999999998</v>
      </c>
      <c r="T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781.31667999999991</v>
      </c>
      <c r="U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771.41668000000004</v>
      </c>
      <c r="V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807.28667999999993</v>
      </c>
      <c r="W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775.08668000000011</v>
      </c>
      <c r="X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791.64668000000006</v>
      </c>
      <c r="Y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822.12668000000008</v>
      </c>
    </row>
    <row r="388" spans="1:25" x14ac:dyDescent="0.2">
      <c r="A388" s="80">
        <f t="shared" si="17"/>
        <v>42523</v>
      </c>
      <c r="B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751.63668000000007</v>
      </c>
      <c r="C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753.6066800000001</v>
      </c>
      <c r="D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785.16668000000004</v>
      </c>
      <c r="E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805.69668000000001</v>
      </c>
      <c r="F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827.44668000000001</v>
      </c>
      <c r="G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835.08668000000011</v>
      </c>
      <c r="H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778.68668000000002</v>
      </c>
      <c r="I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1021.5866799999999</v>
      </c>
      <c r="J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907.55667999999991</v>
      </c>
      <c r="K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813.6066800000001</v>
      </c>
      <c r="L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762.45668000000001</v>
      </c>
      <c r="M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774.49667999999997</v>
      </c>
      <c r="N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813.40668000000005</v>
      </c>
      <c r="O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841.99667999999997</v>
      </c>
      <c r="P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857.28667999999993</v>
      </c>
      <c r="Q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873.28667999999993</v>
      </c>
      <c r="R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862.46668</v>
      </c>
      <c r="S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849.90668000000005</v>
      </c>
      <c r="T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850.04667999999992</v>
      </c>
      <c r="U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771.55668000000014</v>
      </c>
      <c r="V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809.0766799999999</v>
      </c>
      <c r="W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797.11668000000009</v>
      </c>
      <c r="X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791.69668000000001</v>
      </c>
      <c r="Y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821.95668000000001</v>
      </c>
    </row>
    <row r="389" spans="1:25" x14ac:dyDescent="0.2">
      <c r="A389" s="80">
        <f t="shared" si="17"/>
        <v>42524</v>
      </c>
      <c r="B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757.1066800000001</v>
      </c>
      <c r="C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764.66668000000004</v>
      </c>
      <c r="D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790.49667999999997</v>
      </c>
      <c r="E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804.31667999999991</v>
      </c>
      <c r="F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826.02667999999994</v>
      </c>
      <c r="G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849.04667999999992</v>
      </c>
      <c r="H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777.30667999999991</v>
      </c>
      <c r="I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1029.1266799999999</v>
      </c>
      <c r="J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888.28667999999993</v>
      </c>
      <c r="K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805.24667999999997</v>
      </c>
      <c r="L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805.23667999999998</v>
      </c>
      <c r="M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805.15668000000005</v>
      </c>
      <c r="N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840.48667999999998</v>
      </c>
      <c r="O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855.71668</v>
      </c>
      <c r="P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855.74667999999997</v>
      </c>
      <c r="Q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879.78667999999993</v>
      </c>
      <c r="R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874.27667999999994</v>
      </c>
      <c r="S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861.35667999999987</v>
      </c>
      <c r="T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807.39668000000006</v>
      </c>
      <c r="U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774.60667999999987</v>
      </c>
      <c r="V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825.63668000000007</v>
      </c>
      <c r="W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792.99667999999997</v>
      </c>
      <c r="X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790.65668000000005</v>
      </c>
      <c r="Y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850.22667999999999</v>
      </c>
    </row>
    <row r="390" spans="1:25" x14ac:dyDescent="0.2">
      <c r="A390" s="80">
        <f t="shared" si="17"/>
        <v>42525</v>
      </c>
      <c r="B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757.96668</v>
      </c>
      <c r="C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745.63668000000007</v>
      </c>
      <c r="D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757.45668000000001</v>
      </c>
      <c r="E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778.91668000000004</v>
      </c>
      <c r="F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801.83668000000011</v>
      </c>
      <c r="G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852.84667999999988</v>
      </c>
      <c r="H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801.82668000000012</v>
      </c>
      <c r="I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747.61667999999986</v>
      </c>
      <c r="J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790.31667999999991</v>
      </c>
      <c r="K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908.03667999999993</v>
      </c>
      <c r="L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852.86667999999986</v>
      </c>
      <c r="M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852.86667999999986</v>
      </c>
      <c r="N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852.86667999999986</v>
      </c>
      <c r="O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891.44668000000001</v>
      </c>
      <c r="P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891.46668</v>
      </c>
      <c r="Q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860.23667999999998</v>
      </c>
      <c r="R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875.37668000000008</v>
      </c>
      <c r="S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831.36667999999986</v>
      </c>
      <c r="T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786.20668000000001</v>
      </c>
      <c r="U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785.75667999999996</v>
      </c>
      <c r="V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865.93668000000002</v>
      </c>
      <c r="W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816.19668000000001</v>
      </c>
      <c r="X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768.83667999999989</v>
      </c>
      <c r="Y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899.68668000000002</v>
      </c>
    </row>
    <row r="391" spans="1:25" x14ac:dyDescent="0.2">
      <c r="A391" s="80">
        <f t="shared" si="17"/>
        <v>42526</v>
      </c>
      <c r="B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756.37668000000008</v>
      </c>
      <c r="C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745.20668000000001</v>
      </c>
      <c r="D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778.72667999999999</v>
      </c>
      <c r="E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786.11667999999986</v>
      </c>
      <c r="F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817.80667999999991</v>
      </c>
      <c r="G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817.74667999999997</v>
      </c>
      <c r="H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757.30667999999991</v>
      </c>
      <c r="I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746.43668000000002</v>
      </c>
      <c r="J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760.13668000000007</v>
      </c>
      <c r="K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982.20668000000001</v>
      </c>
      <c r="L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908.04667999999992</v>
      </c>
      <c r="M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908.22667999999999</v>
      </c>
      <c r="N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908.47667999999999</v>
      </c>
      <c r="O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934.3566800000001</v>
      </c>
      <c r="P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934.34668000000011</v>
      </c>
      <c r="Q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891.43668000000002</v>
      </c>
      <c r="R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875.54667999999992</v>
      </c>
      <c r="S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831.40668000000005</v>
      </c>
      <c r="T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786.37667999999985</v>
      </c>
      <c r="U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774.80668000000014</v>
      </c>
      <c r="V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842.25667999999996</v>
      </c>
      <c r="W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813.47667999999999</v>
      </c>
      <c r="X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768.80667999999991</v>
      </c>
      <c r="Y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899.33667999999989</v>
      </c>
    </row>
    <row r="392" spans="1:25" x14ac:dyDescent="0.2">
      <c r="A392" s="80">
        <f t="shared" si="17"/>
        <v>42527</v>
      </c>
      <c r="B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753.59668000000011</v>
      </c>
      <c r="C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764.39667999999983</v>
      </c>
      <c r="D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789.90668000000005</v>
      </c>
      <c r="E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817.97667999999999</v>
      </c>
      <c r="F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833.00667999999996</v>
      </c>
      <c r="G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881.89668000000006</v>
      </c>
      <c r="H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811.16668000000004</v>
      </c>
      <c r="I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1081.0866799999999</v>
      </c>
      <c r="J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983.78667999999993</v>
      </c>
      <c r="K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871.96668</v>
      </c>
      <c r="L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826.14668000000006</v>
      </c>
      <c r="M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826.16668000000004</v>
      </c>
      <c r="N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840.74667999999997</v>
      </c>
      <c r="O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855.80667999999991</v>
      </c>
      <c r="P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855.80667999999991</v>
      </c>
      <c r="Q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825.93668000000002</v>
      </c>
      <c r="R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836.05667999999991</v>
      </c>
      <c r="S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848.56668000000013</v>
      </c>
      <c r="T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807.30667999999991</v>
      </c>
      <c r="U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758.86668000000009</v>
      </c>
      <c r="V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814.20668000000001</v>
      </c>
      <c r="W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787.69668000000001</v>
      </c>
      <c r="X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790.8266799999999</v>
      </c>
      <c r="Y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824.62667999999985</v>
      </c>
    </row>
    <row r="393" spans="1:25" x14ac:dyDescent="0.2">
      <c r="A393" s="80">
        <f t="shared" si="17"/>
        <v>42528</v>
      </c>
      <c r="B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757.53667999999993</v>
      </c>
      <c r="C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764.23667999999998</v>
      </c>
      <c r="D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789.93668000000002</v>
      </c>
      <c r="E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803.63668000000007</v>
      </c>
      <c r="F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832.68668000000002</v>
      </c>
      <c r="G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864.71668</v>
      </c>
      <c r="H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811.04667999999992</v>
      </c>
      <c r="I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1081.0766799999999</v>
      </c>
      <c r="J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983.99667999999997</v>
      </c>
      <c r="K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856.18668000000002</v>
      </c>
      <c r="L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826.30667999999991</v>
      </c>
      <c r="M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826.3266799999999</v>
      </c>
      <c r="N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840.43668000000002</v>
      </c>
      <c r="O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855.74667999999997</v>
      </c>
      <c r="P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812.1066800000001</v>
      </c>
      <c r="Q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812.18668000000002</v>
      </c>
      <c r="R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836.21668</v>
      </c>
      <c r="S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848.74667999999997</v>
      </c>
      <c r="T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812.98667999999998</v>
      </c>
      <c r="U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755.89668000000006</v>
      </c>
      <c r="V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829.29667999999992</v>
      </c>
      <c r="W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795.6066800000001</v>
      </c>
      <c r="X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780.26667999999995</v>
      </c>
      <c r="Y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872.36668000000009</v>
      </c>
    </row>
    <row r="394" spans="1:25" x14ac:dyDescent="0.2">
      <c r="A394" s="80">
        <f t="shared" si="17"/>
        <v>42529</v>
      </c>
      <c r="B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760.08668000000011</v>
      </c>
      <c r="C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764.11667999999986</v>
      </c>
      <c r="D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789.84668000000011</v>
      </c>
      <c r="E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803.36668000000009</v>
      </c>
      <c r="F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832.66668000000004</v>
      </c>
      <c r="G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864.64668000000006</v>
      </c>
      <c r="H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811.25667999999996</v>
      </c>
      <c r="I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1080.94668</v>
      </c>
      <c r="J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984.18668000000002</v>
      </c>
      <c r="K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855.99667999999997</v>
      </c>
      <c r="L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826.28667999999993</v>
      </c>
      <c r="M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826.30667999999991</v>
      </c>
      <c r="N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840.70668000000001</v>
      </c>
      <c r="O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855.98667999999998</v>
      </c>
      <c r="P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812.09668000000011</v>
      </c>
      <c r="Q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812.1066800000001</v>
      </c>
      <c r="R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836.19668000000001</v>
      </c>
      <c r="S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848.45668000000001</v>
      </c>
      <c r="T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812.64668000000006</v>
      </c>
      <c r="U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756.13667999999984</v>
      </c>
      <c r="V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831.62668000000008</v>
      </c>
      <c r="W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795.89668000000006</v>
      </c>
      <c r="X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780.29667999999992</v>
      </c>
      <c r="Y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875.57668000000012</v>
      </c>
    </row>
    <row r="395" spans="1:25" x14ac:dyDescent="0.2">
      <c r="A395" s="80">
        <f t="shared" si="17"/>
        <v>42530</v>
      </c>
      <c r="B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759.34667999999988</v>
      </c>
      <c r="C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763.86668000000009</v>
      </c>
      <c r="D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803.38668000000007</v>
      </c>
      <c r="E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817.56667999999991</v>
      </c>
      <c r="F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864.44668000000001</v>
      </c>
      <c r="G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881.73667999999998</v>
      </c>
      <c r="H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818.51667999999995</v>
      </c>
      <c r="I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1103.67668</v>
      </c>
      <c r="J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973.71668</v>
      </c>
      <c r="K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856.29667999999992</v>
      </c>
      <c r="L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812.46668</v>
      </c>
      <c r="M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805.6066800000001</v>
      </c>
      <c r="N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826.38667999999984</v>
      </c>
      <c r="O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856.21668</v>
      </c>
      <c r="P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897.29667999999992</v>
      </c>
      <c r="Q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897.25667999999996</v>
      </c>
      <c r="R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874.67668000000003</v>
      </c>
      <c r="S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874.55667999999991</v>
      </c>
      <c r="T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848.69668000000001</v>
      </c>
      <c r="U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770.83667999999989</v>
      </c>
      <c r="V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812.71668</v>
      </c>
      <c r="W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776.24667999999997</v>
      </c>
      <c r="X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765.13668000000007</v>
      </c>
      <c r="Y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878.84668000000011</v>
      </c>
    </row>
    <row r="396" spans="1:25" x14ac:dyDescent="0.2">
      <c r="A396" s="80">
        <f t="shared" si="17"/>
        <v>42531</v>
      </c>
      <c r="B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774.17668000000003</v>
      </c>
      <c r="C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764.18668000000002</v>
      </c>
      <c r="D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796.59668000000011</v>
      </c>
      <c r="E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817.91668000000004</v>
      </c>
      <c r="F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848.39668000000006</v>
      </c>
      <c r="G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865.00667999999996</v>
      </c>
      <c r="H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804.0766799999999</v>
      </c>
      <c r="I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1081.16668</v>
      </c>
      <c r="J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923.72667999999999</v>
      </c>
      <c r="K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785.89668000000006</v>
      </c>
      <c r="L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749.90668000000005</v>
      </c>
      <c r="M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755.11668000000009</v>
      </c>
      <c r="N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761.21668</v>
      </c>
      <c r="O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779.33667999999989</v>
      </c>
      <c r="P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785.66668000000004</v>
      </c>
      <c r="Q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812.1066800000001</v>
      </c>
      <c r="R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801.64668000000006</v>
      </c>
      <c r="S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801.54668000000015</v>
      </c>
      <c r="T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801.54668000000015</v>
      </c>
      <c r="U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755.97667999999999</v>
      </c>
      <c r="V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844.45668000000001</v>
      </c>
      <c r="W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806.91668000000004</v>
      </c>
      <c r="X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765.05667999999991</v>
      </c>
      <c r="Y396" s="10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908.55667999999991</v>
      </c>
    </row>
    <row r="397" spans="1:25" x14ac:dyDescent="0.2">
      <c r="A397" s="80">
        <f t="shared" si="17"/>
        <v>42532</v>
      </c>
      <c r="B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813.32668000000012</v>
      </c>
      <c r="C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763.26667999999995</v>
      </c>
      <c r="D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746.71668</v>
      </c>
      <c r="E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771.28667999999993</v>
      </c>
      <c r="F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801.29667999999992</v>
      </c>
      <c r="G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817.60667999999987</v>
      </c>
      <c r="H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757.43668000000002</v>
      </c>
      <c r="I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805.15668000000005</v>
      </c>
      <c r="J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908.37667999999985</v>
      </c>
      <c r="K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831.67668000000003</v>
      </c>
      <c r="L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786.47667999999999</v>
      </c>
      <c r="M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786.47667999999999</v>
      </c>
      <c r="N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792.41668000000004</v>
      </c>
      <c r="O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786.27667999999994</v>
      </c>
      <c r="P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792.41668000000004</v>
      </c>
      <c r="Q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811.33667999999989</v>
      </c>
      <c r="R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811.44668000000001</v>
      </c>
      <c r="S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768.78667999999993</v>
      </c>
      <c r="T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746.76667999999995</v>
      </c>
      <c r="U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815.13668000000007</v>
      </c>
      <c r="V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899.77667999999994</v>
      </c>
      <c r="W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869.67668000000003</v>
      </c>
      <c r="X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765.89668000000006</v>
      </c>
      <c r="Y397" s="10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852.53667999999993</v>
      </c>
    </row>
    <row r="398" spans="1:25" x14ac:dyDescent="0.2">
      <c r="A398" s="80">
        <f t="shared" si="17"/>
        <v>42533</v>
      </c>
      <c r="B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818.89668000000006</v>
      </c>
      <c r="C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785.88668000000007</v>
      </c>
      <c r="D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756.65668000000005</v>
      </c>
      <c r="E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757.22667999999999</v>
      </c>
      <c r="F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771.20668000000001</v>
      </c>
      <c r="G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801.56668000000013</v>
      </c>
      <c r="H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764.30667999999991</v>
      </c>
      <c r="I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765.3266799999999</v>
      </c>
      <c r="J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841.54667999999992</v>
      </c>
      <c r="K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891.16668000000004</v>
      </c>
      <c r="L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860.10667999999987</v>
      </c>
      <c r="M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845.52667999999994</v>
      </c>
      <c r="N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860.13668000000007</v>
      </c>
      <c r="O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860.17668000000003</v>
      </c>
      <c r="P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875.40668000000005</v>
      </c>
      <c r="Q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883.31667999999991</v>
      </c>
      <c r="R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891.43668000000002</v>
      </c>
      <c r="S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875.56667999999991</v>
      </c>
      <c r="T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845.65668000000005</v>
      </c>
      <c r="U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757.81667999999991</v>
      </c>
      <c r="V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844.27667999999994</v>
      </c>
      <c r="W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818.10667999999987</v>
      </c>
      <c r="X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757.61667999999986</v>
      </c>
      <c r="Y398" s="10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890.97667999999999</v>
      </c>
    </row>
    <row r="399" spans="1:25" x14ac:dyDescent="0.2">
      <c r="A399" s="80">
        <f t="shared" si="17"/>
        <v>42534</v>
      </c>
      <c r="B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795.6066800000001</v>
      </c>
      <c r="C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766.66668000000004</v>
      </c>
      <c r="D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757.28667999999993</v>
      </c>
      <c r="E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771.28667999999993</v>
      </c>
      <c r="F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785.98667999999998</v>
      </c>
      <c r="G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817.71668</v>
      </c>
      <c r="H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778.71668</v>
      </c>
      <c r="I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746.33668000000011</v>
      </c>
      <c r="J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838.13667999999984</v>
      </c>
      <c r="K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943.11668000000009</v>
      </c>
      <c r="L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933.99667999999997</v>
      </c>
      <c r="M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934.09668000000011</v>
      </c>
      <c r="N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981.99667999999997</v>
      </c>
      <c r="O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982.03667999999993</v>
      </c>
      <c r="P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982.06667999999991</v>
      </c>
      <c r="Q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982.04667999999992</v>
      </c>
      <c r="R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982.0766799999999</v>
      </c>
      <c r="S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943.30667999999991</v>
      </c>
      <c r="T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925.15668000000005</v>
      </c>
      <c r="U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805.31667999999991</v>
      </c>
      <c r="V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843.03667999999993</v>
      </c>
      <c r="W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823.70668000000001</v>
      </c>
      <c r="X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768.94668000000001</v>
      </c>
      <c r="Y399" s="10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907.87668000000008</v>
      </c>
    </row>
    <row r="400" spans="1:25" x14ac:dyDescent="0.2">
      <c r="A400" s="80">
        <f t="shared" si="17"/>
        <v>42535</v>
      </c>
      <c r="B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764.54667999999992</v>
      </c>
      <c r="C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777.17668000000003</v>
      </c>
      <c r="D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811.12667999999985</v>
      </c>
      <c r="E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818.37668000000008</v>
      </c>
      <c r="F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848.87668000000008</v>
      </c>
      <c r="G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865.14668000000006</v>
      </c>
      <c r="H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811.04667999999992</v>
      </c>
      <c r="I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1103.3066799999999</v>
      </c>
      <c r="J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1053.8666799999999</v>
      </c>
      <c r="K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880.17668000000003</v>
      </c>
      <c r="L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826.18668000000002</v>
      </c>
      <c r="M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840.78667999999993</v>
      </c>
      <c r="N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856.00667999999996</v>
      </c>
      <c r="O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871.86668000000009</v>
      </c>
      <c r="P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871.77667999999994</v>
      </c>
      <c r="Q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880.00667999999996</v>
      </c>
      <c r="R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888.11667999999986</v>
      </c>
      <c r="S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888.14668000000006</v>
      </c>
      <c r="T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902.38668000000007</v>
      </c>
      <c r="U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824.65668000000005</v>
      </c>
      <c r="V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814.44668000000001</v>
      </c>
      <c r="W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780.15668000000005</v>
      </c>
      <c r="X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770.27667999999994</v>
      </c>
      <c r="Y400" s="10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879.76667999999995</v>
      </c>
    </row>
    <row r="401" spans="1:27" x14ac:dyDescent="0.2">
      <c r="A401" s="80">
        <f t="shared" si="17"/>
        <v>42536</v>
      </c>
      <c r="B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758.87668000000008</v>
      </c>
      <c r="C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777.17668000000003</v>
      </c>
      <c r="D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810.85667999999987</v>
      </c>
      <c r="E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817.97667999999999</v>
      </c>
      <c r="F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848.43668000000002</v>
      </c>
      <c r="G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864.98667999999998</v>
      </c>
      <c r="H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811.10667999999987</v>
      </c>
      <c r="I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1103.3266800000001</v>
      </c>
      <c r="J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1053.99668</v>
      </c>
      <c r="K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880.22667999999999</v>
      </c>
      <c r="L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826.31667999999991</v>
      </c>
      <c r="M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840.88668000000007</v>
      </c>
      <c r="N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855.99667999999997</v>
      </c>
      <c r="O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871.8566800000001</v>
      </c>
      <c r="P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871.83668000000011</v>
      </c>
      <c r="Q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879.96668</v>
      </c>
      <c r="R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888.18668000000002</v>
      </c>
      <c r="S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888.23667999999998</v>
      </c>
      <c r="T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902.38668000000007</v>
      </c>
      <c r="U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824.56667999999991</v>
      </c>
      <c r="V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816.67668000000003</v>
      </c>
      <c r="W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779.12668000000008</v>
      </c>
      <c r="X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770.24667999999997</v>
      </c>
      <c r="Y401" s="10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860.27667999999994</v>
      </c>
    </row>
    <row r="402" spans="1:27" x14ac:dyDescent="0.2">
      <c r="A402" s="80">
        <f t="shared" si="17"/>
        <v>42537</v>
      </c>
      <c r="B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757.66668000000004</v>
      </c>
      <c r="C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790.36668000000009</v>
      </c>
      <c r="D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833.12667999999985</v>
      </c>
      <c r="E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833.29667999999992</v>
      </c>
      <c r="F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918.74667999999997</v>
      </c>
      <c r="G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918.74667999999997</v>
      </c>
      <c r="H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848.90668000000005</v>
      </c>
      <c r="I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1177.8766799999999</v>
      </c>
      <c r="J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1053.7866799999999</v>
      </c>
      <c r="K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888.41668000000004</v>
      </c>
      <c r="L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855.93668000000002</v>
      </c>
      <c r="M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840.62668000000008</v>
      </c>
      <c r="N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855.75667999999996</v>
      </c>
      <c r="O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871.60667999999987</v>
      </c>
      <c r="P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888.15668000000005</v>
      </c>
      <c r="Q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905.61668000000009</v>
      </c>
      <c r="R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888.14668000000006</v>
      </c>
      <c r="S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917.29667999999992</v>
      </c>
      <c r="T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948.87668000000008</v>
      </c>
      <c r="U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903.66668000000004</v>
      </c>
      <c r="V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750.61667999999986</v>
      </c>
      <c r="W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766.8266799999999</v>
      </c>
      <c r="X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801.12667999999985</v>
      </c>
      <c r="Y402" s="10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852.52667999999994</v>
      </c>
    </row>
    <row r="403" spans="1:27" x14ac:dyDescent="0.2">
      <c r="A403" s="80">
        <f t="shared" si="17"/>
        <v>42538</v>
      </c>
      <c r="B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746.17668000000003</v>
      </c>
      <c r="C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803.81667999999991</v>
      </c>
      <c r="D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848.51667999999995</v>
      </c>
      <c r="E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882.24667999999997</v>
      </c>
      <c r="F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918.72667999999999</v>
      </c>
      <c r="G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918.79667999999992</v>
      </c>
      <c r="H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882.37668000000008</v>
      </c>
      <c r="I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1177.8466799999999</v>
      </c>
      <c r="J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1029.22668</v>
      </c>
      <c r="K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888.38667999999984</v>
      </c>
      <c r="L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840.66668000000004</v>
      </c>
      <c r="M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825.99667999999997</v>
      </c>
      <c r="N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840.43668000000002</v>
      </c>
      <c r="O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840.32668000000012</v>
      </c>
      <c r="P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855.56667999999991</v>
      </c>
      <c r="Q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879.72667999999999</v>
      </c>
      <c r="R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867.54667999999992</v>
      </c>
      <c r="S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888.12667999999985</v>
      </c>
      <c r="T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902.15668000000005</v>
      </c>
      <c r="U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836.22667999999999</v>
      </c>
      <c r="V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781.51667999999995</v>
      </c>
      <c r="W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746.25667999999996</v>
      </c>
      <c r="X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842.21668</v>
      </c>
      <c r="Y403" s="10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828.30668000000014</v>
      </c>
    </row>
    <row r="404" spans="1:27" x14ac:dyDescent="0.2">
      <c r="A404" s="80">
        <f t="shared" si="17"/>
        <v>42539</v>
      </c>
      <c r="B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775.96668</v>
      </c>
      <c r="C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771.42668000000003</v>
      </c>
      <c r="D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817.85667999999987</v>
      </c>
      <c r="E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852.8266799999999</v>
      </c>
      <c r="F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852.76667999999995</v>
      </c>
      <c r="G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891.37667999999985</v>
      </c>
      <c r="H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836.10667999999987</v>
      </c>
      <c r="I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756.96668</v>
      </c>
      <c r="J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841.98667999999998</v>
      </c>
      <c r="K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925.8566800000001</v>
      </c>
      <c r="L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860.59668000000011</v>
      </c>
      <c r="M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875.67668000000003</v>
      </c>
      <c r="N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875.68668000000002</v>
      </c>
      <c r="O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899.50667999999996</v>
      </c>
      <c r="P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925.09667999999988</v>
      </c>
      <c r="Q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962.33668000000011</v>
      </c>
      <c r="R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962.52667999999994</v>
      </c>
      <c r="S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891.29667999999992</v>
      </c>
      <c r="T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899.07668000000012</v>
      </c>
      <c r="U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831.93668000000002</v>
      </c>
      <c r="V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783.38668000000007</v>
      </c>
      <c r="W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784.86668000000009</v>
      </c>
      <c r="X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786.03667999999993</v>
      </c>
      <c r="Y404" s="10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907.18668000000002</v>
      </c>
    </row>
    <row r="405" spans="1:27" x14ac:dyDescent="0.2">
      <c r="A405" s="80">
        <f t="shared" si="17"/>
        <v>42540</v>
      </c>
      <c r="B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776.45668000000001</v>
      </c>
      <c r="C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771.46668</v>
      </c>
      <c r="D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817.71668</v>
      </c>
      <c r="E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852.36668000000009</v>
      </c>
      <c r="F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852.27667999999994</v>
      </c>
      <c r="G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890.89668000000006</v>
      </c>
      <c r="H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834.89667999999983</v>
      </c>
      <c r="I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801.8566800000001</v>
      </c>
      <c r="J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811.71668</v>
      </c>
      <c r="K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962.09667999999988</v>
      </c>
      <c r="L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891.25667999999996</v>
      </c>
      <c r="M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891.27667999999994</v>
      </c>
      <c r="N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891.28667999999993</v>
      </c>
      <c r="O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925.16668000000004</v>
      </c>
      <c r="P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943.21668</v>
      </c>
      <c r="Q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943.26667999999995</v>
      </c>
      <c r="R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934.19668000000001</v>
      </c>
      <c r="S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916.52667999999994</v>
      </c>
      <c r="T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934.13668000000007</v>
      </c>
      <c r="U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867.86667999999986</v>
      </c>
      <c r="V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780.75667999999996</v>
      </c>
      <c r="W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782.23667999999998</v>
      </c>
      <c r="X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786.35667999999987</v>
      </c>
      <c r="Y405" s="10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907.64668000000006</v>
      </c>
    </row>
    <row r="406" spans="1:27" x14ac:dyDescent="0.2">
      <c r="A406" s="80">
        <f t="shared" si="17"/>
        <v>42541</v>
      </c>
      <c r="B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758.38668000000007</v>
      </c>
      <c r="C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804.01667999999995</v>
      </c>
      <c r="D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849.04667999999992</v>
      </c>
      <c r="E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882.44668000000001</v>
      </c>
      <c r="F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891.29667999999992</v>
      </c>
      <c r="G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918.98667999999998</v>
      </c>
      <c r="H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882.50667999999996</v>
      </c>
      <c r="I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1178.1066799999999</v>
      </c>
      <c r="J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1029.19668</v>
      </c>
      <c r="K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888.41668000000004</v>
      </c>
      <c r="L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840.66668000000004</v>
      </c>
      <c r="M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826.08667999999989</v>
      </c>
      <c r="N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840.61668000000009</v>
      </c>
      <c r="O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826.01667999999995</v>
      </c>
      <c r="P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825.92668000000003</v>
      </c>
      <c r="Q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879.85667999999987</v>
      </c>
      <c r="R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867.68668000000002</v>
      </c>
      <c r="S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888.09667999999988</v>
      </c>
      <c r="T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902.45668000000001</v>
      </c>
      <c r="U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848.50667999999996</v>
      </c>
      <c r="V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766.15668000000005</v>
      </c>
      <c r="W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766.43668000000002</v>
      </c>
      <c r="X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806.89668000000006</v>
      </c>
      <c r="Y406" s="10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841.13668000000007</v>
      </c>
    </row>
    <row r="407" spans="1:27" x14ac:dyDescent="0.2">
      <c r="A407" s="80">
        <f t="shared" si="17"/>
        <v>42542</v>
      </c>
      <c r="B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753.33668000000011</v>
      </c>
      <c r="C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790.30667999999991</v>
      </c>
      <c r="D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833.30667999999991</v>
      </c>
      <c r="E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865.23667999999998</v>
      </c>
      <c r="F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890.32668000000012</v>
      </c>
      <c r="G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937.84667999999988</v>
      </c>
      <c r="H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918.59667999999988</v>
      </c>
      <c r="I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1329.8166799999999</v>
      </c>
      <c r="J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1053.0366799999999</v>
      </c>
      <c r="K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923.62667999999985</v>
      </c>
      <c r="L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905.56668000000013</v>
      </c>
      <c r="M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888.06667999999991</v>
      </c>
      <c r="N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871.50667999999996</v>
      </c>
      <c r="O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871.58667999999989</v>
      </c>
      <c r="P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871.59667999999988</v>
      </c>
      <c r="Q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879.64668000000006</v>
      </c>
      <c r="R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887.89668000000006</v>
      </c>
      <c r="S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902.06668000000013</v>
      </c>
      <c r="T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901.96668</v>
      </c>
      <c r="U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887.75667999999996</v>
      </c>
      <c r="V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750.91668000000004</v>
      </c>
      <c r="W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775.22667999999999</v>
      </c>
      <c r="X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806.79667999999992</v>
      </c>
      <c r="Y407" s="10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850.83667999999989</v>
      </c>
    </row>
    <row r="408" spans="1:27" x14ac:dyDescent="0.2">
      <c r="A408" s="80">
        <f t="shared" si="17"/>
        <v>42543</v>
      </c>
      <c r="B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754.90668000000005</v>
      </c>
      <c r="C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790.38668000000007</v>
      </c>
      <c r="D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833.49667999999997</v>
      </c>
      <c r="E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891.36667999999986</v>
      </c>
      <c r="F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919.07668000000012</v>
      </c>
      <c r="G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918.96668</v>
      </c>
      <c r="H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890.91668000000004</v>
      </c>
      <c r="I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1233.6166799999999</v>
      </c>
      <c r="J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1005.68668</v>
      </c>
      <c r="K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879.96668</v>
      </c>
      <c r="L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812.17668000000003</v>
      </c>
      <c r="M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812.13668000000007</v>
      </c>
      <c r="N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812.12668000000008</v>
      </c>
      <c r="O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812.12668000000008</v>
      </c>
      <c r="P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906.15668000000005</v>
      </c>
      <c r="Q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905.95668000000001</v>
      </c>
      <c r="R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854.93668000000002</v>
      </c>
      <c r="S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888.30667999999991</v>
      </c>
      <c r="T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940.3266799999999</v>
      </c>
      <c r="U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881.17668000000003</v>
      </c>
      <c r="V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751.29668000000015</v>
      </c>
      <c r="W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768.39668000000006</v>
      </c>
      <c r="X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796.11667999999986</v>
      </c>
      <c r="Y408" s="10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893.35667999999987</v>
      </c>
    </row>
    <row r="409" spans="1:27" x14ac:dyDescent="0.2">
      <c r="A409" s="80">
        <f t="shared" si="17"/>
        <v>42544</v>
      </c>
      <c r="B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760.56667999999991</v>
      </c>
      <c r="C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790.26667999999995</v>
      </c>
      <c r="D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833.38668000000007</v>
      </c>
      <c r="E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865.31668000000013</v>
      </c>
      <c r="F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918.87668000000008</v>
      </c>
      <c r="G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919.00667999999996</v>
      </c>
      <c r="H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848.68668000000002</v>
      </c>
      <c r="I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1138.73668</v>
      </c>
      <c r="J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962.74667999999997</v>
      </c>
      <c r="K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811.94668000000001</v>
      </c>
      <c r="L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772.86667999999986</v>
      </c>
      <c r="M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760.87667999999985</v>
      </c>
      <c r="N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760.79667999999992</v>
      </c>
      <c r="O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760.71668</v>
      </c>
      <c r="P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772.96668</v>
      </c>
      <c r="Q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785.3566800000001</v>
      </c>
      <c r="R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790.42668000000003</v>
      </c>
      <c r="S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823.87668000000008</v>
      </c>
      <c r="T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848.28667999999993</v>
      </c>
      <c r="U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848.33668000000011</v>
      </c>
      <c r="V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783.78667999999993</v>
      </c>
      <c r="W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814.92668000000003</v>
      </c>
      <c r="X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770.17668000000003</v>
      </c>
      <c r="Y409" s="10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897.40668000000005</v>
      </c>
    </row>
    <row r="410" spans="1:27" x14ac:dyDescent="0.2">
      <c r="A410" s="80">
        <f t="shared" si="17"/>
        <v>42545</v>
      </c>
      <c r="B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760.46668</v>
      </c>
      <c r="C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764.48667999999998</v>
      </c>
      <c r="D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783.78667999999993</v>
      </c>
      <c r="E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849.18668000000002</v>
      </c>
      <c r="F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865.27667999999994</v>
      </c>
      <c r="G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900.24667999999997</v>
      </c>
      <c r="H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848.76667999999995</v>
      </c>
      <c r="I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1126.5866800000001</v>
      </c>
      <c r="J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962.79667999999992</v>
      </c>
      <c r="K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811.96668</v>
      </c>
      <c r="L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773.07668000000012</v>
      </c>
      <c r="M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761.09667999999988</v>
      </c>
      <c r="N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761.08667999999989</v>
      </c>
      <c r="O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761.04667999999992</v>
      </c>
      <c r="P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773.03667999999993</v>
      </c>
      <c r="Q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785.45668000000001</v>
      </c>
      <c r="R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790.52667999999994</v>
      </c>
      <c r="S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823.96668</v>
      </c>
      <c r="T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848.37668000000008</v>
      </c>
      <c r="U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824.13668000000007</v>
      </c>
      <c r="V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800.13668000000007</v>
      </c>
      <c r="W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838.38668000000007</v>
      </c>
      <c r="X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755.64668000000006</v>
      </c>
      <c r="Y410" s="10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929.05667999999991</v>
      </c>
      <c r="AA410" s="81"/>
    </row>
    <row r="411" spans="1:27" x14ac:dyDescent="0.2">
      <c r="A411" s="80">
        <f t="shared" si="17"/>
        <v>42546</v>
      </c>
      <c r="B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797.99667999999997</v>
      </c>
      <c r="C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756.51667999999995</v>
      </c>
      <c r="D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747.81667999999991</v>
      </c>
      <c r="E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798.58668000000011</v>
      </c>
      <c r="F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831.28667999999993</v>
      </c>
      <c r="G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867.38668000000007</v>
      </c>
      <c r="H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813.86668000000009</v>
      </c>
      <c r="I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749.70668000000001</v>
      </c>
      <c r="J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875.15668000000005</v>
      </c>
      <c r="K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872.13668000000007</v>
      </c>
      <c r="L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828.70668000000001</v>
      </c>
      <c r="M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815.31667999999991</v>
      </c>
      <c r="N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815.31667999999991</v>
      </c>
      <c r="O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815.3566800000001</v>
      </c>
      <c r="P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828.67668000000003</v>
      </c>
      <c r="Q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815.31667999999991</v>
      </c>
      <c r="R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857.29667999999992</v>
      </c>
      <c r="S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872.37668000000008</v>
      </c>
      <c r="T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842.45668000000001</v>
      </c>
      <c r="U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888.17668000000003</v>
      </c>
      <c r="V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811.06667999999991</v>
      </c>
      <c r="W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854.23667999999998</v>
      </c>
      <c r="X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755.39668000000006</v>
      </c>
      <c r="Y411" s="10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871.65667999999982</v>
      </c>
    </row>
    <row r="412" spans="1:27" x14ac:dyDescent="0.2">
      <c r="A412" s="80">
        <f t="shared" si="17"/>
        <v>42547</v>
      </c>
      <c r="B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807.06667999999991</v>
      </c>
      <c r="C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759.59667999999988</v>
      </c>
      <c r="D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747.61667999999986</v>
      </c>
      <c r="E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783.14668000000006</v>
      </c>
      <c r="F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814.50667999999996</v>
      </c>
      <c r="G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867.3266799999999</v>
      </c>
      <c r="H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814.37667999999985</v>
      </c>
      <c r="I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747.97667999999999</v>
      </c>
      <c r="J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796.86668000000009</v>
      </c>
      <c r="K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872.25667999999996</v>
      </c>
      <c r="L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828.59668000000011</v>
      </c>
      <c r="M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815.33668000000011</v>
      </c>
      <c r="N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815.30667999999991</v>
      </c>
      <c r="O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815.29667999999992</v>
      </c>
      <c r="P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828.65668000000005</v>
      </c>
      <c r="Q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815.17668000000003</v>
      </c>
      <c r="R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872.21668</v>
      </c>
      <c r="S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872.31667999999991</v>
      </c>
      <c r="T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842.79667999999992</v>
      </c>
      <c r="U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888.67668000000003</v>
      </c>
      <c r="V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791.67668000000003</v>
      </c>
      <c r="W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830.70668000000001</v>
      </c>
      <c r="X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755.47667999999999</v>
      </c>
      <c r="Y412" s="10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872.05667999999991</v>
      </c>
    </row>
    <row r="413" spans="1:27" x14ac:dyDescent="0.2">
      <c r="A413" s="80">
        <f t="shared" si="17"/>
        <v>42548</v>
      </c>
      <c r="B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778.02667999999994</v>
      </c>
      <c r="C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749.67668000000003</v>
      </c>
      <c r="D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780.87667999999985</v>
      </c>
      <c r="E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815.40668000000005</v>
      </c>
      <c r="F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845.66668000000004</v>
      </c>
      <c r="G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878.67668000000003</v>
      </c>
      <c r="H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787.50667999999996</v>
      </c>
      <c r="I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1076.24668</v>
      </c>
      <c r="J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920.16668000000004</v>
      </c>
      <c r="K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770.81667999999991</v>
      </c>
      <c r="L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778.46668</v>
      </c>
      <c r="M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814.40668000000005</v>
      </c>
      <c r="N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796.87668000000008</v>
      </c>
      <c r="O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761.70668000000001</v>
      </c>
      <c r="P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797.64668000000006</v>
      </c>
      <c r="Q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779.30667999999991</v>
      </c>
      <c r="R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768.06668000000013</v>
      </c>
      <c r="S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788.54667999999992</v>
      </c>
      <c r="T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799.21668</v>
      </c>
      <c r="U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810.59667999999988</v>
      </c>
      <c r="V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801.97667999999999</v>
      </c>
      <c r="W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839.23667999999998</v>
      </c>
      <c r="X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753.72667999999999</v>
      </c>
      <c r="Y413" s="10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917.05668000000014</v>
      </c>
    </row>
    <row r="414" spans="1:27" x14ac:dyDescent="0.2">
      <c r="A414" s="80">
        <f t="shared" si="17"/>
        <v>42549</v>
      </c>
      <c r="B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783.77667999999994</v>
      </c>
      <c r="C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749.90668000000005</v>
      </c>
      <c r="D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780.8266799999999</v>
      </c>
      <c r="E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815.20668000000001</v>
      </c>
      <c r="F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845.48667999999998</v>
      </c>
      <c r="G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878.62668000000008</v>
      </c>
      <c r="H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787.70668000000001</v>
      </c>
      <c r="I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1076.3866800000001</v>
      </c>
      <c r="J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920.0766799999999</v>
      </c>
      <c r="K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770.78667999999993</v>
      </c>
      <c r="L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778.74667999999997</v>
      </c>
      <c r="M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814.05667999999991</v>
      </c>
      <c r="N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796.91668000000004</v>
      </c>
      <c r="O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797.0766799999999</v>
      </c>
      <c r="P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797.35667999999987</v>
      </c>
      <c r="Q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779.17668000000003</v>
      </c>
      <c r="R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768.15668000000005</v>
      </c>
      <c r="S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788.57668000000012</v>
      </c>
      <c r="T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799.28667999999993</v>
      </c>
      <c r="U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810.58667999999989</v>
      </c>
      <c r="V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803.06667999999991</v>
      </c>
      <c r="W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840.22667999999999</v>
      </c>
      <c r="X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753.84667999999988</v>
      </c>
      <c r="Y414" s="10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908.88668000000007</v>
      </c>
    </row>
    <row r="415" spans="1:27" x14ac:dyDescent="0.2">
      <c r="A415" s="80">
        <f t="shared" si="17"/>
        <v>42550</v>
      </c>
      <c r="B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789.45668000000001</v>
      </c>
      <c r="C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768.84667999999988</v>
      </c>
      <c r="D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801.95668000000001</v>
      </c>
      <c r="E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823.6066800000001</v>
      </c>
      <c r="F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906.80667999999991</v>
      </c>
      <c r="G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906.68668000000002</v>
      </c>
      <c r="H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823.65668000000005</v>
      </c>
      <c r="I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1088.5466799999999</v>
      </c>
      <c r="J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930.21668</v>
      </c>
      <c r="K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765.3566800000001</v>
      </c>
      <c r="L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781.8566800000001</v>
      </c>
      <c r="M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799.39668000000006</v>
      </c>
      <c r="N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758.32668000000012</v>
      </c>
      <c r="O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758.68668000000002</v>
      </c>
      <c r="P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748.71668</v>
      </c>
      <c r="Q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759.50667999999996</v>
      </c>
      <c r="R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763.78667999999993</v>
      </c>
      <c r="S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783.92668000000003</v>
      </c>
      <c r="T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805.38668000000007</v>
      </c>
      <c r="U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805.61668000000009</v>
      </c>
      <c r="V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805.26667999999995</v>
      </c>
      <c r="W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819.45668000000001</v>
      </c>
      <c r="X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749.49667999999997</v>
      </c>
      <c r="Y415" s="10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861.3266799999999</v>
      </c>
    </row>
    <row r="416" spans="1:27" x14ac:dyDescent="0.2">
      <c r="A416" s="80">
        <f t="shared" ref="A416:A417" si="18">A379</f>
        <v>42551</v>
      </c>
      <c r="B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788.28667999999993</v>
      </c>
      <c r="C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770.89668000000006</v>
      </c>
      <c r="D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804.11668000000009</v>
      </c>
      <c r="E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825.85667999999987</v>
      </c>
      <c r="F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909.60667999999987</v>
      </c>
      <c r="G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909.45668000000001</v>
      </c>
      <c r="H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825.90668000000005</v>
      </c>
      <c r="I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1092.0366799999999</v>
      </c>
      <c r="J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933.18668000000002</v>
      </c>
      <c r="K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767.18668000000002</v>
      </c>
      <c r="L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783.6066800000001</v>
      </c>
      <c r="M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801.41668000000004</v>
      </c>
      <c r="N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756.6066800000001</v>
      </c>
      <c r="O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756.55667999999991</v>
      </c>
      <c r="P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756.68668000000002</v>
      </c>
      <c r="Q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756.62668000000008</v>
      </c>
      <c r="R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765.21668</v>
      </c>
      <c r="S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785.52667999999994</v>
      </c>
      <c r="T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807.02667999999994</v>
      </c>
      <c r="U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807.39668000000006</v>
      </c>
      <c r="V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804.22667999999999</v>
      </c>
      <c r="W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819.54667999999992</v>
      </c>
      <c r="X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751.0766799999999</v>
      </c>
      <c r="Y416" s="137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909.06667999999991</v>
      </c>
    </row>
    <row r="417" spans="1:25" hidden="1" x14ac:dyDescent="0.2">
      <c r="A417" s="80">
        <f t="shared" si="18"/>
        <v>42552</v>
      </c>
      <c r="B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C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D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E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F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G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H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I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J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K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L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M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N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O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P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Q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R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S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T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U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V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W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X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Y417" s="137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</row>
    <row r="418" spans="1:25" x14ac:dyDescent="0.2">
      <c r="A418" s="86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</row>
    <row r="419" spans="1:25" x14ac:dyDescent="0.25">
      <c r="A419" s="88" t="s">
        <v>152</v>
      </c>
    </row>
    <row r="420" spans="1:25" ht="12.75" x14ac:dyDescent="0.2">
      <c r="A420" s="177" t="s">
        <v>48</v>
      </c>
      <c r="B420" s="188" t="s">
        <v>121</v>
      </c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90"/>
    </row>
    <row r="421" spans="1:25" ht="12.75" x14ac:dyDescent="0.2">
      <c r="A421" s="178"/>
      <c r="B421" s="191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3"/>
    </row>
    <row r="422" spans="1:25" ht="12.75" x14ac:dyDescent="0.2">
      <c r="A422" s="178"/>
      <c r="B422" s="180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2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5" ht="12.75" x14ac:dyDescent="0.2">
      <c r="A423" s="179"/>
      <c r="B423" s="181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3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5" x14ac:dyDescent="0.2">
      <c r="A424" s="80">
        <f t="shared" ref="A424:A452" si="19">A387</f>
        <v>42522</v>
      </c>
      <c r="B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731.56667999999991</v>
      </c>
      <c r="C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736.06667999999991</v>
      </c>
      <c r="D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760.25667999999996</v>
      </c>
      <c r="E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786.56667999999991</v>
      </c>
      <c r="F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807.72667999999999</v>
      </c>
      <c r="G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814.95668000000001</v>
      </c>
      <c r="H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754.08667999999989</v>
      </c>
      <c r="I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1004.97668</v>
      </c>
      <c r="J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902.74667999999997</v>
      </c>
      <c r="K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807.83668000000011</v>
      </c>
      <c r="L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781.13668000000007</v>
      </c>
      <c r="M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794.26667999999995</v>
      </c>
      <c r="N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822.03667999999993</v>
      </c>
      <c r="O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836.70668000000001</v>
      </c>
      <c r="P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821.79667999999992</v>
      </c>
      <c r="Q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836.55667999999991</v>
      </c>
      <c r="R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841.58668000000011</v>
      </c>
      <c r="S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773.03667999999993</v>
      </c>
      <c r="T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762.93668000000002</v>
      </c>
      <c r="U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753.34667999999988</v>
      </c>
      <c r="V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788.1066800000001</v>
      </c>
      <c r="W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756.89668000000006</v>
      </c>
      <c r="X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772.95668000000001</v>
      </c>
      <c r="Y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802.48667999999998</v>
      </c>
    </row>
    <row r="425" spans="1:25" x14ac:dyDescent="0.2">
      <c r="A425" s="80">
        <f t="shared" si="19"/>
        <v>42523</v>
      </c>
      <c r="B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734.17668000000003</v>
      </c>
      <c r="C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736.08668000000011</v>
      </c>
      <c r="D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766.66668000000004</v>
      </c>
      <c r="E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786.56667999999991</v>
      </c>
      <c r="F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807.63668000000007</v>
      </c>
      <c r="G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815.03667999999993</v>
      </c>
      <c r="H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760.38668000000007</v>
      </c>
      <c r="I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995.76667999999995</v>
      </c>
      <c r="J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885.26667999999995</v>
      </c>
      <c r="K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794.22667999999999</v>
      </c>
      <c r="L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744.66668000000004</v>
      </c>
      <c r="M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756.33667999999989</v>
      </c>
      <c r="N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794.03667999999993</v>
      </c>
      <c r="O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821.74667999999997</v>
      </c>
      <c r="P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836.55667999999991</v>
      </c>
      <c r="Q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852.05668000000014</v>
      </c>
      <c r="R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841.5766799999999</v>
      </c>
      <c r="S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829.40668000000005</v>
      </c>
      <c r="T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829.54668000000015</v>
      </c>
      <c r="U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753.48667999999998</v>
      </c>
      <c r="V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789.84667999999988</v>
      </c>
      <c r="W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778.24667999999997</v>
      </c>
      <c r="X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772.99667999999997</v>
      </c>
      <c r="Y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802.31668000000013</v>
      </c>
    </row>
    <row r="426" spans="1:25" x14ac:dyDescent="0.2">
      <c r="A426" s="80">
        <f t="shared" si="19"/>
        <v>42524</v>
      </c>
      <c r="B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739.48667999999998</v>
      </c>
      <c r="C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746.80667999999991</v>
      </c>
      <c r="D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771.82668000000012</v>
      </c>
      <c r="E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785.22667999999999</v>
      </c>
      <c r="F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806.26667999999995</v>
      </c>
      <c r="G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828.56667999999991</v>
      </c>
      <c r="H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759.05667999999991</v>
      </c>
      <c r="I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1003.0766799999999</v>
      </c>
      <c r="J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866.59668000000011</v>
      </c>
      <c r="K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786.12668000000008</v>
      </c>
      <c r="L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786.11668000000009</v>
      </c>
      <c r="M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786.04667999999992</v>
      </c>
      <c r="N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820.27667999999994</v>
      </c>
      <c r="O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835.02667999999994</v>
      </c>
      <c r="P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835.06668000000013</v>
      </c>
      <c r="Q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858.36668000000009</v>
      </c>
      <c r="R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853.02667999999994</v>
      </c>
      <c r="S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840.49667999999997</v>
      </c>
      <c r="T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788.20668000000001</v>
      </c>
      <c r="U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756.43668000000002</v>
      </c>
      <c r="V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805.88668000000007</v>
      </c>
      <c r="W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774.25667999999996</v>
      </c>
      <c r="X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771.98667999999998</v>
      </c>
      <c r="Y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829.70668000000001</v>
      </c>
    </row>
    <row r="427" spans="1:25" x14ac:dyDescent="0.2">
      <c r="A427" s="80">
        <f t="shared" si="19"/>
        <v>42525</v>
      </c>
      <c r="B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740.30667999999991</v>
      </c>
      <c r="C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728.3566800000001</v>
      </c>
      <c r="D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739.81667999999991</v>
      </c>
      <c r="E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760.61668000000009</v>
      </c>
      <c r="F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782.82668000000012</v>
      </c>
      <c r="G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832.25667999999996</v>
      </c>
      <c r="H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782.81668000000013</v>
      </c>
      <c r="I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730.27667999999994</v>
      </c>
      <c r="J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771.66668000000004</v>
      </c>
      <c r="K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885.73667999999998</v>
      </c>
      <c r="L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832.27667999999994</v>
      </c>
      <c r="M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832.27667999999994</v>
      </c>
      <c r="N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832.27667999999994</v>
      </c>
      <c r="O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869.66668000000004</v>
      </c>
      <c r="P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869.67668000000003</v>
      </c>
      <c r="Q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839.41668000000004</v>
      </c>
      <c r="R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854.08667999999989</v>
      </c>
      <c r="S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811.43668000000002</v>
      </c>
      <c r="T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767.67668000000003</v>
      </c>
      <c r="U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767.24667999999997</v>
      </c>
      <c r="V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844.93668000000002</v>
      </c>
      <c r="W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796.73667999999998</v>
      </c>
      <c r="X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750.84667999999988</v>
      </c>
      <c r="Y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877.64668000000006</v>
      </c>
    </row>
    <row r="428" spans="1:25" x14ac:dyDescent="0.2">
      <c r="A428" s="80">
        <f t="shared" si="19"/>
        <v>42526</v>
      </c>
      <c r="B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738.76667999999995</v>
      </c>
      <c r="C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727.94668000000001</v>
      </c>
      <c r="D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760.42668000000003</v>
      </c>
      <c r="E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767.58667999999989</v>
      </c>
      <c r="F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798.29667999999992</v>
      </c>
      <c r="G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798.24667999999997</v>
      </c>
      <c r="H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739.66668000000004</v>
      </c>
      <c r="I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729.13668000000007</v>
      </c>
      <c r="J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742.41668000000004</v>
      </c>
      <c r="K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957.6066800000001</v>
      </c>
      <c r="L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885.74667999999997</v>
      </c>
      <c r="M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885.91668000000004</v>
      </c>
      <c r="N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886.15668000000005</v>
      </c>
      <c r="O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911.23667999999998</v>
      </c>
      <c r="P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911.22667999999999</v>
      </c>
      <c r="Q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869.65668000000005</v>
      </c>
      <c r="R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854.24667999999997</v>
      </c>
      <c r="S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811.47667999999999</v>
      </c>
      <c r="T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767.83667999999989</v>
      </c>
      <c r="U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756.62668000000008</v>
      </c>
      <c r="V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821.99667999999997</v>
      </c>
      <c r="W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794.1066800000001</v>
      </c>
      <c r="X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750.81667999999991</v>
      </c>
      <c r="Y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877.30667999999991</v>
      </c>
    </row>
    <row r="429" spans="1:25" x14ac:dyDescent="0.2">
      <c r="A429" s="80">
        <f t="shared" si="19"/>
        <v>42527</v>
      </c>
      <c r="B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736.07668000000012</v>
      </c>
      <c r="C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746.53667999999993</v>
      </c>
      <c r="D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771.26667999999995</v>
      </c>
      <c r="E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798.46668</v>
      </c>
      <c r="F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813.02667999999994</v>
      </c>
      <c r="G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860.40668000000005</v>
      </c>
      <c r="H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791.86668000000009</v>
      </c>
      <c r="I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1053.42668</v>
      </c>
      <c r="J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959.13668000000007</v>
      </c>
      <c r="K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850.77667999999994</v>
      </c>
      <c r="L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806.37668000000008</v>
      </c>
      <c r="M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806.39668000000006</v>
      </c>
      <c r="N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820.52667999999994</v>
      </c>
      <c r="O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835.12668000000008</v>
      </c>
      <c r="P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835.12668000000008</v>
      </c>
      <c r="Q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806.17668000000003</v>
      </c>
      <c r="R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815.98667999999998</v>
      </c>
      <c r="S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828.1066800000001</v>
      </c>
      <c r="T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788.12668000000008</v>
      </c>
      <c r="U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741.17668000000003</v>
      </c>
      <c r="V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794.80667999999991</v>
      </c>
      <c r="W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769.11668000000009</v>
      </c>
      <c r="X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772.15668000000005</v>
      </c>
      <c r="Y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804.90668000000005</v>
      </c>
    </row>
    <row r="430" spans="1:25" x14ac:dyDescent="0.2">
      <c r="A430" s="80">
        <f t="shared" si="19"/>
        <v>42528</v>
      </c>
      <c r="B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739.88668000000007</v>
      </c>
      <c r="C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746.38668000000007</v>
      </c>
      <c r="D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771.28667999999993</v>
      </c>
      <c r="E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784.56667999999991</v>
      </c>
      <c r="F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812.71668</v>
      </c>
      <c r="G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843.75667999999996</v>
      </c>
      <c r="H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791.74667999999997</v>
      </c>
      <c r="I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1053.41668</v>
      </c>
      <c r="J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959.34667999999988</v>
      </c>
      <c r="K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835.49667999999997</v>
      </c>
      <c r="L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806.53667999999993</v>
      </c>
      <c r="M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806.55667999999991</v>
      </c>
      <c r="N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820.22667999999999</v>
      </c>
      <c r="O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835.06668000000013</v>
      </c>
      <c r="P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792.77667999999994</v>
      </c>
      <c r="Q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792.84667999999988</v>
      </c>
      <c r="R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816.13668000000007</v>
      </c>
      <c r="S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828.27667999999994</v>
      </c>
      <c r="T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793.62668000000008</v>
      </c>
      <c r="U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738.30668000000014</v>
      </c>
      <c r="V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809.43668000000002</v>
      </c>
      <c r="W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776.78667999999993</v>
      </c>
      <c r="X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761.92668000000003</v>
      </c>
      <c r="Y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851.16668000000004</v>
      </c>
    </row>
    <row r="431" spans="1:25" x14ac:dyDescent="0.2">
      <c r="A431" s="80">
        <f t="shared" si="19"/>
        <v>42529</v>
      </c>
      <c r="B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742.36668000000009</v>
      </c>
      <c r="C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746.26667999999995</v>
      </c>
      <c r="D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771.20668000000001</v>
      </c>
      <c r="E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784.30667999999991</v>
      </c>
      <c r="F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812.69668000000001</v>
      </c>
      <c r="G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843.68668000000002</v>
      </c>
      <c r="H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791.94668000000001</v>
      </c>
      <c r="I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1053.2966799999999</v>
      </c>
      <c r="J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959.52667999999994</v>
      </c>
      <c r="K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835.30668000000014</v>
      </c>
      <c r="L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806.51667999999995</v>
      </c>
      <c r="M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806.53667999999993</v>
      </c>
      <c r="N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820.48667999999998</v>
      </c>
      <c r="O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835.29667999999992</v>
      </c>
      <c r="P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792.76667999999995</v>
      </c>
      <c r="Q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792.77667999999994</v>
      </c>
      <c r="R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816.11668000000009</v>
      </c>
      <c r="S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828.00667999999996</v>
      </c>
      <c r="T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793.29667999999992</v>
      </c>
      <c r="U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738.53667999999993</v>
      </c>
      <c r="V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811.68668000000002</v>
      </c>
      <c r="W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777.06668000000013</v>
      </c>
      <c r="X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761.94668000000001</v>
      </c>
      <c r="Y431" s="10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854.27667999999994</v>
      </c>
    </row>
    <row r="432" spans="1:25" x14ac:dyDescent="0.2">
      <c r="A432" s="80">
        <f t="shared" si="19"/>
        <v>42530</v>
      </c>
      <c r="B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741.64668000000006</v>
      </c>
      <c r="C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746.02667999999994</v>
      </c>
      <c r="D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784.3266799999999</v>
      </c>
      <c r="E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798.06667999999991</v>
      </c>
      <c r="F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843.49667999999997</v>
      </c>
      <c r="G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860.24667999999997</v>
      </c>
      <c r="H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798.98667999999998</v>
      </c>
      <c r="I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1075.3166799999999</v>
      </c>
      <c r="J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949.37668000000008</v>
      </c>
      <c r="K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835.59668000000011</v>
      </c>
      <c r="L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793.11667999999986</v>
      </c>
      <c r="M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786.46668</v>
      </c>
      <c r="N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806.60667999999987</v>
      </c>
      <c r="O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835.52667999999994</v>
      </c>
      <c r="P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875.3266799999999</v>
      </c>
      <c r="Q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875.28667999999993</v>
      </c>
      <c r="R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853.40668000000005</v>
      </c>
      <c r="S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853.29667999999992</v>
      </c>
      <c r="T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828.23667999999998</v>
      </c>
      <c r="U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752.78667999999993</v>
      </c>
      <c r="V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793.36667999999986</v>
      </c>
      <c r="W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758.02667999999994</v>
      </c>
      <c r="X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747.26667999999995</v>
      </c>
      <c r="Y432" s="10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857.45668000000001</v>
      </c>
    </row>
    <row r="433" spans="1:27" x14ac:dyDescent="0.2">
      <c r="A433" s="80">
        <f t="shared" si="19"/>
        <v>42531</v>
      </c>
      <c r="B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756.01667999999995</v>
      </c>
      <c r="C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746.34668000000011</v>
      </c>
      <c r="D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777.74667999999997</v>
      </c>
      <c r="E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798.40668000000005</v>
      </c>
      <c r="F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827.93668000000002</v>
      </c>
      <c r="G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844.03667999999993</v>
      </c>
      <c r="H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784.99667999999997</v>
      </c>
      <c r="I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1053.50668</v>
      </c>
      <c r="J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900.94668000000001</v>
      </c>
      <c r="K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767.37668000000008</v>
      </c>
      <c r="L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732.49667999999997</v>
      </c>
      <c r="M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737.54667999999992</v>
      </c>
      <c r="N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743.46668</v>
      </c>
      <c r="O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761.02667999999994</v>
      </c>
      <c r="P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767.14668000000006</v>
      </c>
      <c r="Q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792.77667999999994</v>
      </c>
      <c r="R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782.63668000000007</v>
      </c>
      <c r="S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782.54668000000015</v>
      </c>
      <c r="T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782.54668000000015</v>
      </c>
      <c r="U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738.38668000000007</v>
      </c>
      <c r="V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824.11668000000009</v>
      </c>
      <c r="W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787.74667999999997</v>
      </c>
      <c r="X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747.17668000000003</v>
      </c>
      <c r="Y433" s="10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886.23667999999998</v>
      </c>
    </row>
    <row r="434" spans="1:27" x14ac:dyDescent="0.2">
      <c r="A434" s="80">
        <f t="shared" si="19"/>
        <v>42532</v>
      </c>
      <c r="B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793.95668000000001</v>
      </c>
      <c r="C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745.45668000000001</v>
      </c>
      <c r="D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729.40668000000005</v>
      </c>
      <c r="E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753.22667999999999</v>
      </c>
      <c r="F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782.30667999999991</v>
      </c>
      <c r="G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798.10667999999987</v>
      </c>
      <c r="H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739.79667999999992</v>
      </c>
      <c r="I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786.04667999999992</v>
      </c>
      <c r="J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886.06667999999991</v>
      </c>
      <c r="K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811.73667999999998</v>
      </c>
      <c r="L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767.93668000000002</v>
      </c>
      <c r="M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767.93668000000002</v>
      </c>
      <c r="N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773.69668000000001</v>
      </c>
      <c r="O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767.74667999999997</v>
      </c>
      <c r="P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773.69668000000001</v>
      </c>
      <c r="Q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792.03667999999993</v>
      </c>
      <c r="R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792.13668000000007</v>
      </c>
      <c r="S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750.79667999999992</v>
      </c>
      <c r="T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729.45668000000001</v>
      </c>
      <c r="U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795.70668000000001</v>
      </c>
      <c r="V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877.72667999999999</v>
      </c>
      <c r="W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848.55667999999991</v>
      </c>
      <c r="X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747.99667999999997</v>
      </c>
      <c r="Y434" s="10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831.95668000000001</v>
      </c>
    </row>
    <row r="435" spans="1:27" x14ac:dyDescent="0.2">
      <c r="A435" s="80">
        <f t="shared" si="19"/>
        <v>42533</v>
      </c>
      <c r="B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799.3566800000001</v>
      </c>
      <c r="C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767.36668000000009</v>
      </c>
      <c r="D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739.04667999999992</v>
      </c>
      <c r="E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739.59667999999988</v>
      </c>
      <c r="F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753.13668000000007</v>
      </c>
      <c r="G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782.56668000000013</v>
      </c>
      <c r="H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746.45668000000001</v>
      </c>
      <c r="I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747.43668000000002</v>
      </c>
      <c r="J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821.30668000000014</v>
      </c>
      <c r="K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869.38668000000007</v>
      </c>
      <c r="L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839.29667999999992</v>
      </c>
      <c r="M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825.15668000000005</v>
      </c>
      <c r="N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839.31667999999991</v>
      </c>
      <c r="O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839.3566800000001</v>
      </c>
      <c r="P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854.10667999999987</v>
      </c>
      <c r="Q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861.77667999999994</v>
      </c>
      <c r="R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869.65668000000005</v>
      </c>
      <c r="S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854.26667999999995</v>
      </c>
      <c r="T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825.27667999999994</v>
      </c>
      <c r="U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740.16668000000004</v>
      </c>
      <c r="V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823.94668000000001</v>
      </c>
      <c r="W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798.58667999999989</v>
      </c>
      <c r="X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739.97667999999999</v>
      </c>
      <c r="Y435" s="10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869.20668000000001</v>
      </c>
    </row>
    <row r="436" spans="1:27" x14ac:dyDescent="0.2">
      <c r="A436" s="80">
        <f t="shared" si="19"/>
        <v>42534</v>
      </c>
      <c r="B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776.78667999999993</v>
      </c>
      <c r="C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748.73667999999998</v>
      </c>
      <c r="D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739.64668000000006</v>
      </c>
      <c r="E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753.22667999999999</v>
      </c>
      <c r="F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767.46668</v>
      </c>
      <c r="G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798.20668000000001</v>
      </c>
      <c r="H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760.41668000000004</v>
      </c>
      <c r="I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729.04667999999992</v>
      </c>
      <c r="J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818.00667999999996</v>
      </c>
      <c r="K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919.72667999999999</v>
      </c>
      <c r="L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910.88668000000007</v>
      </c>
      <c r="M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910.98667999999998</v>
      </c>
      <c r="N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957.40668000000005</v>
      </c>
      <c r="O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957.43668000000002</v>
      </c>
      <c r="P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957.47667999999999</v>
      </c>
      <c r="Q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957.44668000000001</v>
      </c>
      <c r="R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957.48667999999998</v>
      </c>
      <c r="S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919.90668000000005</v>
      </c>
      <c r="T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902.32668000000012</v>
      </c>
      <c r="U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786.19668000000001</v>
      </c>
      <c r="V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822.74667999999997</v>
      </c>
      <c r="W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804.01667999999995</v>
      </c>
      <c r="X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750.94668000000001</v>
      </c>
      <c r="Y436" s="10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885.57668000000012</v>
      </c>
    </row>
    <row r="437" spans="1:27" x14ac:dyDescent="0.2">
      <c r="A437" s="80">
        <f t="shared" si="19"/>
        <v>42535</v>
      </c>
      <c r="B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746.68668000000002</v>
      </c>
      <c r="C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758.92668000000003</v>
      </c>
      <c r="D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791.8266799999999</v>
      </c>
      <c r="E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798.84667999999988</v>
      </c>
      <c r="F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828.40668000000005</v>
      </c>
      <c r="G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844.17668000000003</v>
      </c>
      <c r="H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791.74667999999997</v>
      </c>
      <c r="I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1074.95668</v>
      </c>
      <c r="J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1027.0466799999999</v>
      </c>
      <c r="K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858.73667999999998</v>
      </c>
      <c r="L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806.41668000000004</v>
      </c>
      <c r="M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820.56667999999991</v>
      </c>
      <c r="N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835.31668000000013</v>
      </c>
      <c r="O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850.68668000000002</v>
      </c>
      <c r="P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850.59667999999988</v>
      </c>
      <c r="Q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858.5766799999999</v>
      </c>
      <c r="R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866.42668000000003</v>
      </c>
      <c r="S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866.45668000000001</v>
      </c>
      <c r="T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880.25667999999996</v>
      </c>
      <c r="U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804.93668000000002</v>
      </c>
      <c r="V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795.03667999999993</v>
      </c>
      <c r="W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761.80667999999991</v>
      </c>
      <c r="X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752.23667999999998</v>
      </c>
      <c r="Y437" s="10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858.34668000000011</v>
      </c>
    </row>
    <row r="438" spans="1:27" x14ac:dyDescent="0.2">
      <c r="A438" s="80">
        <f t="shared" si="19"/>
        <v>42536</v>
      </c>
      <c r="B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741.18668000000002</v>
      </c>
      <c r="C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758.92668000000003</v>
      </c>
      <c r="D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791.55667999999991</v>
      </c>
      <c r="E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798.46668</v>
      </c>
      <c r="F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827.98667999999998</v>
      </c>
      <c r="G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844.01667999999995</v>
      </c>
      <c r="H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791.80667999999991</v>
      </c>
      <c r="I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1074.97668</v>
      </c>
      <c r="J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1027.17668</v>
      </c>
      <c r="K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858.78667999999993</v>
      </c>
      <c r="L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806.54667999999992</v>
      </c>
      <c r="M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820.66668000000004</v>
      </c>
      <c r="N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835.30668000000014</v>
      </c>
      <c r="O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850.67668000000003</v>
      </c>
      <c r="P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850.65668000000005</v>
      </c>
      <c r="Q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858.52667999999994</v>
      </c>
      <c r="R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866.49667999999997</v>
      </c>
      <c r="S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866.55667999999991</v>
      </c>
      <c r="T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880.25667999999996</v>
      </c>
      <c r="U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804.84668000000011</v>
      </c>
      <c r="V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797.20668000000001</v>
      </c>
      <c r="W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760.81668000000013</v>
      </c>
      <c r="X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752.20668000000001</v>
      </c>
      <c r="Y438" s="10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839.44668000000001</v>
      </c>
    </row>
    <row r="439" spans="1:27" s="91" customFormat="1" x14ac:dyDescent="0.25">
      <c r="A439" s="80">
        <f t="shared" si="19"/>
        <v>42537</v>
      </c>
      <c r="B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740.01667999999995</v>
      </c>
      <c r="C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771.70668000000001</v>
      </c>
      <c r="D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813.14668000000006</v>
      </c>
      <c r="E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813.30668000000014</v>
      </c>
      <c r="F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896.11668000000009</v>
      </c>
      <c r="G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896.11668000000009</v>
      </c>
      <c r="H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828.43668000000002</v>
      </c>
      <c r="I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1147.21668</v>
      </c>
      <c r="J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1026.97668</v>
      </c>
      <c r="K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866.71668</v>
      </c>
      <c r="L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835.24667999999997</v>
      </c>
      <c r="M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820.41668000000004</v>
      </c>
      <c r="N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835.07668000000012</v>
      </c>
      <c r="O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850.43668000000002</v>
      </c>
      <c r="P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866.46668</v>
      </c>
      <c r="Q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883.38668000000007</v>
      </c>
      <c r="R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866.45668000000001</v>
      </c>
      <c r="S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894.71668</v>
      </c>
      <c r="T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925.31667999999991</v>
      </c>
      <c r="U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881.49667999999997</v>
      </c>
      <c r="V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733.18668000000002</v>
      </c>
      <c r="W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748.89667999999983</v>
      </c>
      <c r="X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782.13667999999984</v>
      </c>
      <c r="Y439" s="10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831.94668000000001</v>
      </c>
    </row>
    <row r="440" spans="1:27" x14ac:dyDescent="0.2">
      <c r="A440" s="80">
        <f t="shared" si="19"/>
        <v>42538</v>
      </c>
      <c r="B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728.88668000000007</v>
      </c>
      <c r="C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784.74667999999997</v>
      </c>
      <c r="D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828.05667999999991</v>
      </c>
      <c r="E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860.73667999999998</v>
      </c>
      <c r="F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896.09668000000011</v>
      </c>
      <c r="G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896.15668000000005</v>
      </c>
      <c r="H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860.86668000000009</v>
      </c>
      <c r="I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1147.18668</v>
      </c>
      <c r="J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1003.17668</v>
      </c>
      <c r="K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866.68668000000002</v>
      </c>
      <c r="L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820.45668000000001</v>
      </c>
      <c r="M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806.23667999999998</v>
      </c>
      <c r="N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820.22667999999999</v>
      </c>
      <c r="O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820.11668000000009</v>
      </c>
      <c r="P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834.88667999999984</v>
      </c>
      <c r="Q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858.29667999999992</v>
      </c>
      <c r="R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846.49667999999997</v>
      </c>
      <c r="S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866.43668000000002</v>
      </c>
      <c r="T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880.03667999999993</v>
      </c>
      <c r="U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816.14668000000006</v>
      </c>
      <c r="V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763.12668000000008</v>
      </c>
      <c r="W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728.96668</v>
      </c>
      <c r="X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821.94668000000001</v>
      </c>
      <c r="Y440" s="10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808.47667999999999</v>
      </c>
    </row>
    <row r="441" spans="1:27" x14ac:dyDescent="0.2">
      <c r="A441" s="80">
        <f t="shared" si="19"/>
        <v>42539</v>
      </c>
      <c r="B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757.75667999999996</v>
      </c>
      <c r="C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753.3566800000001</v>
      </c>
      <c r="D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798.34667999999988</v>
      </c>
      <c r="E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832.23667999999998</v>
      </c>
      <c r="F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832.17668000000003</v>
      </c>
      <c r="G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869.58667999999989</v>
      </c>
      <c r="H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816.03667999999993</v>
      </c>
      <c r="I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739.34668000000011</v>
      </c>
      <c r="J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821.72667999999999</v>
      </c>
      <c r="K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903.00667999999996</v>
      </c>
      <c r="L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839.76667999999995</v>
      </c>
      <c r="M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854.37667999999985</v>
      </c>
      <c r="N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854.38667999999984</v>
      </c>
      <c r="O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877.46668</v>
      </c>
      <c r="P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902.26667999999995</v>
      </c>
      <c r="Q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938.34668000000011</v>
      </c>
      <c r="R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938.53667999999993</v>
      </c>
      <c r="S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869.51667999999995</v>
      </c>
      <c r="T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877.05668000000014</v>
      </c>
      <c r="U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811.99667999999997</v>
      </c>
      <c r="V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764.93668000000002</v>
      </c>
      <c r="W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766.37668000000008</v>
      </c>
      <c r="X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767.51667999999995</v>
      </c>
      <c r="Y441" s="10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884.90668000000005</v>
      </c>
    </row>
    <row r="442" spans="1:27" x14ac:dyDescent="0.2">
      <c r="A442" s="80">
        <f t="shared" si="19"/>
        <v>42540</v>
      </c>
      <c r="B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758.22667999999999</v>
      </c>
      <c r="C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753.38668000000007</v>
      </c>
      <c r="D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798.20668000000001</v>
      </c>
      <c r="E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831.78667999999993</v>
      </c>
      <c r="F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831.69668000000001</v>
      </c>
      <c r="G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869.12668000000008</v>
      </c>
      <c r="H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814.85667999999987</v>
      </c>
      <c r="I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782.83668000000011</v>
      </c>
      <c r="J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792.39668000000006</v>
      </c>
      <c r="K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938.11668000000009</v>
      </c>
      <c r="L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869.47667999999999</v>
      </c>
      <c r="M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869.49667999999997</v>
      </c>
      <c r="N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869.50667999999996</v>
      </c>
      <c r="O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902.33668000000011</v>
      </c>
      <c r="P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919.8266799999999</v>
      </c>
      <c r="Q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919.87668000000008</v>
      </c>
      <c r="R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911.0766799999999</v>
      </c>
      <c r="S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893.95668000000001</v>
      </c>
      <c r="T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911.02667999999994</v>
      </c>
      <c r="U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846.81667999999991</v>
      </c>
      <c r="V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762.39668000000006</v>
      </c>
      <c r="W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763.82668000000012</v>
      </c>
      <c r="X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767.81667999999991</v>
      </c>
      <c r="Y442" s="10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885.3566800000001</v>
      </c>
    </row>
    <row r="443" spans="1:27" x14ac:dyDescent="0.2">
      <c r="A443" s="80">
        <f t="shared" si="19"/>
        <v>42541</v>
      </c>
      <c r="B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740.71668</v>
      </c>
      <c r="C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784.93668000000002</v>
      </c>
      <c r="D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828.56667999999991</v>
      </c>
      <c r="E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860.93668000000002</v>
      </c>
      <c r="F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869.51667999999995</v>
      </c>
      <c r="G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896.34668000000011</v>
      </c>
      <c r="H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860.98667999999998</v>
      </c>
      <c r="I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1147.43668</v>
      </c>
      <c r="J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1003.1366800000001</v>
      </c>
      <c r="K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866.71668</v>
      </c>
      <c r="L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820.45668000000001</v>
      </c>
      <c r="M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806.3266799999999</v>
      </c>
      <c r="N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820.39668000000006</v>
      </c>
      <c r="O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806.25667999999996</v>
      </c>
      <c r="P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806.16668000000004</v>
      </c>
      <c r="Q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858.42668000000003</v>
      </c>
      <c r="R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846.63668000000007</v>
      </c>
      <c r="S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866.41668000000004</v>
      </c>
      <c r="T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880.3266799999999</v>
      </c>
      <c r="U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828.04667999999992</v>
      </c>
      <c r="V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748.24667999999997</v>
      </c>
      <c r="W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748.51667999999995</v>
      </c>
      <c r="X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787.72667999999999</v>
      </c>
      <c r="Y443" s="10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820.90668000000005</v>
      </c>
    </row>
    <row r="444" spans="1:27" x14ac:dyDescent="0.2">
      <c r="A444" s="80">
        <f t="shared" si="19"/>
        <v>42542</v>
      </c>
      <c r="B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735.82668000000012</v>
      </c>
      <c r="C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771.65668000000005</v>
      </c>
      <c r="D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813.32668000000012</v>
      </c>
      <c r="E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844.25667999999996</v>
      </c>
      <c r="F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868.57668000000012</v>
      </c>
      <c r="G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914.61667999999986</v>
      </c>
      <c r="H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895.96668</v>
      </c>
      <c r="I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1294.45668</v>
      </c>
      <c r="J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1026.24668</v>
      </c>
      <c r="K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900.83667999999989</v>
      </c>
      <c r="L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883.33668000000011</v>
      </c>
      <c r="M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866.38668000000007</v>
      </c>
      <c r="N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850.3266799999999</v>
      </c>
      <c r="O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850.41668000000004</v>
      </c>
      <c r="P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850.42668000000003</v>
      </c>
      <c r="Q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858.22667999999999</v>
      </c>
      <c r="R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866.21668</v>
      </c>
      <c r="S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879.94668000000001</v>
      </c>
      <c r="T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879.8566800000001</v>
      </c>
      <c r="U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866.07668000000012</v>
      </c>
      <c r="V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733.48667999999998</v>
      </c>
      <c r="W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757.03667999999993</v>
      </c>
      <c r="X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787.63667999999984</v>
      </c>
      <c r="Y444" s="10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830.30667999999991</v>
      </c>
    </row>
    <row r="445" spans="1:27" x14ac:dyDescent="0.2">
      <c r="A445" s="80">
        <f t="shared" si="19"/>
        <v>42543</v>
      </c>
      <c r="B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737.34667999999988</v>
      </c>
      <c r="C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771.72667999999999</v>
      </c>
      <c r="D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813.49667999999997</v>
      </c>
      <c r="E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869.5766799999999</v>
      </c>
      <c r="F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896.42668000000003</v>
      </c>
      <c r="G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896.32668000000012</v>
      </c>
      <c r="H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869.14668000000006</v>
      </c>
      <c r="I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1201.23668</v>
      </c>
      <c r="J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980.36668000000009</v>
      </c>
      <c r="K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858.52667999999994</v>
      </c>
      <c r="L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792.83667999999989</v>
      </c>
      <c r="M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792.80667999999991</v>
      </c>
      <c r="N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792.79667999999992</v>
      </c>
      <c r="O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792.79667999999992</v>
      </c>
      <c r="P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883.91668000000004</v>
      </c>
      <c r="Q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883.71668</v>
      </c>
      <c r="R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834.27667999999994</v>
      </c>
      <c r="S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866.61668000000009</v>
      </c>
      <c r="T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917.02667999999994</v>
      </c>
      <c r="U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859.70668000000001</v>
      </c>
      <c r="V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733.84668000000011</v>
      </c>
      <c r="W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750.41668000000004</v>
      </c>
      <c r="X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777.27667999999994</v>
      </c>
      <c r="Y445" s="10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871.50667999999996</v>
      </c>
      <c r="AA445" s="81"/>
    </row>
    <row r="446" spans="1:27" x14ac:dyDescent="0.2">
      <c r="A446" s="80">
        <f t="shared" si="19"/>
        <v>42544</v>
      </c>
      <c r="B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742.83667999999989</v>
      </c>
      <c r="C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771.6066800000001</v>
      </c>
      <c r="D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813.39668000000006</v>
      </c>
      <c r="E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844.33668000000011</v>
      </c>
      <c r="F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896.23667999999998</v>
      </c>
      <c r="G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896.36668000000009</v>
      </c>
      <c r="H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828.22667999999999</v>
      </c>
      <c r="I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1109.2866799999999</v>
      </c>
      <c r="J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938.74667999999997</v>
      </c>
      <c r="K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792.61667999999986</v>
      </c>
      <c r="L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754.74667999999997</v>
      </c>
      <c r="M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743.12667999999985</v>
      </c>
      <c r="N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743.05667999999991</v>
      </c>
      <c r="O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742.97667999999999</v>
      </c>
      <c r="P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754.84668000000011</v>
      </c>
      <c r="Q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766.8566800000001</v>
      </c>
      <c r="R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771.76667999999995</v>
      </c>
      <c r="S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804.17668000000003</v>
      </c>
      <c r="T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827.83668000000011</v>
      </c>
      <c r="U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827.87668000000008</v>
      </c>
      <c r="V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765.3266799999999</v>
      </c>
      <c r="W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795.50667999999996</v>
      </c>
      <c r="X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752.14668000000006</v>
      </c>
      <c r="Y446" s="10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875.43668000000002</v>
      </c>
    </row>
    <row r="447" spans="1:27" x14ac:dyDescent="0.2">
      <c r="A447" s="80">
        <f t="shared" si="19"/>
        <v>42545</v>
      </c>
      <c r="B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742.72667999999999</v>
      </c>
      <c r="C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746.62668000000008</v>
      </c>
      <c r="D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765.3266799999999</v>
      </c>
      <c r="E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828.70668000000001</v>
      </c>
      <c r="F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844.29667999999992</v>
      </c>
      <c r="G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878.18668000000002</v>
      </c>
      <c r="H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828.29667999999992</v>
      </c>
      <c r="I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1097.51668</v>
      </c>
      <c r="J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938.79667999999992</v>
      </c>
      <c r="K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792.63668000000007</v>
      </c>
      <c r="L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754.94668000000001</v>
      </c>
      <c r="M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743.34667999999988</v>
      </c>
      <c r="N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743.33667999999989</v>
      </c>
      <c r="O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743.29667999999992</v>
      </c>
      <c r="P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754.91668000000004</v>
      </c>
      <c r="Q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766.94668000000001</v>
      </c>
      <c r="R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771.86668000000009</v>
      </c>
      <c r="S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804.26667999999995</v>
      </c>
      <c r="T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827.91668000000004</v>
      </c>
      <c r="U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804.42668000000003</v>
      </c>
      <c r="V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781.17668000000003</v>
      </c>
      <c r="W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818.24667999999997</v>
      </c>
      <c r="X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738.05667999999991</v>
      </c>
      <c r="Y447" s="10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906.10667999999987</v>
      </c>
    </row>
    <row r="448" spans="1:27" x14ac:dyDescent="0.2">
      <c r="A448" s="80">
        <f t="shared" si="19"/>
        <v>42546</v>
      </c>
      <c r="B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779.09667999999988</v>
      </c>
      <c r="C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738.90668000000005</v>
      </c>
      <c r="D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730.47667999999999</v>
      </c>
      <c r="E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779.67668000000003</v>
      </c>
      <c r="F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811.36668000000009</v>
      </c>
      <c r="G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846.33668000000011</v>
      </c>
      <c r="H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794.48667999999998</v>
      </c>
      <c r="I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732.30667999999991</v>
      </c>
      <c r="J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853.86667999999986</v>
      </c>
      <c r="K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850.94668000000001</v>
      </c>
      <c r="L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808.8566800000001</v>
      </c>
      <c r="M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795.88667999999984</v>
      </c>
      <c r="N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795.88667999999984</v>
      </c>
      <c r="O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795.92668000000003</v>
      </c>
      <c r="P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808.8266799999999</v>
      </c>
      <c r="Q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795.88667999999984</v>
      </c>
      <c r="R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836.56667999999991</v>
      </c>
      <c r="S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851.17668000000003</v>
      </c>
      <c r="T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822.17668000000003</v>
      </c>
      <c r="U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866.48667999999998</v>
      </c>
      <c r="V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791.76667999999995</v>
      </c>
      <c r="W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833.59668000000011</v>
      </c>
      <c r="X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737.81667999999991</v>
      </c>
      <c r="Y448" s="10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850.47667999999999</v>
      </c>
    </row>
    <row r="449" spans="1:25" x14ac:dyDescent="0.2">
      <c r="A449" s="80">
        <f t="shared" si="19"/>
        <v>42547</v>
      </c>
      <c r="B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787.89667999999983</v>
      </c>
      <c r="C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741.88668000000007</v>
      </c>
      <c r="D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730.27667999999994</v>
      </c>
      <c r="E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764.70668000000001</v>
      </c>
      <c r="F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795.09667999999988</v>
      </c>
      <c r="G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846.28667999999993</v>
      </c>
      <c r="H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794.97667999999999</v>
      </c>
      <c r="I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730.63668000000007</v>
      </c>
      <c r="J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778.00667999999996</v>
      </c>
      <c r="K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851.06667999999991</v>
      </c>
      <c r="L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808.75667999999996</v>
      </c>
      <c r="M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795.90668000000005</v>
      </c>
      <c r="N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795.87667999999985</v>
      </c>
      <c r="O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795.86667999999986</v>
      </c>
      <c r="P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808.80667999999991</v>
      </c>
      <c r="Q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795.74667999999997</v>
      </c>
      <c r="R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851.02667999999994</v>
      </c>
      <c r="S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851.11667999999986</v>
      </c>
      <c r="T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822.51667999999995</v>
      </c>
      <c r="U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866.96668</v>
      </c>
      <c r="V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772.97667999999999</v>
      </c>
      <c r="W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810.79667999999992</v>
      </c>
      <c r="X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737.89667999999983</v>
      </c>
      <c r="Y449" s="10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850.86667999999986</v>
      </c>
    </row>
    <row r="450" spans="1:25" x14ac:dyDescent="0.2">
      <c r="A450" s="80">
        <f t="shared" si="19"/>
        <v>42548</v>
      </c>
      <c r="B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759.74667999999997</v>
      </c>
      <c r="C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732.27667999999994</v>
      </c>
      <c r="D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762.50667999999996</v>
      </c>
      <c r="E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795.96668</v>
      </c>
      <c r="F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825.29667999999992</v>
      </c>
      <c r="G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857.28667999999993</v>
      </c>
      <c r="H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768.93668000000002</v>
      </c>
      <c r="I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1048.73668</v>
      </c>
      <c r="J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897.48667999999998</v>
      </c>
      <c r="K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752.75667999999996</v>
      </c>
      <c r="L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760.17668000000003</v>
      </c>
      <c r="M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795.00667999999996</v>
      </c>
      <c r="N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778.01667999999995</v>
      </c>
      <c r="O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743.93668000000002</v>
      </c>
      <c r="P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778.76667999999995</v>
      </c>
      <c r="Q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760.99667999999997</v>
      </c>
      <c r="R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750.09668000000011</v>
      </c>
      <c r="S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769.94668000000001</v>
      </c>
      <c r="T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780.28667999999993</v>
      </c>
      <c r="U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791.30667999999991</v>
      </c>
      <c r="V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782.96668</v>
      </c>
      <c r="W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819.05667999999991</v>
      </c>
      <c r="X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736.20668000000001</v>
      </c>
      <c r="Y450" s="10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894.46668</v>
      </c>
    </row>
    <row r="451" spans="1:25" x14ac:dyDescent="0.2">
      <c r="A451" s="80">
        <f t="shared" si="19"/>
        <v>42549</v>
      </c>
      <c r="B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765.31667999999991</v>
      </c>
      <c r="C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732.49667999999997</v>
      </c>
      <c r="D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762.45668000000001</v>
      </c>
      <c r="E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795.77667999999994</v>
      </c>
      <c r="F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825.12668000000008</v>
      </c>
      <c r="G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857.23667999999998</v>
      </c>
      <c r="H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769.12668000000008</v>
      </c>
      <c r="I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1048.8766800000001</v>
      </c>
      <c r="J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897.40668000000005</v>
      </c>
      <c r="K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752.72667999999999</v>
      </c>
      <c r="L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760.44668000000001</v>
      </c>
      <c r="M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794.65668000000005</v>
      </c>
      <c r="N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778.05667999999991</v>
      </c>
      <c r="O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778.20668000000001</v>
      </c>
      <c r="P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778.47667999999999</v>
      </c>
      <c r="Q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760.86668000000009</v>
      </c>
      <c r="R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750.18668000000002</v>
      </c>
      <c r="S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769.97667999999999</v>
      </c>
      <c r="T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780.3566800000001</v>
      </c>
      <c r="U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791.29667999999992</v>
      </c>
      <c r="V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784.00667999999996</v>
      </c>
      <c r="W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820.02667999999994</v>
      </c>
      <c r="X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736.31667999999991</v>
      </c>
      <c r="Y451" s="10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886.55667999999991</v>
      </c>
    </row>
    <row r="452" spans="1:25" x14ac:dyDescent="0.2">
      <c r="A452" s="80">
        <f t="shared" si="19"/>
        <v>42550</v>
      </c>
      <c r="B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770.8266799999999</v>
      </c>
      <c r="C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750.85667999999987</v>
      </c>
      <c r="D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782.94668000000001</v>
      </c>
      <c r="E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803.91668000000004</v>
      </c>
      <c r="F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884.54667999999992</v>
      </c>
      <c r="G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884.42668000000003</v>
      </c>
      <c r="H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803.96668</v>
      </c>
      <c r="I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1060.6566800000001</v>
      </c>
      <c r="J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907.22667999999999</v>
      </c>
      <c r="K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747.47667999999999</v>
      </c>
      <c r="L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763.46668</v>
      </c>
      <c r="M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780.45668000000001</v>
      </c>
      <c r="N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740.65668000000005</v>
      </c>
      <c r="O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741.00667999999996</v>
      </c>
      <c r="P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731.34667999999988</v>
      </c>
      <c r="Q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741.80667999999991</v>
      </c>
      <c r="R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745.95668000000001</v>
      </c>
      <c r="S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765.46668</v>
      </c>
      <c r="T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786.26667999999995</v>
      </c>
      <c r="U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786.48667999999998</v>
      </c>
      <c r="V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786.14668000000006</v>
      </c>
      <c r="W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799.89668000000006</v>
      </c>
      <c r="X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732.09667999999988</v>
      </c>
      <c r="Y452" s="10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840.46668</v>
      </c>
    </row>
    <row r="453" spans="1:25" x14ac:dyDescent="0.2">
      <c r="A453" s="80">
        <f t="shared" ref="A453:A454" si="20">A416</f>
        <v>42551</v>
      </c>
      <c r="B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769.69668000000001</v>
      </c>
      <c r="C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752.84668000000011</v>
      </c>
      <c r="D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785.03667999999993</v>
      </c>
      <c r="E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806.09667999999988</v>
      </c>
      <c r="F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887.25667999999996</v>
      </c>
      <c r="G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887.10667999999987</v>
      </c>
      <c r="H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806.14668000000006</v>
      </c>
      <c r="I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1064.0366799999999</v>
      </c>
      <c r="J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910.1066800000001</v>
      </c>
      <c r="K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749.24667999999997</v>
      </c>
      <c r="L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765.15668000000005</v>
      </c>
      <c r="M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782.41668000000004</v>
      </c>
      <c r="N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738.98667999999998</v>
      </c>
      <c r="O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738.94668000000001</v>
      </c>
      <c r="P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739.0766799999999</v>
      </c>
      <c r="Q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739.00667999999996</v>
      </c>
      <c r="R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747.33668000000011</v>
      </c>
      <c r="S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767.01667999999995</v>
      </c>
      <c r="T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787.85667999999987</v>
      </c>
      <c r="U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788.20668000000001</v>
      </c>
      <c r="V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785.13667999999984</v>
      </c>
      <c r="W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799.97667999999999</v>
      </c>
      <c r="X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733.63668000000007</v>
      </c>
      <c r="Y453" s="137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886.73667999999998</v>
      </c>
    </row>
    <row r="454" spans="1:25" hidden="1" x14ac:dyDescent="0.2">
      <c r="A454" s="80">
        <f t="shared" si="20"/>
        <v>42552</v>
      </c>
      <c r="B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C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D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E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F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G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H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I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J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K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L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M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N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O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P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Q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R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S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T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U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V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W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X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Y454" s="137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</row>
    <row r="456" spans="1:25" x14ac:dyDescent="0.25">
      <c r="A456" s="78" t="s">
        <v>148</v>
      </c>
    </row>
    <row r="457" spans="1:25" x14ac:dyDescent="0.25">
      <c r="A457" s="88" t="s">
        <v>149</v>
      </c>
      <c r="B457" s="79"/>
      <c r="C457" s="79"/>
      <c r="D457" s="79"/>
    </row>
    <row r="458" spans="1:25" ht="12.75" x14ac:dyDescent="0.2">
      <c r="A458" s="177" t="s">
        <v>48</v>
      </c>
      <c r="B458" s="188" t="s">
        <v>121</v>
      </c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90"/>
    </row>
    <row r="459" spans="1:25" ht="12.75" x14ac:dyDescent="0.2">
      <c r="A459" s="178"/>
      <c r="B459" s="191"/>
      <c r="C459" s="192"/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3"/>
    </row>
    <row r="460" spans="1:25" ht="12.75" x14ac:dyDescent="0.2">
      <c r="A460" s="178"/>
      <c r="B460" s="180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2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5" ht="12.75" x14ac:dyDescent="0.2">
      <c r="A461" s="179"/>
      <c r="B461" s="181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3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5" x14ac:dyDescent="0.2">
      <c r="A462" s="80">
        <f>A424</f>
        <v>42522</v>
      </c>
      <c r="B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1068.4872700000001</v>
      </c>
      <c r="C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1073.3472699999998</v>
      </c>
      <c r="D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1099.4272699999999</v>
      </c>
      <c r="E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1127.7872699999998</v>
      </c>
      <c r="F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1150.59727</v>
      </c>
      <c r="G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1158.3872699999999</v>
      </c>
      <c r="H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1092.77727</v>
      </c>
      <c r="I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1363.2472699999998</v>
      </c>
      <c r="J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1253.0372699999998</v>
      </c>
      <c r="K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1150.7172700000001</v>
      </c>
      <c r="L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1121.9372699999999</v>
      </c>
      <c r="M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1136.08727</v>
      </c>
      <c r="N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1166.02727</v>
      </c>
      <c r="O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1181.83727</v>
      </c>
      <c r="P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1165.7672699999998</v>
      </c>
      <c r="Q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1181.6872699999999</v>
      </c>
      <c r="R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1187.09727</v>
      </c>
      <c r="S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1113.1972700000001</v>
      </c>
      <c r="T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1102.31727</v>
      </c>
      <c r="U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1091.9772699999999</v>
      </c>
      <c r="V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1129.4472700000001</v>
      </c>
      <c r="W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1095.79727</v>
      </c>
      <c r="X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1113.10727</v>
      </c>
      <c r="Y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1144.9472700000001</v>
      </c>
    </row>
    <row r="463" spans="1:25" x14ac:dyDescent="0.2">
      <c r="A463" s="80">
        <f>A462+1</f>
        <v>42523</v>
      </c>
      <c r="B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1071.29727</v>
      </c>
      <c r="C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1073.36727</v>
      </c>
      <c r="D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1106.33727</v>
      </c>
      <c r="E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1127.7872699999998</v>
      </c>
      <c r="F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1150.4972699999998</v>
      </c>
      <c r="G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1158.4772699999999</v>
      </c>
      <c r="H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1099.5572699999998</v>
      </c>
      <c r="I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1353.3272699999998</v>
      </c>
      <c r="J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1234.1972699999999</v>
      </c>
      <c r="K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1136.04727</v>
      </c>
      <c r="L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1082.61727</v>
      </c>
      <c r="M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1095.1872699999999</v>
      </c>
      <c r="N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1135.83727</v>
      </c>
      <c r="O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1165.7072699999999</v>
      </c>
      <c r="P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1181.6872699999999</v>
      </c>
      <c r="Q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1198.3872700000002</v>
      </c>
      <c r="R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1187.08727</v>
      </c>
      <c r="S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1173.9672700000001</v>
      </c>
      <c r="T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1174.11727</v>
      </c>
      <c r="U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1092.1172700000002</v>
      </c>
      <c r="V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1131.31727</v>
      </c>
      <c r="W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1118.81727</v>
      </c>
      <c r="X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1113.1572700000002</v>
      </c>
      <c r="Y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1144.7672700000001</v>
      </c>
    </row>
    <row r="464" spans="1:25" x14ac:dyDescent="0.2">
      <c r="A464" s="80">
        <f t="shared" ref="A464:A492" si="21">A463+1</f>
        <v>42524</v>
      </c>
      <c r="B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1077.02727</v>
      </c>
      <c r="C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1084.9172699999999</v>
      </c>
      <c r="D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1111.8972699999999</v>
      </c>
      <c r="E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1126.33727</v>
      </c>
      <c r="F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1149.0172699999998</v>
      </c>
      <c r="G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1173.06727</v>
      </c>
      <c r="H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1098.12727</v>
      </c>
      <c r="I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1361.2072699999999</v>
      </c>
      <c r="J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1214.06727</v>
      </c>
      <c r="K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1127.30727</v>
      </c>
      <c r="L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1127.29727</v>
      </c>
      <c r="M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1127.2172700000001</v>
      </c>
      <c r="N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1164.12727</v>
      </c>
      <c r="O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1180.0372699999998</v>
      </c>
      <c r="P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1180.06727</v>
      </c>
      <c r="Q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1205.1872699999999</v>
      </c>
      <c r="R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1199.4272700000001</v>
      </c>
      <c r="S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1185.9272699999999</v>
      </c>
      <c r="T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1129.55727</v>
      </c>
      <c r="U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1095.3072699999998</v>
      </c>
      <c r="V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1148.61727</v>
      </c>
      <c r="W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1114.5172699999998</v>
      </c>
      <c r="X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1112.06727</v>
      </c>
      <c r="Y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1174.29727</v>
      </c>
    </row>
    <row r="465" spans="1:25" x14ac:dyDescent="0.2">
      <c r="A465" s="80">
        <f t="shared" si="21"/>
        <v>42525</v>
      </c>
      <c r="B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1077.9172699999999</v>
      </c>
      <c r="C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1065.03727</v>
      </c>
      <c r="D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1077.3872699999999</v>
      </c>
      <c r="E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1099.8072699999998</v>
      </c>
      <c r="F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1123.7572700000001</v>
      </c>
      <c r="G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1177.04727</v>
      </c>
      <c r="H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1123.7472699999998</v>
      </c>
      <c r="I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1067.0972699999998</v>
      </c>
      <c r="J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1111.7172699999999</v>
      </c>
      <c r="K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1234.6972700000001</v>
      </c>
      <c r="L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1177.06727</v>
      </c>
      <c r="M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1177.06727</v>
      </c>
      <c r="N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1177.06727</v>
      </c>
      <c r="O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1217.36727</v>
      </c>
      <c r="P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1217.37727</v>
      </c>
      <c r="Q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1184.7672699999998</v>
      </c>
      <c r="R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1200.5772699999998</v>
      </c>
      <c r="S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1154.5972699999998</v>
      </c>
      <c r="T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1107.4172699999999</v>
      </c>
      <c r="U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1106.9572699999999</v>
      </c>
      <c r="V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1190.7172700000001</v>
      </c>
      <c r="W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1138.7472699999998</v>
      </c>
      <c r="X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1089.27727</v>
      </c>
      <c r="Y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1225.9772699999999</v>
      </c>
    </row>
    <row r="466" spans="1:25" x14ac:dyDescent="0.2">
      <c r="A466" s="80">
        <f t="shared" si="21"/>
        <v>42526</v>
      </c>
      <c r="B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1076.2572700000001</v>
      </c>
      <c r="C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1064.58727</v>
      </c>
      <c r="D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1099.60727</v>
      </c>
      <c r="E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1107.3272699999998</v>
      </c>
      <c r="F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1140.4272700000001</v>
      </c>
      <c r="G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1140.37727</v>
      </c>
      <c r="H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1077.2272699999999</v>
      </c>
      <c r="I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1065.8672700000002</v>
      </c>
      <c r="J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1080.1872699999999</v>
      </c>
      <c r="K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1312.1872699999999</v>
      </c>
      <c r="L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1234.7072699999999</v>
      </c>
      <c r="M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1234.8972699999999</v>
      </c>
      <c r="N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1235.1472699999999</v>
      </c>
      <c r="O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1262.1872699999999</v>
      </c>
      <c r="P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1262.1772700000001</v>
      </c>
      <c r="Q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1217.35727</v>
      </c>
      <c r="R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1200.7472699999998</v>
      </c>
      <c r="S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1154.6472699999999</v>
      </c>
      <c r="T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1107.59727</v>
      </c>
      <c r="U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1095.5072700000001</v>
      </c>
      <c r="V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1165.9772699999999</v>
      </c>
      <c r="W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1135.9172699999999</v>
      </c>
      <c r="X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1089.2372700000001</v>
      </c>
      <c r="Y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1225.60727</v>
      </c>
    </row>
    <row r="467" spans="1:25" x14ac:dyDescent="0.2">
      <c r="A467" s="80">
        <f t="shared" si="21"/>
        <v>42527</v>
      </c>
      <c r="B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1073.35727</v>
      </c>
      <c r="C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1084.6372699999999</v>
      </c>
      <c r="D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1111.2872699999998</v>
      </c>
      <c r="E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1140.60727</v>
      </c>
      <c r="F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1156.31727</v>
      </c>
      <c r="G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1207.3872699999999</v>
      </c>
      <c r="H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1133.4972699999998</v>
      </c>
      <c r="I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1415.4872700000001</v>
      </c>
      <c r="J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1313.82727</v>
      </c>
      <c r="K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1197.0172699999998</v>
      </c>
      <c r="L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1149.1472699999999</v>
      </c>
      <c r="M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1149.1672699999999</v>
      </c>
      <c r="N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1164.3972699999999</v>
      </c>
      <c r="O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1180.1372699999999</v>
      </c>
      <c r="P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1180.1372699999999</v>
      </c>
      <c r="Q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1148.9272699999999</v>
      </c>
      <c r="R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1159.4972699999998</v>
      </c>
      <c r="S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1172.56727</v>
      </c>
      <c r="T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1129.4672700000001</v>
      </c>
      <c r="U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1078.85727</v>
      </c>
      <c r="V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1136.6672699999999</v>
      </c>
      <c r="W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1108.9772699999999</v>
      </c>
      <c r="X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1112.2472699999998</v>
      </c>
      <c r="Y467" s="10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1147.5572699999998</v>
      </c>
    </row>
    <row r="468" spans="1:25" x14ac:dyDescent="0.2">
      <c r="A468" s="80">
        <f t="shared" si="21"/>
        <v>42528</v>
      </c>
      <c r="B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1077.4672700000001</v>
      </c>
      <c r="C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1084.4672700000001</v>
      </c>
      <c r="D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1111.31727</v>
      </c>
      <c r="E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1125.62727</v>
      </c>
      <c r="F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1155.9772699999999</v>
      </c>
      <c r="G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1189.4372699999999</v>
      </c>
      <c r="H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1133.37727</v>
      </c>
      <c r="I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1415.4772699999999</v>
      </c>
      <c r="J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1314.0572699999998</v>
      </c>
      <c r="K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1180.52727</v>
      </c>
      <c r="L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1149.31727</v>
      </c>
      <c r="M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1149.33727</v>
      </c>
      <c r="N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1164.06727</v>
      </c>
      <c r="O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1180.06727</v>
      </c>
      <c r="P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1134.4772699999999</v>
      </c>
      <c r="Q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1134.5572699999998</v>
      </c>
      <c r="R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1159.6672699999999</v>
      </c>
      <c r="S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1172.7572700000001</v>
      </c>
      <c r="T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1135.3972699999999</v>
      </c>
      <c r="U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1075.7572700000001</v>
      </c>
      <c r="V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1152.4372699999999</v>
      </c>
      <c r="W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1117.2372700000001</v>
      </c>
      <c r="X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1101.2172700000001</v>
      </c>
      <c r="Y468" s="10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1197.4372699999999</v>
      </c>
    </row>
    <row r="469" spans="1:25" x14ac:dyDescent="0.2">
      <c r="A469" s="80">
        <f t="shared" si="21"/>
        <v>42529</v>
      </c>
      <c r="B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1080.12727</v>
      </c>
      <c r="C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1084.33727</v>
      </c>
      <c r="D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1111.2172700000001</v>
      </c>
      <c r="E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1125.34727</v>
      </c>
      <c r="F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1155.9572699999999</v>
      </c>
      <c r="G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1189.36727</v>
      </c>
      <c r="H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1133.58727</v>
      </c>
      <c r="I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1415.33727</v>
      </c>
      <c r="J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1314.2472699999998</v>
      </c>
      <c r="K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1180.32727</v>
      </c>
      <c r="L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1149.28727</v>
      </c>
      <c r="M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1149.31727</v>
      </c>
      <c r="N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1164.35727</v>
      </c>
      <c r="O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1180.31727</v>
      </c>
      <c r="P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1134.4672700000001</v>
      </c>
      <c r="Q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1134.4772699999999</v>
      </c>
      <c r="R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1159.6472699999999</v>
      </c>
      <c r="S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1172.4572699999999</v>
      </c>
      <c r="T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1135.04727</v>
      </c>
      <c r="U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1076.0072700000001</v>
      </c>
      <c r="V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1154.86727</v>
      </c>
      <c r="W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1117.54727</v>
      </c>
      <c r="X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1101.2372700000001</v>
      </c>
      <c r="Y469" s="10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1200.78727</v>
      </c>
    </row>
    <row r="470" spans="1:25" x14ac:dyDescent="0.2">
      <c r="A470" s="80">
        <f t="shared" si="21"/>
        <v>42530</v>
      </c>
      <c r="B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1079.35727</v>
      </c>
      <c r="C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1084.07727</v>
      </c>
      <c r="D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1125.36727</v>
      </c>
      <c r="E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1140.1772699999999</v>
      </c>
      <c r="F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1189.1572699999999</v>
      </c>
      <c r="G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1207.2172700000001</v>
      </c>
      <c r="H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1141.1772699999999</v>
      </c>
      <c r="I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1439.08727</v>
      </c>
      <c r="J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1303.3072699999998</v>
      </c>
      <c r="K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1180.6472699999999</v>
      </c>
      <c r="L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1134.8472699999998</v>
      </c>
      <c r="M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1127.6872699999999</v>
      </c>
      <c r="N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1149.3972699999999</v>
      </c>
      <c r="O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1180.56727</v>
      </c>
      <c r="P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1223.4772699999999</v>
      </c>
      <c r="Q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1223.4372699999999</v>
      </c>
      <c r="R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1199.84727</v>
      </c>
      <c r="S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1199.7272699999999</v>
      </c>
      <c r="T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1172.7072699999999</v>
      </c>
      <c r="U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1091.36727</v>
      </c>
      <c r="V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1135.10727</v>
      </c>
      <c r="W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1097.0172699999998</v>
      </c>
      <c r="X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1085.4172699999999</v>
      </c>
      <c r="Y470" s="10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1204.2072699999999</v>
      </c>
    </row>
    <row r="471" spans="1:25" x14ac:dyDescent="0.2">
      <c r="A471" s="80">
        <f t="shared" si="21"/>
        <v>42531</v>
      </c>
      <c r="B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1094.84727</v>
      </c>
      <c r="C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1084.4172699999999</v>
      </c>
      <c r="D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1118.27727</v>
      </c>
      <c r="E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1140.55727</v>
      </c>
      <c r="F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1172.3872699999999</v>
      </c>
      <c r="G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1189.7472699999998</v>
      </c>
      <c r="H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1126.08727</v>
      </c>
      <c r="I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1415.56727</v>
      </c>
      <c r="J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1251.09727</v>
      </c>
      <c r="K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1107.09727</v>
      </c>
      <c r="L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1069.4972699999998</v>
      </c>
      <c r="M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1074.9372699999999</v>
      </c>
      <c r="N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1081.31727</v>
      </c>
      <c r="O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1100.2472699999998</v>
      </c>
      <c r="P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1106.85727</v>
      </c>
      <c r="Q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1134.4772699999999</v>
      </c>
      <c r="R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1123.54727</v>
      </c>
      <c r="S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1123.4472700000001</v>
      </c>
      <c r="T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1123.4472700000001</v>
      </c>
      <c r="U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1075.83727</v>
      </c>
      <c r="V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1168.2672699999998</v>
      </c>
      <c r="W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1129.0572699999998</v>
      </c>
      <c r="X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1085.3272699999998</v>
      </c>
      <c r="Y471" s="10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1235.2472699999998</v>
      </c>
    </row>
    <row r="472" spans="1:25" x14ac:dyDescent="0.2">
      <c r="A472" s="80">
        <f t="shared" si="21"/>
        <v>42532</v>
      </c>
      <c r="B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1135.7572700000001</v>
      </c>
      <c r="C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1083.4572699999999</v>
      </c>
      <c r="D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1066.1672699999999</v>
      </c>
      <c r="E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1091.83727</v>
      </c>
      <c r="F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1123.1872699999999</v>
      </c>
      <c r="G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1140.2272699999999</v>
      </c>
      <c r="H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1077.36727</v>
      </c>
      <c r="I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1127.2172700000001</v>
      </c>
      <c r="J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1235.04727</v>
      </c>
      <c r="K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1154.9272700000001</v>
      </c>
      <c r="L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1107.6972700000001</v>
      </c>
      <c r="M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1107.6972700000001</v>
      </c>
      <c r="N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1113.9072699999999</v>
      </c>
      <c r="O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1107.4972699999998</v>
      </c>
      <c r="P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1113.9072699999999</v>
      </c>
      <c r="Q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1133.6772700000001</v>
      </c>
      <c r="R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1133.7872699999998</v>
      </c>
      <c r="S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1089.2172700000001</v>
      </c>
      <c r="T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1066.2172700000001</v>
      </c>
      <c r="U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1137.6372699999999</v>
      </c>
      <c r="V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1226.06727</v>
      </c>
      <c r="W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1194.61727</v>
      </c>
      <c r="X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1086.2072699999999</v>
      </c>
      <c r="Y472" s="10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1176.7172700000001</v>
      </c>
    </row>
    <row r="473" spans="1:25" x14ac:dyDescent="0.2">
      <c r="A473" s="80">
        <f t="shared" si="21"/>
        <v>42533</v>
      </c>
      <c r="B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1141.56727</v>
      </c>
      <c r="C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1107.08727</v>
      </c>
      <c r="D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1076.54727</v>
      </c>
      <c r="E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1077.1472699999999</v>
      </c>
      <c r="F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1091.7472699999998</v>
      </c>
      <c r="G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1123.4672700000001</v>
      </c>
      <c r="H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1084.54727</v>
      </c>
      <c r="I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1085.60727</v>
      </c>
      <c r="J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1165.2372700000001</v>
      </c>
      <c r="K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1217.07727</v>
      </c>
      <c r="L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1184.62727</v>
      </c>
      <c r="M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1169.3872699999999</v>
      </c>
      <c r="N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1184.6472699999999</v>
      </c>
      <c r="O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1184.6972700000001</v>
      </c>
      <c r="P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1200.60727</v>
      </c>
      <c r="Q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1208.86727</v>
      </c>
      <c r="R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1217.35727</v>
      </c>
      <c r="S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1200.77727</v>
      </c>
      <c r="T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1169.52727</v>
      </c>
      <c r="U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1077.7572700000001</v>
      </c>
      <c r="V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1168.08727</v>
      </c>
      <c r="W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1140.7472699999998</v>
      </c>
      <c r="X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1077.5572699999998</v>
      </c>
      <c r="Y473" s="10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1216.87727</v>
      </c>
    </row>
    <row r="474" spans="1:25" x14ac:dyDescent="0.2">
      <c r="A474" s="80">
        <f t="shared" si="21"/>
        <v>42534</v>
      </c>
      <c r="B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1117.2372700000001</v>
      </c>
      <c r="C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1087.0072700000001</v>
      </c>
      <c r="D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1077.2072699999999</v>
      </c>
      <c r="E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1091.83727</v>
      </c>
      <c r="F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1107.1872699999999</v>
      </c>
      <c r="G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1140.33727</v>
      </c>
      <c r="H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1099.5972699999998</v>
      </c>
      <c r="I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1065.7672699999998</v>
      </c>
      <c r="J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1161.6772699999999</v>
      </c>
      <c r="K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1271.34727</v>
      </c>
      <c r="L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1261.81727</v>
      </c>
      <c r="M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1261.9172699999999</v>
      </c>
      <c r="N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1311.9672699999999</v>
      </c>
      <c r="O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1312.0072700000001</v>
      </c>
      <c r="P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1312.0372699999998</v>
      </c>
      <c r="Q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1312.0172699999998</v>
      </c>
      <c r="R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1312.04727</v>
      </c>
      <c r="S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1271.5372699999998</v>
      </c>
      <c r="T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1252.58727</v>
      </c>
      <c r="U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1127.3872699999999</v>
      </c>
      <c r="V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1166.78727</v>
      </c>
      <c r="W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1146.59727</v>
      </c>
      <c r="X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1089.3872699999999</v>
      </c>
      <c r="Y474" s="10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1234.52727</v>
      </c>
    </row>
    <row r="475" spans="1:25" x14ac:dyDescent="0.2">
      <c r="A475" s="80">
        <f t="shared" si="21"/>
        <v>42535</v>
      </c>
      <c r="B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1084.79727</v>
      </c>
      <c r="C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1097.9872700000001</v>
      </c>
      <c r="D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1133.4472699999999</v>
      </c>
      <c r="E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1141.02727</v>
      </c>
      <c r="F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1172.8872699999999</v>
      </c>
      <c r="G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1189.8872699999999</v>
      </c>
      <c r="H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1133.37727</v>
      </c>
      <c r="I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1438.6972699999999</v>
      </c>
      <c r="J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1387.04727</v>
      </c>
      <c r="K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1205.59727</v>
      </c>
      <c r="L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1149.1872699999999</v>
      </c>
      <c r="M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1164.4472700000001</v>
      </c>
      <c r="N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1180.33727</v>
      </c>
      <c r="O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1196.9172699999999</v>
      </c>
      <c r="P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1196.8072699999998</v>
      </c>
      <c r="Q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1205.4172699999999</v>
      </c>
      <c r="R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1213.87727</v>
      </c>
      <c r="S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1213.9172699999999</v>
      </c>
      <c r="T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1228.79727</v>
      </c>
      <c r="U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1147.58727</v>
      </c>
      <c r="V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1136.9172699999999</v>
      </c>
      <c r="W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1101.09727</v>
      </c>
      <c r="X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1090.77727</v>
      </c>
      <c r="Y475" s="10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1205.1672699999999</v>
      </c>
    </row>
    <row r="476" spans="1:25" x14ac:dyDescent="0.2">
      <c r="A476" s="80">
        <f t="shared" si="21"/>
        <v>42536</v>
      </c>
      <c r="B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1078.86727</v>
      </c>
      <c r="C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1097.9872700000001</v>
      </c>
      <c r="D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1133.1672699999999</v>
      </c>
      <c r="E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1140.60727</v>
      </c>
      <c r="F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1172.4372699999999</v>
      </c>
      <c r="G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1189.7172700000001</v>
      </c>
      <c r="H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1133.4272699999999</v>
      </c>
      <c r="I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1438.7172700000001</v>
      </c>
      <c r="J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1387.1872699999999</v>
      </c>
      <c r="K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1205.6372699999999</v>
      </c>
      <c r="L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1149.32727</v>
      </c>
      <c r="M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1164.54727</v>
      </c>
      <c r="N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1180.32727</v>
      </c>
      <c r="O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1196.8972699999999</v>
      </c>
      <c r="P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1196.87727</v>
      </c>
      <c r="Q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1205.36727</v>
      </c>
      <c r="R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1213.9572699999999</v>
      </c>
      <c r="S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1214.0172699999998</v>
      </c>
      <c r="T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1228.79727</v>
      </c>
      <c r="U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1147.4972699999998</v>
      </c>
      <c r="V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1139.2572700000001</v>
      </c>
      <c r="W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1100.02727</v>
      </c>
      <c r="X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1090.7372700000001</v>
      </c>
      <c r="Y476" s="10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1184.79727</v>
      </c>
    </row>
    <row r="477" spans="1:25" x14ac:dyDescent="0.2">
      <c r="A477" s="80">
        <f t="shared" si="21"/>
        <v>42537</v>
      </c>
      <c r="B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1077.59727</v>
      </c>
      <c r="C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1111.7672699999998</v>
      </c>
      <c r="D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1156.4372699999999</v>
      </c>
      <c r="E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1156.61727</v>
      </c>
      <c r="F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1245.8872699999999</v>
      </c>
      <c r="G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1245.8872699999999</v>
      </c>
      <c r="H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1172.9172699999999</v>
      </c>
      <c r="I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1516.5972699999998</v>
      </c>
      <c r="J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1386.9672700000001</v>
      </c>
      <c r="K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1214.1972700000001</v>
      </c>
      <c r="L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1180.2672699999998</v>
      </c>
      <c r="M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1164.27727</v>
      </c>
      <c r="N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1180.07727</v>
      </c>
      <c r="O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1196.6372699999999</v>
      </c>
      <c r="P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1213.9272700000001</v>
      </c>
      <c r="Q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1232.1672699999999</v>
      </c>
      <c r="R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1213.9172699999999</v>
      </c>
      <c r="S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1244.37727</v>
      </c>
      <c r="T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1277.36727</v>
      </c>
      <c r="U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1230.12727</v>
      </c>
      <c r="V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1070.2372700000001</v>
      </c>
      <c r="W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1087.1772699999999</v>
      </c>
      <c r="X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1123.0072700000001</v>
      </c>
      <c r="Y477" s="10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1176.7072699999999</v>
      </c>
    </row>
    <row r="478" spans="1:25" x14ac:dyDescent="0.2">
      <c r="A478" s="80">
        <f t="shared" si="21"/>
        <v>42538</v>
      </c>
      <c r="B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1065.59727</v>
      </c>
      <c r="C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1125.81727</v>
      </c>
      <c r="D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1172.5172699999998</v>
      </c>
      <c r="E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1207.7472699999998</v>
      </c>
      <c r="F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1245.86727</v>
      </c>
      <c r="G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1245.9372699999999</v>
      </c>
      <c r="H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1207.8872699999999</v>
      </c>
      <c r="I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1516.56727</v>
      </c>
      <c r="J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1361.3072699999998</v>
      </c>
      <c r="K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1214.1672699999999</v>
      </c>
      <c r="L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1164.31727</v>
      </c>
      <c r="M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1148.9872700000001</v>
      </c>
      <c r="N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1164.06727</v>
      </c>
      <c r="O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1163.9572699999999</v>
      </c>
      <c r="P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1179.87727</v>
      </c>
      <c r="Q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1205.11727</v>
      </c>
      <c r="R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1192.3972699999999</v>
      </c>
      <c r="S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1213.8972699999999</v>
      </c>
      <c r="T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1228.5572699999998</v>
      </c>
      <c r="U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1159.6772699999999</v>
      </c>
      <c r="V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1102.5172699999998</v>
      </c>
      <c r="W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1065.6872699999999</v>
      </c>
      <c r="X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1165.9372699999999</v>
      </c>
      <c r="Y478" s="10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1151.4072700000002</v>
      </c>
    </row>
    <row r="479" spans="1:25" x14ac:dyDescent="0.2">
      <c r="A479" s="80">
        <f t="shared" si="21"/>
        <v>42539</v>
      </c>
      <c r="B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1096.7272699999999</v>
      </c>
      <c r="C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1091.9872700000001</v>
      </c>
      <c r="D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1140.4872700000001</v>
      </c>
      <c r="E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1177.0172699999998</v>
      </c>
      <c r="F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1176.9572699999999</v>
      </c>
      <c r="G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1217.2872699999998</v>
      </c>
      <c r="H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1159.5572699999998</v>
      </c>
      <c r="I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1076.87727</v>
      </c>
      <c r="J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1165.6972700000001</v>
      </c>
      <c r="K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1253.31727</v>
      </c>
      <c r="L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1185.1372700000002</v>
      </c>
      <c r="M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1200.8872699999999</v>
      </c>
      <c r="N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1200.8972699999999</v>
      </c>
      <c r="O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1225.77727</v>
      </c>
      <c r="P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1252.5172699999998</v>
      </c>
      <c r="Q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1291.4172699999999</v>
      </c>
      <c r="R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1291.62727</v>
      </c>
      <c r="S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1217.2172700000001</v>
      </c>
      <c r="T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1225.33727</v>
      </c>
      <c r="U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1155.1972699999999</v>
      </c>
      <c r="V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1104.4672700000001</v>
      </c>
      <c r="W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1106.0172699999998</v>
      </c>
      <c r="X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1107.2472699999998</v>
      </c>
      <c r="Y479" s="10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1233.80727</v>
      </c>
    </row>
    <row r="480" spans="1:25" x14ac:dyDescent="0.2">
      <c r="A480" s="80">
        <f t="shared" si="21"/>
        <v>42540</v>
      </c>
      <c r="B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1097.2372700000001</v>
      </c>
      <c r="C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1092.0172699999998</v>
      </c>
      <c r="D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1140.33727</v>
      </c>
      <c r="E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1176.53727</v>
      </c>
      <c r="F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1176.4472700000001</v>
      </c>
      <c r="G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1216.79727</v>
      </c>
      <c r="H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1158.2872699999998</v>
      </c>
      <c r="I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1123.7672699999998</v>
      </c>
      <c r="J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1134.07727</v>
      </c>
      <c r="K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1291.1772700000001</v>
      </c>
      <c r="L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1217.1672699999999</v>
      </c>
      <c r="M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1217.1872699999999</v>
      </c>
      <c r="N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1217.1972700000001</v>
      </c>
      <c r="O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1252.59727</v>
      </c>
      <c r="P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1271.4472699999999</v>
      </c>
      <c r="Q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1271.5072700000001</v>
      </c>
      <c r="R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1262.0172699999998</v>
      </c>
      <c r="S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1243.56727</v>
      </c>
      <c r="T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1261.9672700000001</v>
      </c>
      <c r="U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1192.7372700000001</v>
      </c>
      <c r="V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1101.7272699999999</v>
      </c>
      <c r="W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1103.27727</v>
      </c>
      <c r="X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1107.57727</v>
      </c>
      <c r="Y480" s="10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1234.29727</v>
      </c>
    </row>
    <row r="481" spans="1:25" x14ac:dyDescent="0.2">
      <c r="A481" s="80">
        <f t="shared" si="21"/>
        <v>42541</v>
      </c>
      <c r="B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1078.35727</v>
      </c>
      <c r="C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1126.02727</v>
      </c>
      <c r="D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1173.06727</v>
      </c>
      <c r="E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1207.9672699999999</v>
      </c>
      <c r="F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1217.2172700000001</v>
      </c>
      <c r="G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1246.1372699999999</v>
      </c>
      <c r="H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1208.02727</v>
      </c>
      <c r="I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1516.83727</v>
      </c>
      <c r="J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1361.2672699999998</v>
      </c>
      <c r="K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1214.1972700000001</v>
      </c>
      <c r="L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1164.31727</v>
      </c>
      <c r="M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1149.08727</v>
      </c>
      <c r="N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1164.2672699999998</v>
      </c>
      <c r="O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1149.0072700000001</v>
      </c>
      <c r="P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1148.9172699999999</v>
      </c>
      <c r="Q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1205.2572700000001</v>
      </c>
      <c r="R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1192.54727</v>
      </c>
      <c r="S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1213.86727</v>
      </c>
      <c r="T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1228.8672699999997</v>
      </c>
      <c r="U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1172.5072700000001</v>
      </c>
      <c r="V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1086.4772699999999</v>
      </c>
      <c r="W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1086.7672699999998</v>
      </c>
      <c r="X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1129.0372699999998</v>
      </c>
      <c r="Y481" s="10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1164.80727</v>
      </c>
    </row>
    <row r="482" spans="1:25" x14ac:dyDescent="0.2">
      <c r="A482" s="80">
        <f t="shared" si="21"/>
        <v>42542</v>
      </c>
      <c r="B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1073.08727</v>
      </c>
      <c r="C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1111.7072699999999</v>
      </c>
      <c r="D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1156.62727</v>
      </c>
      <c r="E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1189.9772699999999</v>
      </c>
      <c r="F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1216.1972700000001</v>
      </c>
      <c r="G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1265.83727</v>
      </c>
      <c r="H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1245.7272699999999</v>
      </c>
      <c r="I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1675.33727</v>
      </c>
      <c r="J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1386.1772699999999</v>
      </c>
      <c r="K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1250.9772699999999</v>
      </c>
      <c r="L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1232.1172700000002</v>
      </c>
      <c r="M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1213.83727</v>
      </c>
      <c r="N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1196.52727</v>
      </c>
      <c r="O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1196.61727</v>
      </c>
      <c r="P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1196.62727</v>
      </c>
      <c r="Q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1205.03727</v>
      </c>
      <c r="R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1213.6572700000002</v>
      </c>
      <c r="S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1228.4572699999999</v>
      </c>
      <c r="T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1228.35727</v>
      </c>
      <c r="U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1213.5072700000001</v>
      </c>
      <c r="V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1070.55727</v>
      </c>
      <c r="W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1095.9472700000001</v>
      </c>
      <c r="X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1128.9372699999999</v>
      </c>
      <c r="Y482" s="10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1174.9472699999999</v>
      </c>
    </row>
    <row r="483" spans="1:25" x14ac:dyDescent="0.2">
      <c r="A483" s="80">
        <f t="shared" si="21"/>
        <v>42543</v>
      </c>
      <c r="B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1074.7172700000001</v>
      </c>
      <c r="C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1111.7872699999998</v>
      </c>
      <c r="D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1156.82727</v>
      </c>
      <c r="E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1217.27727</v>
      </c>
      <c r="F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1246.2272699999999</v>
      </c>
      <c r="G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1246.11727</v>
      </c>
      <c r="H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1216.81727</v>
      </c>
      <c r="I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1574.83727</v>
      </c>
      <c r="J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1336.7172700000001</v>
      </c>
      <c r="K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1205.36727</v>
      </c>
      <c r="L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1134.54727</v>
      </c>
      <c r="M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1134.5172699999998</v>
      </c>
      <c r="N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1134.4972699999998</v>
      </c>
      <c r="O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1134.4972699999998</v>
      </c>
      <c r="P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1232.7372700000001</v>
      </c>
      <c r="Q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1232.5172699999998</v>
      </c>
      <c r="R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1179.2172700000001</v>
      </c>
      <c r="S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1214.08727</v>
      </c>
      <c r="T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1268.4372699999999</v>
      </c>
      <c r="U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1206.6372699999999</v>
      </c>
      <c r="V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1070.9472700000001</v>
      </c>
      <c r="W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1088.8072699999998</v>
      </c>
      <c r="X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1117.7672699999998</v>
      </c>
      <c r="Y483" s="10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1219.35727</v>
      </c>
    </row>
    <row r="484" spans="1:25" x14ac:dyDescent="0.2">
      <c r="A484" s="80">
        <f t="shared" si="21"/>
        <v>42544</v>
      </c>
      <c r="B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1080.6372699999999</v>
      </c>
      <c r="C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1111.6672699999999</v>
      </c>
      <c r="D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1156.7072699999999</v>
      </c>
      <c r="E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1190.06727</v>
      </c>
      <c r="F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1246.02727</v>
      </c>
      <c r="G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1246.1572699999999</v>
      </c>
      <c r="H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1172.6972699999999</v>
      </c>
      <c r="I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1475.7072699999999</v>
      </c>
      <c r="J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1291.84727</v>
      </c>
      <c r="K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1134.3072699999998</v>
      </c>
      <c r="L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1093.4872700000001</v>
      </c>
      <c r="M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1080.9572699999999</v>
      </c>
      <c r="N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1080.87727</v>
      </c>
      <c r="O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1080.79727</v>
      </c>
      <c r="P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1093.58727</v>
      </c>
      <c r="Q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1106.53727</v>
      </c>
      <c r="R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1111.8272699999998</v>
      </c>
      <c r="S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1146.77727</v>
      </c>
      <c r="T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1172.27727</v>
      </c>
      <c r="U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1172.32727</v>
      </c>
      <c r="V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1104.8872699999999</v>
      </c>
      <c r="W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1137.4272700000001</v>
      </c>
      <c r="X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1090.6772699999999</v>
      </c>
      <c r="Y484" s="10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1223.58727</v>
      </c>
    </row>
    <row r="485" spans="1:25" x14ac:dyDescent="0.2">
      <c r="A485" s="80">
        <f t="shared" si="21"/>
        <v>42545</v>
      </c>
      <c r="B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1080.52727</v>
      </c>
      <c r="C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1084.7272699999999</v>
      </c>
      <c r="D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1104.8872699999999</v>
      </c>
      <c r="E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1173.2172700000001</v>
      </c>
      <c r="F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1190.02727</v>
      </c>
      <c r="G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1226.5572699999998</v>
      </c>
      <c r="H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1172.77727</v>
      </c>
      <c r="I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1463.0172699999998</v>
      </c>
      <c r="J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1291.9072699999999</v>
      </c>
      <c r="K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1134.33727</v>
      </c>
      <c r="L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1093.6972700000001</v>
      </c>
      <c r="M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1081.1872699999999</v>
      </c>
      <c r="N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1081.1772700000001</v>
      </c>
      <c r="O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1081.1372700000002</v>
      </c>
      <c r="P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1093.6672699999999</v>
      </c>
      <c r="Q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1106.6372699999999</v>
      </c>
      <c r="R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1111.9372699999999</v>
      </c>
      <c r="S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1146.8672699999997</v>
      </c>
      <c r="T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1172.36727</v>
      </c>
      <c r="U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1147.04727</v>
      </c>
      <c r="V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1121.9672700000001</v>
      </c>
      <c r="W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1161.9372699999999</v>
      </c>
      <c r="X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1075.4872700000001</v>
      </c>
      <c r="Y485" s="10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1256.6572699999999</v>
      </c>
    </row>
    <row r="486" spans="1:25" x14ac:dyDescent="0.2">
      <c r="A486" s="80">
        <f t="shared" si="21"/>
        <v>42546</v>
      </c>
      <c r="B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1119.7372700000001</v>
      </c>
      <c r="C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1076.4072699999999</v>
      </c>
      <c r="D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1067.31727</v>
      </c>
      <c r="E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1120.35727</v>
      </c>
      <c r="F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1154.5172699999998</v>
      </c>
      <c r="G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1192.2272699999999</v>
      </c>
      <c r="H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1136.31727</v>
      </c>
      <c r="I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1069.2872699999998</v>
      </c>
      <c r="J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1200.3472699999998</v>
      </c>
      <c r="K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1197.1972700000001</v>
      </c>
      <c r="L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1151.81727</v>
      </c>
      <c r="M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1137.83727</v>
      </c>
      <c r="N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1137.83727</v>
      </c>
      <c r="O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1137.87727</v>
      </c>
      <c r="P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1151.7872699999998</v>
      </c>
      <c r="Q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1137.83727</v>
      </c>
      <c r="R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1181.6972699999999</v>
      </c>
      <c r="S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1197.4472700000001</v>
      </c>
      <c r="T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1166.1772699999999</v>
      </c>
      <c r="U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1213.9472700000001</v>
      </c>
      <c r="V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1133.3972699999999</v>
      </c>
      <c r="W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1178.4872700000001</v>
      </c>
      <c r="X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1075.2272699999999</v>
      </c>
      <c r="Y486" s="10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1196.6872699999999</v>
      </c>
    </row>
    <row r="487" spans="1:25" x14ac:dyDescent="0.2">
      <c r="A487" s="80">
        <f t="shared" si="21"/>
        <v>42547</v>
      </c>
      <c r="B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1129.2172699999999</v>
      </c>
      <c r="C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1079.61727</v>
      </c>
      <c r="D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1067.0972699999998</v>
      </c>
      <c r="E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1104.2272699999999</v>
      </c>
      <c r="F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1136.9872700000001</v>
      </c>
      <c r="G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1192.1672699999999</v>
      </c>
      <c r="H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1136.8472699999998</v>
      </c>
      <c r="I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1067.4872700000001</v>
      </c>
      <c r="J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1118.55727</v>
      </c>
      <c r="K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1197.31727</v>
      </c>
      <c r="L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1151.7072699999999</v>
      </c>
      <c r="M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1137.85727</v>
      </c>
      <c r="N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1137.81727</v>
      </c>
      <c r="O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1137.8072699999998</v>
      </c>
      <c r="P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1151.7672699999998</v>
      </c>
      <c r="Q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1137.6872699999999</v>
      </c>
      <c r="R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1197.27727</v>
      </c>
      <c r="S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1197.37727</v>
      </c>
      <c r="T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1166.54727</v>
      </c>
      <c r="U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1214.4672699999999</v>
      </c>
      <c r="V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1113.12727</v>
      </c>
      <c r="W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1153.9072699999999</v>
      </c>
      <c r="X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1075.31727</v>
      </c>
      <c r="Y487" s="10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1197.10727</v>
      </c>
    </row>
    <row r="488" spans="1:25" x14ac:dyDescent="0.2">
      <c r="A488" s="80">
        <f t="shared" si="21"/>
        <v>42548</v>
      </c>
      <c r="B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1098.86727</v>
      </c>
      <c r="C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1069.2572700000001</v>
      </c>
      <c r="D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1101.8472699999998</v>
      </c>
      <c r="E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1137.9272699999999</v>
      </c>
      <c r="F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1169.5372699999998</v>
      </c>
      <c r="G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1204.02727</v>
      </c>
      <c r="H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1108.78727</v>
      </c>
      <c r="I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1410.4272699999999</v>
      </c>
      <c r="J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1247.36727</v>
      </c>
      <c r="K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1091.33727</v>
      </c>
      <c r="L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1099.33727</v>
      </c>
      <c r="M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1136.8872699999999</v>
      </c>
      <c r="N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1118.56727</v>
      </c>
      <c r="O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1081.82727</v>
      </c>
      <c r="P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1119.37727</v>
      </c>
      <c r="Q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1100.2172700000001</v>
      </c>
      <c r="R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1088.4772699999999</v>
      </c>
      <c r="S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1109.86727</v>
      </c>
      <c r="T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1121.0072700000001</v>
      </c>
      <c r="U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1132.8972699999999</v>
      </c>
      <c r="V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1123.8972699999999</v>
      </c>
      <c r="W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1162.81727</v>
      </c>
      <c r="X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1073.4872700000001</v>
      </c>
      <c r="Y488" s="10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1244.11727</v>
      </c>
    </row>
    <row r="489" spans="1:25" x14ac:dyDescent="0.2">
      <c r="A489" s="80">
        <f t="shared" si="21"/>
        <v>42549</v>
      </c>
      <c r="B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1104.87727</v>
      </c>
      <c r="C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1069.4972699999998</v>
      </c>
      <c r="D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1101.79727</v>
      </c>
      <c r="E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1137.7172700000001</v>
      </c>
      <c r="F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1169.35727</v>
      </c>
      <c r="G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1203.9672700000001</v>
      </c>
      <c r="H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1108.9872700000001</v>
      </c>
      <c r="I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1410.5772699999998</v>
      </c>
      <c r="J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1247.27727</v>
      </c>
      <c r="K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1091.30727</v>
      </c>
      <c r="L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1099.62727</v>
      </c>
      <c r="M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1136.5072700000001</v>
      </c>
      <c r="N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1118.60727</v>
      </c>
      <c r="O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1118.77727</v>
      </c>
      <c r="P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1119.06727</v>
      </c>
      <c r="Q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1100.07727</v>
      </c>
      <c r="R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1088.56727</v>
      </c>
      <c r="S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1109.8972699999999</v>
      </c>
      <c r="T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1121.08727</v>
      </c>
      <c r="U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1132.8872699999999</v>
      </c>
      <c r="V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1125.02727</v>
      </c>
      <c r="W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1163.85727</v>
      </c>
      <c r="X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1073.6172699999997</v>
      </c>
      <c r="Y489" s="10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1235.5772699999998</v>
      </c>
    </row>
    <row r="490" spans="1:25" x14ac:dyDescent="0.2">
      <c r="A490" s="80">
        <f t="shared" si="21"/>
        <v>42550</v>
      </c>
      <c r="B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1110.81727</v>
      </c>
      <c r="C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1089.2872699999998</v>
      </c>
      <c r="D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1123.87727</v>
      </c>
      <c r="E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1146.4872700000001</v>
      </c>
      <c r="F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1233.4172699999999</v>
      </c>
      <c r="G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1233.2872699999998</v>
      </c>
      <c r="H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1146.54727</v>
      </c>
      <c r="I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1423.27727</v>
      </c>
      <c r="J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1257.86727</v>
      </c>
      <c r="K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1085.6372700000002</v>
      </c>
      <c r="L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1102.87727</v>
      </c>
      <c r="M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1121.2072699999999</v>
      </c>
      <c r="N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1078.28727</v>
      </c>
      <c r="O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1078.6772699999999</v>
      </c>
      <c r="P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1068.2572700000001</v>
      </c>
      <c r="Q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1079.52727</v>
      </c>
      <c r="R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1083.9972699999998</v>
      </c>
      <c r="S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1105.0372699999998</v>
      </c>
      <c r="T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1127.4572699999999</v>
      </c>
      <c r="U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1127.6972700000001</v>
      </c>
      <c r="V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1127.33727</v>
      </c>
      <c r="W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1142.1572699999999</v>
      </c>
      <c r="X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1069.06727</v>
      </c>
      <c r="Y490" s="10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1185.8972699999999</v>
      </c>
    </row>
    <row r="491" spans="1:25" x14ac:dyDescent="0.2">
      <c r="A491" s="80">
        <f t="shared" si="21"/>
        <v>42551</v>
      </c>
      <c r="B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1109.5972699999998</v>
      </c>
      <c r="C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1091.4272700000001</v>
      </c>
      <c r="D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1126.1372700000002</v>
      </c>
      <c r="E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1148.83727</v>
      </c>
      <c r="F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1236.33727</v>
      </c>
      <c r="G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1236.1772699999999</v>
      </c>
      <c r="H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1148.8972699999999</v>
      </c>
      <c r="I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1426.9272700000001</v>
      </c>
      <c r="J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1260.9672700000001</v>
      </c>
      <c r="K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1087.54727</v>
      </c>
      <c r="L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1104.7072699999999</v>
      </c>
      <c r="M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1123.31727</v>
      </c>
      <c r="N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1076.4972699999998</v>
      </c>
      <c r="O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1076.4472699999999</v>
      </c>
      <c r="P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1076.58727</v>
      </c>
      <c r="Q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1076.5172699999998</v>
      </c>
      <c r="R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1085.4972699999998</v>
      </c>
      <c r="S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1106.7072699999999</v>
      </c>
      <c r="T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1129.1772699999999</v>
      </c>
      <c r="U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1129.55727</v>
      </c>
      <c r="V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1126.2472699999998</v>
      </c>
      <c r="W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1142.2472699999998</v>
      </c>
      <c r="X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1070.7272699999999</v>
      </c>
      <c r="Y491" s="137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1235.77727</v>
      </c>
    </row>
    <row r="492" spans="1:25" hidden="1" x14ac:dyDescent="0.2">
      <c r="A492" s="80">
        <f t="shared" si="21"/>
        <v>42552</v>
      </c>
      <c r="B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C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D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E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F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G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H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I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J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K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L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M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N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O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P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Q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R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S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T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U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V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W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X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Y492" s="137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</row>
    <row r="493" spans="1:25" x14ac:dyDescent="0.2">
      <c r="A493" s="92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93"/>
    </row>
    <row r="494" spans="1:25" x14ac:dyDescent="0.25">
      <c r="A494" s="88" t="s">
        <v>150</v>
      </c>
      <c r="B494" s="79"/>
      <c r="C494" s="79"/>
      <c r="D494" s="79"/>
    </row>
    <row r="495" spans="1:25" ht="12.75" x14ac:dyDescent="0.2">
      <c r="A495" s="177" t="s">
        <v>48</v>
      </c>
      <c r="B495" s="188" t="s">
        <v>121</v>
      </c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90"/>
    </row>
    <row r="496" spans="1:25" ht="12.75" x14ac:dyDescent="0.2">
      <c r="A496" s="178"/>
      <c r="B496" s="191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3"/>
    </row>
    <row r="497" spans="1:25" ht="12.75" x14ac:dyDescent="0.2">
      <c r="A497" s="178"/>
      <c r="B497" s="180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2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5" ht="12.75" x14ac:dyDescent="0.2">
      <c r="A498" s="179"/>
      <c r="B498" s="181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3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5" x14ac:dyDescent="0.2">
      <c r="A499" s="80">
        <f>A462</f>
        <v>42522</v>
      </c>
      <c r="B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1063.04727</v>
      </c>
      <c r="C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1067.85727</v>
      </c>
      <c r="D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1093.6972699999999</v>
      </c>
      <c r="E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1121.79727</v>
      </c>
      <c r="F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1144.4072699999999</v>
      </c>
      <c r="G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1152.11727</v>
      </c>
      <c r="H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1087.10727</v>
      </c>
      <c r="I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1355.07727</v>
      </c>
      <c r="J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1245.8872699999999</v>
      </c>
      <c r="K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1144.5172699999998</v>
      </c>
      <c r="L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1116.0072700000001</v>
      </c>
      <c r="M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1130.0172699999998</v>
      </c>
      <c r="N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1159.6772699999999</v>
      </c>
      <c r="O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1175.3472699999998</v>
      </c>
      <c r="P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1159.4272699999999</v>
      </c>
      <c r="Q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1175.1972700000001</v>
      </c>
      <c r="R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1180.56727</v>
      </c>
      <c r="S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1107.34727</v>
      </c>
      <c r="T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1096.56727</v>
      </c>
      <c r="U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1086.31727</v>
      </c>
      <c r="V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1123.4372699999999</v>
      </c>
      <c r="W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1090.10727</v>
      </c>
      <c r="X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1107.2572700000001</v>
      </c>
      <c r="Y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1138.79727</v>
      </c>
    </row>
    <row r="500" spans="1:25" x14ac:dyDescent="0.2">
      <c r="A500" s="80">
        <f>A499+1</f>
        <v>42523</v>
      </c>
      <c r="B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1065.83727</v>
      </c>
      <c r="C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1067.8872700000002</v>
      </c>
      <c r="D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1100.54727</v>
      </c>
      <c r="E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1121.79727</v>
      </c>
      <c r="F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1144.29727</v>
      </c>
      <c r="G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1152.2072699999999</v>
      </c>
      <c r="H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1093.83727</v>
      </c>
      <c r="I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1345.2472699999998</v>
      </c>
      <c r="J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1227.2172700000001</v>
      </c>
      <c r="K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1129.9872700000001</v>
      </c>
      <c r="L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1077.04727</v>
      </c>
      <c r="M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1089.5072700000001</v>
      </c>
      <c r="N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1129.7672699999998</v>
      </c>
      <c r="O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1159.36727</v>
      </c>
      <c r="P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1175.1972700000001</v>
      </c>
      <c r="Q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1191.7472699999998</v>
      </c>
      <c r="R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1180.5572699999998</v>
      </c>
      <c r="S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1167.55727</v>
      </c>
      <c r="T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1167.6972700000001</v>
      </c>
      <c r="U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1086.4672700000001</v>
      </c>
      <c r="V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1125.29727</v>
      </c>
      <c r="W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1112.9172699999999</v>
      </c>
      <c r="X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1107.29727</v>
      </c>
      <c r="Y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1138.61727</v>
      </c>
    </row>
    <row r="501" spans="1:25" x14ac:dyDescent="0.2">
      <c r="A501" s="80">
        <f t="shared" ref="A501:A529" si="22">A500+1</f>
        <v>42524</v>
      </c>
      <c r="B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1071.5072700000001</v>
      </c>
      <c r="C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1079.3272699999998</v>
      </c>
      <c r="D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1106.05727</v>
      </c>
      <c r="E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1120.36727</v>
      </c>
      <c r="F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1142.83727</v>
      </c>
      <c r="G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1166.6572699999999</v>
      </c>
      <c r="H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1092.4172699999999</v>
      </c>
      <c r="I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1353.04727</v>
      </c>
      <c r="J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1207.27727</v>
      </c>
      <c r="K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1121.32727</v>
      </c>
      <c r="L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1121.31727</v>
      </c>
      <c r="M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1121.2372700000001</v>
      </c>
      <c r="N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1157.79727</v>
      </c>
      <c r="O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1173.5572699999998</v>
      </c>
      <c r="P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1173.59727</v>
      </c>
      <c r="Q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1198.4872700000001</v>
      </c>
      <c r="R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1192.77727</v>
      </c>
      <c r="S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1179.3972699999999</v>
      </c>
      <c r="T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1123.55727</v>
      </c>
      <c r="U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1089.61727</v>
      </c>
      <c r="V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1142.4372699999999</v>
      </c>
      <c r="W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1108.6572699999999</v>
      </c>
      <c r="X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1106.2272699999999</v>
      </c>
      <c r="Y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1167.87727</v>
      </c>
    </row>
    <row r="502" spans="1:25" x14ac:dyDescent="0.2">
      <c r="A502" s="80">
        <f t="shared" si="22"/>
        <v>42525</v>
      </c>
      <c r="B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1072.3872699999999</v>
      </c>
      <c r="C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1059.62727</v>
      </c>
      <c r="D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1071.86727</v>
      </c>
      <c r="E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1094.07727</v>
      </c>
      <c r="F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1117.80727</v>
      </c>
      <c r="G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1170.5972699999998</v>
      </c>
      <c r="H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1117.79727</v>
      </c>
      <c r="I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1061.6772699999999</v>
      </c>
      <c r="J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1105.87727</v>
      </c>
      <c r="K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1227.7172700000001</v>
      </c>
      <c r="L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1170.6172699999997</v>
      </c>
      <c r="M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1170.6172699999997</v>
      </c>
      <c r="N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1170.6172699999997</v>
      </c>
      <c r="O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1210.54727</v>
      </c>
      <c r="P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1210.56727</v>
      </c>
      <c r="Q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1178.2472699999998</v>
      </c>
      <c r="R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1193.9172699999999</v>
      </c>
      <c r="S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1148.35727</v>
      </c>
      <c r="T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1101.61727</v>
      </c>
      <c r="U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1101.1572700000002</v>
      </c>
      <c r="V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1184.1472699999999</v>
      </c>
      <c r="W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1132.6572699999999</v>
      </c>
      <c r="X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1083.6472699999999</v>
      </c>
      <c r="Y502" s="10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1219.07727</v>
      </c>
    </row>
    <row r="503" spans="1:25" x14ac:dyDescent="0.2">
      <c r="A503" s="80">
        <f t="shared" si="22"/>
        <v>42526</v>
      </c>
      <c r="B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1070.7472699999998</v>
      </c>
      <c r="C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1059.1772699999999</v>
      </c>
      <c r="D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1093.87727</v>
      </c>
      <c r="E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1101.52727</v>
      </c>
      <c r="F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1134.32727</v>
      </c>
      <c r="G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1134.2672699999998</v>
      </c>
      <c r="H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1071.7072699999999</v>
      </c>
      <c r="I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1060.4572699999999</v>
      </c>
      <c r="J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1074.6372699999999</v>
      </c>
      <c r="K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1304.4872700000001</v>
      </c>
      <c r="L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1227.7372700000001</v>
      </c>
      <c r="M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1227.9072699999999</v>
      </c>
      <c r="N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1228.1672699999999</v>
      </c>
      <c r="O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1254.9572699999999</v>
      </c>
      <c r="P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1254.9472700000001</v>
      </c>
      <c r="Q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1210.5372699999998</v>
      </c>
      <c r="R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1194.08727</v>
      </c>
      <c r="S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1148.4072700000002</v>
      </c>
      <c r="T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1101.79727</v>
      </c>
      <c r="U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1089.81727</v>
      </c>
      <c r="V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1159.6372699999999</v>
      </c>
      <c r="W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1129.84727</v>
      </c>
      <c r="X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1083.60727</v>
      </c>
      <c r="Y503" s="10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1218.7172699999999</v>
      </c>
    </row>
    <row r="504" spans="1:25" x14ac:dyDescent="0.2">
      <c r="A504" s="80">
        <f t="shared" si="22"/>
        <v>42527</v>
      </c>
      <c r="B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1067.87727</v>
      </c>
      <c r="C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1079.04727</v>
      </c>
      <c r="D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1105.4572699999999</v>
      </c>
      <c r="E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1134.5072700000001</v>
      </c>
      <c r="F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1150.0572699999998</v>
      </c>
      <c r="G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1200.6672699999999</v>
      </c>
      <c r="H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1127.4572699999999</v>
      </c>
      <c r="I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1406.82727</v>
      </c>
      <c r="J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1306.11727</v>
      </c>
      <c r="K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1190.3872699999999</v>
      </c>
      <c r="L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1142.9572699999999</v>
      </c>
      <c r="M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1142.9772699999999</v>
      </c>
      <c r="N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1158.06727</v>
      </c>
      <c r="O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1173.6672699999999</v>
      </c>
      <c r="P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1173.6672699999999</v>
      </c>
      <c r="Q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1142.7472699999998</v>
      </c>
      <c r="R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1153.2172700000001</v>
      </c>
      <c r="S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1166.1672699999999</v>
      </c>
      <c r="T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1123.4672700000001</v>
      </c>
      <c r="U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1073.31727</v>
      </c>
      <c r="V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1130.59727</v>
      </c>
      <c r="W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1103.1672699999999</v>
      </c>
      <c r="X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1106.4072699999999</v>
      </c>
      <c r="Y504" s="10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1141.3872699999999</v>
      </c>
    </row>
    <row r="505" spans="1:25" x14ac:dyDescent="0.2">
      <c r="A505" s="80">
        <f t="shared" si="22"/>
        <v>42528</v>
      </c>
      <c r="B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1071.9472700000001</v>
      </c>
      <c r="C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1078.87727</v>
      </c>
      <c r="D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1105.4772699999999</v>
      </c>
      <c r="E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1119.6572699999999</v>
      </c>
      <c r="F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1149.7272699999999</v>
      </c>
      <c r="G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1182.87727</v>
      </c>
      <c r="H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1127.33727</v>
      </c>
      <c r="I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1406.81727</v>
      </c>
      <c r="J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1306.33727</v>
      </c>
      <c r="K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1174.0572699999998</v>
      </c>
      <c r="L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1143.12727</v>
      </c>
      <c r="M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1143.1472699999999</v>
      </c>
      <c r="N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1157.7472699999998</v>
      </c>
      <c r="O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1173.59727</v>
      </c>
      <c r="P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1128.4272700000001</v>
      </c>
      <c r="Q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1128.5072700000001</v>
      </c>
      <c r="R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1153.3872699999999</v>
      </c>
      <c r="S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1166.34727</v>
      </c>
      <c r="T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1129.33727</v>
      </c>
      <c r="U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1070.2572700000001</v>
      </c>
      <c r="V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1146.2272699999999</v>
      </c>
      <c r="W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1111.34727</v>
      </c>
      <c r="X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1095.4772699999999</v>
      </c>
      <c r="Y505" s="10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1190.79727</v>
      </c>
    </row>
    <row r="506" spans="1:25" x14ac:dyDescent="0.2">
      <c r="A506" s="80">
        <f t="shared" si="22"/>
        <v>42529</v>
      </c>
      <c r="B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1074.58727</v>
      </c>
      <c r="C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1078.7572700000001</v>
      </c>
      <c r="D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1105.3872699999999</v>
      </c>
      <c r="E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1119.37727</v>
      </c>
      <c r="F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1149.7072699999999</v>
      </c>
      <c r="G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1182.81727</v>
      </c>
      <c r="H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1127.54727</v>
      </c>
      <c r="I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1406.6872699999999</v>
      </c>
      <c r="J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1306.53727</v>
      </c>
      <c r="K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1173.85727</v>
      </c>
      <c r="L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1143.10727</v>
      </c>
      <c r="M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1143.12727</v>
      </c>
      <c r="N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1158.02727</v>
      </c>
      <c r="O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1173.83727</v>
      </c>
      <c r="P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1128.4172699999999</v>
      </c>
      <c r="Q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1128.4272700000001</v>
      </c>
      <c r="R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1153.35727</v>
      </c>
      <c r="S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1166.05727</v>
      </c>
      <c r="T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1128.9872700000001</v>
      </c>
      <c r="U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1070.4972699999998</v>
      </c>
      <c r="V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1148.62727</v>
      </c>
      <c r="W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1111.6472699999999</v>
      </c>
      <c r="X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1095.4972699999998</v>
      </c>
      <c r="Y506" s="10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1194.1172700000002</v>
      </c>
    </row>
    <row r="507" spans="1:25" x14ac:dyDescent="0.2">
      <c r="A507" s="80">
        <f t="shared" si="22"/>
        <v>42530</v>
      </c>
      <c r="B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1073.8272699999998</v>
      </c>
      <c r="C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1078.4972699999998</v>
      </c>
      <c r="D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1119.4072699999999</v>
      </c>
      <c r="E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1134.0772699999998</v>
      </c>
      <c r="F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1182.59727</v>
      </c>
      <c r="G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1200.4972699999998</v>
      </c>
      <c r="H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1135.06727</v>
      </c>
      <c r="I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1430.2072699999999</v>
      </c>
      <c r="J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1295.6972700000001</v>
      </c>
      <c r="K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1174.1672699999999</v>
      </c>
      <c r="L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1128.79727</v>
      </c>
      <c r="M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1121.6972700000001</v>
      </c>
      <c r="N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1143.2072699999999</v>
      </c>
      <c r="O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1174.08727</v>
      </c>
      <c r="P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1216.60727</v>
      </c>
      <c r="Q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1216.5572699999998</v>
      </c>
      <c r="R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1193.1972700000001</v>
      </c>
      <c r="S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1193.06727</v>
      </c>
      <c r="T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1166.30727</v>
      </c>
      <c r="U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1085.7172700000001</v>
      </c>
      <c r="V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1129.0572699999998</v>
      </c>
      <c r="W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1091.31727</v>
      </c>
      <c r="X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1079.81727</v>
      </c>
      <c r="Y507" s="10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1197.5072700000001</v>
      </c>
    </row>
    <row r="508" spans="1:25" x14ac:dyDescent="0.2">
      <c r="A508" s="80">
        <f t="shared" si="22"/>
        <v>42531</v>
      </c>
      <c r="B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1089.1672699999999</v>
      </c>
      <c r="C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1078.83727</v>
      </c>
      <c r="D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1112.37727</v>
      </c>
      <c r="E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1134.4472700000001</v>
      </c>
      <c r="F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1165.9872700000001</v>
      </c>
      <c r="G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1183.1772699999999</v>
      </c>
      <c r="H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1120.11727</v>
      </c>
      <c r="I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1406.9072699999999</v>
      </c>
      <c r="J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1243.9572699999999</v>
      </c>
      <c r="K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1101.30727</v>
      </c>
      <c r="L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1064.04727</v>
      </c>
      <c r="M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1069.4372699999999</v>
      </c>
      <c r="N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1075.7572700000001</v>
      </c>
      <c r="O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1094.5172699999998</v>
      </c>
      <c r="P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1101.0572699999998</v>
      </c>
      <c r="Q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1128.4272700000001</v>
      </c>
      <c r="R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1117.60727</v>
      </c>
      <c r="S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1117.4972699999998</v>
      </c>
      <c r="T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1117.4972699999998</v>
      </c>
      <c r="U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1070.33727</v>
      </c>
      <c r="V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1161.9072699999999</v>
      </c>
      <c r="W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1123.0572699999998</v>
      </c>
      <c r="X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1079.7272699999999</v>
      </c>
      <c r="Y508" s="10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1228.2572700000001</v>
      </c>
    </row>
    <row r="509" spans="1:25" x14ac:dyDescent="0.2">
      <c r="A509" s="80">
        <f t="shared" si="22"/>
        <v>42532</v>
      </c>
      <c r="B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1129.6972700000001</v>
      </c>
      <c r="C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1077.8872699999999</v>
      </c>
      <c r="D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1060.7472699999998</v>
      </c>
      <c r="E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1086.1872699999999</v>
      </c>
      <c r="F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1117.2472699999998</v>
      </c>
      <c r="G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1134.12727</v>
      </c>
      <c r="H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1071.84727</v>
      </c>
      <c r="I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1121.2372700000001</v>
      </c>
      <c r="J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1228.06727</v>
      </c>
      <c r="K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1148.6872699999999</v>
      </c>
      <c r="L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1101.8972699999999</v>
      </c>
      <c r="M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1101.8972699999999</v>
      </c>
      <c r="N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1108.04727</v>
      </c>
      <c r="O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1101.6972699999999</v>
      </c>
      <c r="P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1108.04727</v>
      </c>
      <c r="Q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1127.6372699999999</v>
      </c>
      <c r="R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1127.7472699999998</v>
      </c>
      <c r="S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1083.58727</v>
      </c>
      <c r="T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1060.8072699999998</v>
      </c>
      <c r="U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1131.5572699999998</v>
      </c>
      <c r="V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1219.1672699999999</v>
      </c>
      <c r="W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1188.0172699999998</v>
      </c>
      <c r="X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1080.59727</v>
      </c>
      <c r="Y509" s="10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1170.27727</v>
      </c>
    </row>
    <row r="510" spans="1:25" x14ac:dyDescent="0.2">
      <c r="A510" s="80">
        <f t="shared" si="22"/>
        <v>42533</v>
      </c>
      <c r="B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1135.4572699999999</v>
      </c>
      <c r="C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1101.29727</v>
      </c>
      <c r="D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1071.0372699999998</v>
      </c>
      <c r="E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1071.62727</v>
      </c>
      <c r="F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1086.09727</v>
      </c>
      <c r="G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1117.52727</v>
      </c>
      <c r="H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1078.9572699999999</v>
      </c>
      <c r="I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1080.0072700000001</v>
      </c>
      <c r="J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1158.8972699999999</v>
      </c>
      <c r="K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1210.2572700000001</v>
      </c>
      <c r="L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1178.11727</v>
      </c>
      <c r="M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1163.0172699999998</v>
      </c>
      <c r="N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1178.1372699999999</v>
      </c>
      <c r="O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1178.1772700000001</v>
      </c>
      <c r="P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1193.9372699999999</v>
      </c>
      <c r="Q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1202.12727</v>
      </c>
      <c r="R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1210.5372699999998</v>
      </c>
      <c r="S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1194.10727</v>
      </c>
      <c r="T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1163.1472699999999</v>
      </c>
      <c r="U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1072.2372700000001</v>
      </c>
      <c r="V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1161.7272699999999</v>
      </c>
      <c r="W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1134.6372699999999</v>
      </c>
      <c r="X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1072.0372699999998</v>
      </c>
      <c r="Y510" s="10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1210.05727</v>
      </c>
    </row>
    <row r="511" spans="1:25" x14ac:dyDescent="0.2">
      <c r="A511" s="80">
        <f t="shared" si="22"/>
        <v>42534</v>
      </c>
      <c r="B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1111.34727</v>
      </c>
      <c r="C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1081.3972699999999</v>
      </c>
      <c r="D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1071.6872699999999</v>
      </c>
      <c r="E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1086.1872699999999</v>
      </c>
      <c r="F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1101.3972699999999</v>
      </c>
      <c r="G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1134.2372700000001</v>
      </c>
      <c r="H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1093.8672699999997</v>
      </c>
      <c r="I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1060.35727</v>
      </c>
      <c r="J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1155.37727</v>
      </c>
      <c r="K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1264.02727</v>
      </c>
      <c r="L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1254.58727</v>
      </c>
      <c r="M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1254.6872699999999</v>
      </c>
      <c r="N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1304.27727</v>
      </c>
      <c r="O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1304.30727</v>
      </c>
      <c r="P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1304.33727</v>
      </c>
      <c r="Q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1304.31727</v>
      </c>
      <c r="R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1304.34727</v>
      </c>
      <c r="S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1264.2172700000001</v>
      </c>
      <c r="T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1245.4372699999999</v>
      </c>
      <c r="U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1121.4072699999999</v>
      </c>
      <c r="V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1160.4372699999999</v>
      </c>
      <c r="W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1140.4272700000001</v>
      </c>
      <c r="X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1083.7572700000001</v>
      </c>
      <c r="Y511" s="10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1227.55727</v>
      </c>
    </row>
    <row r="512" spans="1:25" x14ac:dyDescent="0.2">
      <c r="A512" s="80">
        <f t="shared" si="22"/>
        <v>42535</v>
      </c>
      <c r="B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1079.2072699999999</v>
      </c>
      <c r="C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1092.27727</v>
      </c>
      <c r="D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1127.4072699999999</v>
      </c>
      <c r="E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1134.9172699999999</v>
      </c>
      <c r="F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1166.4772699999999</v>
      </c>
      <c r="G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1183.3272699999998</v>
      </c>
      <c r="H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1127.33727</v>
      </c>
      <c r="I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1429.8272699999998</v>
      </c>
      <c r="J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1378.6572699999999</v>
      </c>
      <c r="K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1198.8872700000002</v>
      </c>
      <c r="L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1143.0072700000001</v>
      </c>
      <c r="M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1158.11727</v>
      </c>
      <c r="N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1173.86727</v>
      </c>
      <c r="O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1190.2872699999998</v>
      </c>
      <c r="P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1190.1872699999999</v>
      </c>
      <c r="Q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1198.7072699999999</v>
      </c>
      <c r="R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1207.0972699999998</v>
      </c>
      <c r="S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1207.12727</v>
      </c>
      <c r="T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1221.86727</v>
      </c>
      <c r="U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1141.4172699999999</v>
      </c>
      <c r="V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1130.84727</v>
      </c>
      <c r="W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1095.35727</v>
      </c>
      <c r="X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1085.12727</v>
      </c>
      <c r="Y512" s="10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1198.4572699999999</v>
      </c>
    </row>
    <row r="513" spans="1:25" x14ac:dyDescent="0.2">
      <c r="A513" s="80">
        <f t="shared" si="22"/>
        <v>42536</v>
      </c>
      <c r="B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1073.32727</v>
      </c>
      <c r="C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1092.27727</v>
      </c>
      <c r="D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1127.1372699999999</v>
      </c>
      <c r="E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1134.5072700000001</v>
      </c>
      <c r="F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1166.03727</v>
      </c>
      <c r="G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1183.1572699999999</v>
      </c>
      <c r="H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1127.3872699999999</v>
      </c>
      <c r="I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1429.84727</v>
      </c>
      <c r="J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1378.7872699999998</v>
      </c>
      <c r="K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1198.9272700000001</v>
      </c>
      <c r="L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1143.1372699999999</v>
      </c>
      <c r="M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1158.2172700000001</v>
      </c>
      <c r="N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1173.85727</v>
      </c>
      <c r="O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1190.27727</v>
      </c>
      <c r="P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1190.2472699999998</v>
      </c>
      <c r="Q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1198.6572699999999</v>
      </c>
      <c r="R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1207.1772700000001</v>
      </c>
      <c r="S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1207.2272699999999</v>
      </c>
      <c r="T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1221.86727</v>
      </c>
      <c r="U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1141.32727</v>
      </c>
      <c r="V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1133.1572700000002</v>
      </c>
      <c r="W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1094.29727</v>
      </c>
      <c r="X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1085.09727</v>
      </c>
      <c r="Y513" s="10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1178.2872699999998</v>
      </c>
    </row>
    <row r="514" spans="1:25" x14ac:dyDescent="0.2">
      <c r="A514" s="80">
        <f t="shared" si="22"/>
        <v>42537</v>
      </c>
      <c r="B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1072.07727</v>
      </c>
      <c r="C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1105.9272700000001</v>
      </c>
      <c r="D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1150.1872699999999</v>
      </c>
      <c r="E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1150.36727</v>
      </c>
      <c r="F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1238.8072699999998</v>
      </c>
      <c r="G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1238.8072699999998</v>
      </c>
      <c r="H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1166.5172699999998</v>
      </c>
      <c r="I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1507.0072700000001</v>
      </c>
      <c r="J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1378.57727</v>
      </c>
      <c r="K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1207.4072700000002</v>
      </c>
      <c r="L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1173.79727</v>
      </c>
      <c r="M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1157.9472700000001</v>
      </c>
      <c r="N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1173.60727</v>
      </c>
      <c r="O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1190.0172699999998</v>
      </c>
      <c r="P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1207.1372700000002</v>
      </c>
      <c r="Q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1225.2172700000001</v>
      </c>
      <c r="R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1207.12727</v>
      </c>
      <c r="S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1237.3072699999998</v>
      </c>
      <c r="T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1269.9872700000001</v>
      </c>
      <c r="U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1223.1872699999999</v>
      </c>
      <c r="V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1064.7872699999998</v>
      </c>
      <c r="W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1081.56727</v>
      </c>
      <c r="X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1117.06727</v>
      </c>
      <c r="Y514" s="10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1170.2672699999998</v>
      </c>
    </row>
    <row r="515" spans="1:25" x14ac:dyDescent="0.2">
      <c r="A515" s="80">
        <f t="shared" si="22"/>
        <v>42538</v>
      </c>
      <c r="B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1060.1872699999999</v>
      </c>
      <c r="C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1119.8472699999998</v>
      </c>
      <c r="D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1166.11727</v>
      </c>
      <c r="E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1201.0172699999998</v>
      </c>
      <c r="F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1238.7872699999998</v>
      </c>
      <c r="G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1238.8472699999998</v>
      </c>
      <c r="H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1201.1572700000002</v>
      </c>
      <c r="I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1506.9672700000001</v>
      </c>
      <c r="J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1353.1572699999999</v>
      </c>
      <c r="K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1207.37727</v>
      </c>
      <c r="L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1157.9972699999998</v>
      </c>
      <c r="M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1142.8072699999998</v>
      </c>
      <c r="N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1157.7472699999998</v>
      </c>
      <c r="O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1157.6372700000002</v>
      </c>
      <c r="P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1173.4072699999999</v>
      </c>
      <c r="Q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1198.4172699999999</v>
      </c>
      <c r="R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1185.8072699999998</v>
      </c>
      <c r="S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1207.10727</v>
      </c>
      <c r="T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1221.6372699999999</v>
      </c>
      <c r="U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1153.3972699999999</v>
      </c>
      <c r="V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1096.7672699999998</v>
      </c>
      <c r="W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1060.27727</v>
      </c>
      <c r="X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1159.58727</v>
      </c>
      <c r="Y515" s="10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1145.1972700000001</v>
      </c>
    </row>
    <row r="516" spans="1:25" x14ac:dyDescent="0.2">
      <c r="A516" s="80">
        <f t="shared" si="22"/>
        <v>42539</v>
      </c>
      <c r="B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1091.02727</v>
      </c>
      <c r="C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1086.32727</v>
      </c>
      <c r="D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1134.37727</v>
      </c>
      <c r="E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1170.5772699999998</v>
      </c>
      <c r="F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1170.5072700000001</v>
      </c>
      <c r="G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1210.4772699999999</v>
      </c>
      <c r="H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1153.2672699999998</v>
      </c>
      <c r="I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1071.36727</v>
      </c>
      <c r="J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1159.35727</v>
      </c>
      <c r="K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1246.1672699999999</v>
      </c>
      <c r="L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1178.61727</v>
      </c>
      <c r="M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1194.2172700000001</v>
      </c>
      <c r="N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1194.2372700000001</v>
      </c>
      <c r="O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1218.8872700000002</v>
      </c>
      <c r="P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1245.36727</v>
      </c>
      <c r="Q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1283.9172699999999</v>
      </c>
      <c r="R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1284.11727</v>
      </c>
      <c r="S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1210.3972699999999</v>
      </c>
      <c r="T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1218.4472700000001</v>
      </c>
      <c r="U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1148.9572699999999</v>
      </c>
      <c r="V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1098.6972700000001</v>
      </c>
      <c r="W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1100.2272699999999</v>
      </c>
      <c r="X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1101.4472700000001</v>
      </c>
      <c r="Y516" s="10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1226.83727</v>
      </c>
    </row>
    <row r="517" spans="1:25" x14ac:dyDescent="0.2">
      <c r="A517" s="80">
        <f t="shared" si="22"/>
        <v>42540</v>
      </c>
      <c r="B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1091.52727</v>
      </c>
      <c r="C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1086.35727</v>
      </c>
      <c r="D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1134.2372700000001</v>
      </c>
      <c r="E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1170.09727</v>
      </c>
      <c r="F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1170.0072700000001</v>
      </c>
      <c r="G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1209.9772699999999</v>
      </c>
      <c r="H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1152.0172699999998</v>
      </c>
      <c r="I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1117.81727</v>
      </c>
      <c r="J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1128.02727</v>
      </c>
      <c r="K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1283.6672699999999</v>
      </c>
      <c r="L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1210.34727</v>
      </c>
      <c r="M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1210.37727</v>
      </c>
      <c r="N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1210.3872699999999</v>
      </c>
      <c r="O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1245.4472700000001</v>
      </c>
      <c r="P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1264.12727</v>
      </c>
      <c r="Q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1264.1872699999999</v>
      </c>
      <c r="R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1254.7872699999998</v>
      </c>
      <c r="S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1236.4972699999998</v>
      </c>
      <c r="T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1254.7372700000001</v>
      </c>
      <c r="U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1186.1472699999999</v>
      </c>
      <c r="V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1095.9772699999999</v>
      </c>
      <c r="W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1097.5172700000001</v>
      </c>
      <c r="X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1101.77727</v>
      </c>
      <c r="Y517" s="10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1227.31727</v>
      </c>
    </row>
    <row r="518" spans="1:25" x14ac:dyDescent="0.2">
      <c r="A518" s="80">
        <f t="shared" si="22"/>
        <v>42541</v>
      </c>
      <c r="B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1072.82727</v>
      </c>
      <c r="C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1120.04727</v>
      </c>
      <c r="D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1166.6572699999999</v>
      </c>
      <c r="E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1201.2372700000001</v>
      </c>
      <c r="F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1210.3972699999999</v>
      </c>
      <c r="G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1239.04727</v>
      </c>
      <c r="H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1201.2872699999998</v>
      </c>
      <c r="I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1507.2372700000001</v>
      </c>
      <c r="J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1353.11727</v>
      </c>
      <c r="K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1207.4072700000002</v>
      </c>
      <c r="L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1157.9972699999998</v>
      </c>
      <c r="M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1142.9072699999999</v>
      </c>
      <c r="N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1157.9372699999999</v>
      </c>
      <c r="O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1142.82727</v>
      </c>
      <c r="P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1142.7372700000001</v>
      </c>
      <c r="Q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1198.54727</v>
      </c>
      <c r="R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1185.9572699999999</v>
      </c>
      <c r="S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1207.08727</v>
      </c>
      <c r="T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1221.9372699999999</v>
      </c>
      <c r="U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1166.09727</v>
      </c>
      <c r="V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1080.86727</v>
      </c>
      <c r="W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1081.1572700000002</v>
      </c>
      <c r="X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1123.0372699999998</v>
      </c>
      <c r="Y518" s="10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1158.4772699999999</v>
      </c>
    </row>
    <row r="519" spans="1:25" x14ac:dyDescent="0.2">
      <c r="A519" s="80">
        <f t="shared" si="22"/>
        <v>42542</v>
      </c>
      <c r="B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1067.60727</v>
      </c>
      <c r="C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1105.86727</v>
      </c>
      <c r="D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1150.37727</v>
      </c>
      <c r="E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1183.4172699999999</v>
      </c>
      <c r="F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1209.3872699999999</v>
      </c>
      <c r="G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1258.56727</v>
      </c>
      <c r="H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1238.6472699999999</v>
      </c>
      <c r="I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1664.2672699999998</v>
      </c>
      <c r="J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1377.79727</v>
      </c>
      <c r="K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1243.84727</v>
      </c>
      <c r="L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1225.1572700000002</v>
      </c>
      <c r="M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1207.04727</v>
      </c>
      <c r="N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1189.9072699999999</v>
      </c>
      <c r="O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1189.9972699999998</v>
      </c>
      <c r="P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1190.0072700000001</v>
      </c>
      <c r="Q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1198.33727</v>
      </c>
      <c r="R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1206.86727</v>
      </c>
      <c r="S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1221.53727</v>
      </c>
      <c r="T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1221.4372699999999</v>
      </c>
      <c r="U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1206.7272699999999</v>
      </c>
      <c r="V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1065.09727</v>
      </c>
      <c r="W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1090.2572700000001</v>
      </c>
      <c r="X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1122.9372699999999</v>
      </c>
      <c r="Y519" s="10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1168.5172699999998</v>
      </c>
    </row>
    <row r="520" spans="1:25" x14ac:dyDescent="0.2">
      <c r="A520" s="80">
        <f t="shared" si="22"/>
        <v>42543</v>
      </c>
      <c r="B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1069.2272699999999</v>
      </c>
      <c r="C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1105.9472700000001</v>
      </c>
      <c r="D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1150.56727</v>
      </c>
      <c r="E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1210.4672699999999</v>
      </c>
      <c r="F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1239.1372700000002</v>
      </c>
      <c r="G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1239.02727</v>
      </c>
      <c r="H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1210.0072700000001</v>
      </c>
      <c r="I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1564.6972700000001</v>
      </c>
      <c r="J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1328.78727</v>
      </c>
      <c r="K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1198.6572699999999</v>
      </c>
      <c r="L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1128.4972699999998</v>
      </c>
      <c r="M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1128.4672700000001</v>
      </c>
      <c r="N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1128.4472700000001</v>
      </c>
      <c r="O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1128.4472700000001</v>
      </c>
      <c r="P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1225.77727</v>
      </c>
      <c r="Q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1225.56727</v>
      </c>
      <c r="R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1172.7572700000001</v>
      </c>
      <c r="S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1207.29727</v>
      </c>
      <c r="T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1261.1472699999999</v>
      </c>
      <c r="U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1199.9172699999999</v>
      </c>
      <c r="V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1065.4872700000001</v>
      </c>
      <c r="W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1083.1872699999999</v>
      </c>
      <c r="X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1111.87727</v>
      </c>
      <c r="Y520" s="10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1212.5172699999998</v>
      </c>
    </row>
    <row r="521" spans="1:25" x14ac:dyDescent="0.2">
      <c r="A521" s="80">
        <f t="shared" si="22"/>
        <v>42544</v>
      </c>
      <c r="B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1075.08727</v>
      </c>
      <c r="C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1105.82727</v>
      </c>
      <c r="D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1150.4572699999999</v>
      </c>
      <c r="E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1183.5072700000001</v>
      </c>
      <c r="F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1238.9372699999999</v>
      </c>
      <c r="G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1239.07727</v>
      </c>
      <c r="H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1166.2872699999998</v>
      </c>
      <c r="I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1466.4972699999998</v>
      </c>
      <c r="J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1284.33727</v>
      </c>
      <c r="K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1128.2572700000001</v>
      </c>
      <c r="L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1087.81727</v>
      </c>
      <c r="M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1075.3972699999999</v>
      </c>
      <c r="N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1075.31727</v>
      </c>
      <c r="O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1075.2472699999998</v>
      </c>
      <c r="P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1087.9172699999999</v>
      </c>
      <c r="Q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1100.7472699999998</v>
      </c>
      <c r="R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1105.9872700000001</v>
      </c>
      <c r="S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1140.60727</v>
      </c>
      <c r="T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1165.87727</v>
      </c>
      <c r="U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1165.9272700000001</v>
      </c>
      <c r="V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1099.11727</v>
      </c>
      <c r="W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1131.34727</v>
      </c>
      <c r="X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1085.02727</v>
      </c>
      <c r="Y521" s="10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1216.7172700000001</v>
      </c>
    </row>
    <row r="522" spans="1:25" x14ac:dyDescent="0.2">
      <c r="A522" s="80">
        <f t="shared" si="22"/>
        <v>42545</v>
      </c>
      <c r="B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1074.9772699999999</v>
      </c>
      <c r="C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1079.1372699999999</v>
      </c>
      <c r="D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1099.11727</v>
      </c>
      <c r="E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1166.8072699999998</v>
      </c>
      <c r="F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1183.4572699999999</v>
      </c>
      <c r="G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1219.6572699999999</v>
      </c>
      <c r="H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1166.36727</v>
      </c>
      <c r="I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1453.9172699999999</v>
      </c>
      <c r="J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1284.3972699999999</v>
      </c>
      <c r="K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1128.28727</v>
      </c>
      <c r="L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1088.02727</v>
      </c>
      <c r="M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1075.6372699999999</v>
      </c>
      <c r="N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1075.62727</v>
      </c>
      <c r="O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1075.57727</v>
      </c>
      <c r="P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1087.9972699999998</v>
      </c>
      <c r="Q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1100.8472699999998</v>
      </c>
      <c r="R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1106.09727</v>
      </c>
      <c r="S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1140.6972699999999</v>
      </c>
      <c r="T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1165.9672700000001</v>
      </c>
      <c r="U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1140.87727</v>
      </c>
      <c r="V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1116.0372699999998</v>
      </c>
      <c r="W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1155.6372699999999</v>
      </c>
      <c r="X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1069.9872700000001</v>
      </c>
      <c r="Y522" s="10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1249.4772699999999</v>
      </c>
    </row>
    <row r="523" spans="1:25" x14ac:dyDescent="0.2">
      <c r="A523" s="80">
        <f t="shared" si="22"/>
        <v>42546</v>
      </c>
      <c r="B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1113.81727</v>
      </c>
      <c r="C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1070.8972699999999</v>
      </c>
      <c r="D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1061.8872699999999</v>
      </c>
      <c r="E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1114.4372699999999</v>
      </c>
      <c r="F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1148.28727</v>
      </c>
      <c r="G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1185.6472699999999</v>
      </c>
      <c r="H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1130.2572700000001</v>
      </c>
      <c r="I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1063.84727</v>
      </c>
      <c r="J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1193.6872699999999</v>
      </c>
      <c r="K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1190.56727</v>
      </c>
      <c r="L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1145.60727</v>
      </c>
      <c r="M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1131.7472699999998</v>
      </c>
      <c r="N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1131.7472699999998</v>
      </c>
      <c r="O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1131.79727</v>
      </c>
      <c r="P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1145.5772699999998</v>
      </c>
      <c r="Q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1131.7472699999998</v>
      </c>
      <c r="R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1175.2072699999999</v>
      </c>
      <c r="S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1190.80727</v>
      </c>
      <c r="T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1159.83727</v>
      </c>
      <c r="U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1207.1672699999999</v>
      </c>
      <c r="V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1127.35727</v>
      </c>
      <c r="W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1172.02727</v>
      </c>
      <c r="X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1069.7272699999999</v>
      </c>
      <c r="Y523" s="10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1190.0572699999998</v>
      </c>
    </row>
    <row r="524" spans="1:25" x14ac:dyDescent="0.2">
      <c r="A524" s="80">
        <f t="shared" si="22"/>
        <v>42547</v>
      </c>
      <c r="B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1123.2172699999999</v>
      </c>
      <c r="C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1074.07727</v>
      </c>
      <c r="D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1061.6772699999999</v>
      </c>
      <c r="E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1098.4572699999999</v>
      </c>
      <c r="F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1130.9172699999999</v>
      </c>
      <c r="G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1185.58727</v>
      </c>
      <c r="H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1130.77727</v>
      </c>
      <c r="I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1062.0572699999998</v>
      </c>
      <c r="J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1112.6572699999999</v>
      </c>
      <c r="K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1190.6872699999999</v>
      </c>
      <c r="L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1145.4972699999998</v>
      </c>
      <c r="M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1131.77727</v>
      </c>
      <c r="N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1131.7372700000001</v>
      </c>
      <c r="O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1131.7272699999999</v>
      </c>
      <c r="P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1145.5572699999998</v>
      </c>
      <c r="Q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1131.60727</v>
      </c>
      <c r="R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1190.6372700000002</v>
      </c>
      <c r="S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1190.7472699999998</v>
      </c>
      <c r="T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1160.1972700000001</v>
      </c>
      <c r="U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1207.6772699999999</v>
      </c>
      <c r="V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1107.27727</v>
      </c>
      <c r="W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1147.6772699999999</v>
      </c>
      <c r="X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1069.81727</v>
      </c>
      <c r="Y524" s="10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1190.4772699999999</v>
      </c>
    </row>
    <row r="525" spans="1:25" x14ac:dyDescent="0.2">
      <c r="A525" s="80">
        <f t="shared" si="22"/>
        <v>42548</v>
      </c>
      <c r="B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1093.1472699999999</v>
      </c>
      <c r="C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1063.81727</v>
      </c>
      <c r="D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1096.10727</v>
      </c>
      <c r="E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1131.83727</v>
      </c>
      <c r="F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1163.1572699999999</v>
      </c>
      <c r="G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1197.3272699999998</v>
      </c>
      <c r="H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1102.9672700000001</v>
      </c>
      <c r="I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1401.81727</v>
      </c>
      <c r="J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1240.2672699999998</v>
      </c>
      <c r="K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1085.6872699999999</v>
      </c>
      <c r="L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1093.60727</v>
      </c>
      <c r="M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1130.80727</v>
      </c>
      <c r="N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1112.6672699999999</v>
      </c>
      <c r="O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1076.2572700000001</v>
      </c>
      <c r="P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1113.4672700000001</v>
      </c>
      <c r="Q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1094.4872700000001</v>
      </c>
      <c r="R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1082.84727</v>
      </c>
      <c r="S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1104.04727</v>
      </c>
      <c r="T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1115.08727</v>
      </c>
      <c r="U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1126.8672699999997</v>
      </c>
      <c r="V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1117.9472700000001</v>
      </c>
      <c r="W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1156.5072700000001</v>
      </c>
      <c r="X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1068.0072700000001</v>
      </c>
      <c r="Y525" s="10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1237.04727</v>
      </c>
    </row>
    <row r="526" spans="1:25" x14ac:dyDescent="0.2">
      <c r="A526" s="80">
        <f t="shared" si="22"/>
        <v>42549</v>
      </c>
      <c r="B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1099.09727</v>
      </c>
      <c r="C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1064.04727</v>
      </c>
      <c r="D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1096.04727</v>
      </c>
      <c r="E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1131.6372700000002</v>
      </c>
      <c r="F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1162.9772699999999</v>
      </c>
      <c r="G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1197.27727</v>
      </c>
      <c r="H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1103.1772699999999</v>
      </c>
      <c r="I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1401.9672700000001</v>
      </c>
      <c r="J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1240.1772700000001</v>
      </c>
      <c r="K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1085.6572700000002</v>
      </c>
      <c r="L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1093.8972699999999</v>
      </c>
      <c r="M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1130.4472700000001</v>
      </c>
      <c r="N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1112.7072699999999</v>
      </c>
      <c r="O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1112.8672699999997</v>
      </c>
      <c r="P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1113.1572699999999</v>
      </c>
      <c r="Q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1094.34727</v>
      </c>
      <c r="R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1082.9372699999999</v>
      </c>
      <c r="S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1104.07727</v>
      </c>
      <c r="T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1115.1672699999999</v>
      </c>
      <c r="U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1126.85727</v>
      </c>
      <c r="V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1119.06727</v>
      </c>
      <c r="W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1157.5372699999998</v>
      </c>
      <c r="X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1068.12727</v>
      </c>
      <c r="Y526" s="10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1228.59727</v>
      </c>
    </row>
    <row r="527" spans="1:25" x14ac:dyDescent="0.2">
      <c r="A527" s="80">
        <f t="shared" si="22"/>
        <v>42550</v>
      </c>
      <c r="B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1104.9872700000001</v>
      </c>
      <c r="C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1083.6572699999999</v>
      </c>
      <c r="D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1117.9272700000001</v>
      </c>
      <c r="E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1140.32727</v>
      </c>
      <c r="F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1226.4472700000001</v>
      </c>
      <c r="G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1226.32727</v>
      </c>
      <c r="H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1140.3872699999999</v>
      </c>
      <c r="I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1414.54727</v>
      </c>
      <c r="J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1250.6772700000001</v>
      </c>
      <c r="K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1080.04727</v>
      </c>
      <c r="L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1097.12727</v>
      </c>
      <c r="M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1115.27727</v>
      </c>
      <c r="N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1072.7572700000001</v>
      </c>
      <c r="O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1073.1372699999999</v>
      </c>
      <c r="P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1062.81727</v>
      </c>
      <c r="Q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1073.9872700000001</v>
      </c>
      <c r="R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1078.4172699999999</v>
      </c>
      <c r="S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1099.2572700000001</v>
      </c>
      <c r="T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1121.4772699999999</v>
      </c>
      <c r="U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1121.7072699999999</v>
      </c>
      <c r="V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1121.34727</v>
      </c>
      <c r="W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1136.0372699999998</v>
      </c>
      <c r="X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1063.62727</v>
      </c>
      <c r="Y527" s="10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1179.36727</v>
      </c>
    </row>
    <row r="528" spans="1:25" x14ac:dyDescent="0.2">
      <c r="A528" s="80">
        <f t="shared" si="22"/>
        <v>42551</v>
      </c>
      <c r="B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1103.77727</v>
      </c>
      <c r="C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1085.77727</v>
      </c>
      <c r="D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1120.1672699999999</v>
      </c>
      <c r="E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1142.6572699999999</v>
      </c>
      <c r="F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1229.3472699999998</v>
      </c>
      <c r="G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1229.1872699999999</v>
      </c>
      <c r="H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1142.7172700000001</v>
      </c>
      <c r="I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1418.1572699999999</v>
      </c>
      <c r="J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1253.7472699999998</v>
      </c>
      <c r="K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1081.9372699999999</v>
      </c>
      <c r="L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1098.9372699999999</v>
      </c>
      <c r="M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1117.36727</v>
      </c>
      <c r="N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1070.9872700000001</v>
      </c>
      <c r="O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1070.9372699999999</v>
      </c>
      <c r="P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1071.06727</v>
      </c>
      <c r="Q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1071.0072700000001</v>
      </c>
      <c r="R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1079.8972699999999</v>
      </c>
      <c r="S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1100.9172699999999</v>
      </c>
      <c r="T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1123.1772699999999</v>
      </c>
      <c r="U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1123.55727</v>
      </c>
      <c r="V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1120.27727</v>
      </c>
      <c r="W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1136.12727</v>
      </c>
      <c r="X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1065.2672699999998</v>
      </c>
      <c r="Y528" s="137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1228.7872699999998</v>
      </c>
    </row>
    <row r="529" spans="1:25" hidden="1" x14ac:dyDescent="0.2">
      <c r="A529" s="80">
        <f t="shared" si="22"/>
        <v>42552</v>
      </c>
      <c r="B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C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D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E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F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G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H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I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J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K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L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M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N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O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P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Q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R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S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T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U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V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W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X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Y529" s="137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</row>
    <row r="530" spans="1:25" x14ac:dyDescent="0.25">
      <c r="A530" s="94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6"/>
    </row>
    <row r="531" spans="1:25" x14ac:dyDescent="0.25">
      <c r="A531" s="88" t="s">
        <v>151</v>
      </c>
      <c r="B531" s="79"/>
      <c r="C531" s="79"/>
      <c r="D531" s="79"/>
    </row>
    <row r="532" spans="1:25" ht="12.75" x14ac:dyDescent="0.2">
      <c r="A532" s="177" t="s">
        <v>48</v>
      </c>
      <c r="B532" s="188" t="s">
        <v>121</v>
      </c>
      <c r="C532" s="189"/>
      <c r="D532" s="189"/>
      <c r="E532" s="189"/>
      <c r="F532" s="189"/>
      <c r="G532" s="189"/>
      <c r="H532" s="189"/>
      <c r="I532" s="189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90"/>
    </row>
    <row r="533" spans="1:25" ht="12.75" x14ac:dyDescent="0.2">
      <c r="A533" s="178"/>
      <c r="B533" s="191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3"/>
    </row>
    <row r="534" spans="1:25" ht="12.75" x14ac:dyDescent="0.2">
      <c r="A534" s="178"/>
      <c r="B534" s="180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2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5" ht="12.75" x14ac:dyDescent="0.2">
      <c r="A535" s="179"/>
      <c r="B535" s="181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3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5" x14ac:dyDescent="0.2">
      <c r="A536" s="80">
        <f>A499</f>
        <v>42522</v>
      </c>
      <c r="B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1043.3972699999999</v>
      </c>
      <c r="C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1048.04727</v>
      </c>
      <c r="D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1073.0172699999998</v>
      </c>
      <c r="E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1100.1572699999999</v>
      </c>
      <c r="F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1121.9972699999998</v>
      </c>
      <c r="G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1129.4572699999999</v>
      </c>
      <c r="H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1066.6472699999999</v>
      </c>
      <c r="I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1325.54727</v>
      </c>
      <c r="J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1220.04727</v>
      </c>
      <c r="K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1122.10727</v>
      </c>
      <c r="L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1094.55727</v>
      </c>
      <c r="M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1108.10727</v>
      </c>
      <c r="N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1136.7672699999998</v>
      </c>
      <c r="O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1151.9072699999999</v>
      </c>
      <c r="P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1136.5172699999998</v>
      </c>
      <c r="Q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1151.7472699999998</v>
      </c>
      <c r="R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1156.9372699999999</v>
      </c>
      <c r="S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1086.1972700000001</v>
      </c>
      <c r="T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1075.77727</v>
      </c>
      <c r="U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1065.87727</v>
      </c>
      <c r="V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1101.7472699999998</v>
      </c>
      <c r="W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1069.54727</v>
      </c>
      <c r="X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1086.10727</v>
      </c>
      <c r="Y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1116.58727</v>
      </c>
    </row>
    <row r="537" spans="1:25" x14ac:dyDescent="0.2">
      <c r="A537" s="80">
        <f>A536+1</f>
        <v>42523</v>
      </c>
      <c r="B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1046.09727</v>
      </c>
      <c r="C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1048.06727</v>
      </c>
      <c r="D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1079.62727</v>
      </c>
      <c r="E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1100.1572699999999</v>
      </c>
      <c r="F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1121.9072699999999</v>
      </c>
      <c r="G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1129.54727</v>
      </c>
      <c r="H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1073.1472699999999</v>
      </c>
      <c r="I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1316.04727</v>
      </c>
      <c r="J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1202.0172699999998</v>
      </c>
      <c r="K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1108.06727</v>
      </c>
      <c r="L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1056.9172699999999</v>
      </c>
      <c r="M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1068.9572699999999</v>
      </c>
      <c r="N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1107.86727</v>
      </c>
      <c r="O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1136.4572699999999</v>
      </c>
      <c r="P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1151.7472699999998</v>
      </c>
      <c r="Q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1167.7472699999998</v>
      </c>
      <c r="R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1156.9272699999999</v>
      </c>
      <c r="S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1144.36727</v>
      </c>
      <c r="T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1144.5072700000001</v>
      </c>
      <c r="U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1066.0172700000001</v>
      </c>
      <c r="V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1103.5372699999998</v>
      </c>
      <c r="W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1091.57727</v>
      </c>
      <c r="X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1086.1572700000002</v>
      </c>
      <c r="Y537" s="10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1116.4172699999999</v>
      </c>
    </row>
    <row r="538" spans="1:25" x14ac:dyDescent="0.2">
      <c r="A538" s="80">
        <f t="shared" ref="A538:A566" si="23">A537+1</f>
        <v>42524</v>
      </c>
      <c r="B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1051.56727</v>
      </c>
      <c r="C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1059.12727</v>
      </c>
      <c r="D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1084.9572699999999</v>
      </c>
      <c r="E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1098.77727</v>
      </c>
      <c r="F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1120.4872700000001</v>
      </c>
      <c r="G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1143.5072700000001</v>
      </c>
      <c r="H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1071.7672699999998</v>
      </c>
      <c r="I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1323.58727</v>
      </c>
      <c r="J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1182.7472699999998</v>
      </c>
      <c r="K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1099.7072699999999</v>
      </c>
      <c r="L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1099.6972700000001</v>
      </c>
      <c r="M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1099.61727</v>
      </c>
      <c r="N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1134.9472700000001</v>
      </c>
      <c r="O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1150.1772699999999</v>
      </c>
      <c r="P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1150.2072699999999</v>
      </c>
      <c r="Q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1174.2472699999998</v>
      </c>
      <c r="R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1168.7372700000001</v>
      </c>
      <c r="S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1155.81727</v>
      </c>
      <c r="T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1101.85727</v>
      </c>
      <c r="U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1069.06727</v>
      </c>
      <c r="V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1120.09727</v>
      </c>
      <c r="W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1087.4572699999999</v>
      </c>
      <c r="X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1085.11727</v>
      </c>
      <c r="Y538" s="10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1144.6872699999999</v>
      </c>
    </row>
    <row r="539" spans="1:25" x14ac:dyDescent="0.2">
      <c r="A539" s="80">
        <f t="shared" si="23"/>
        <v>42525</v>
      </c>
      <c r="B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1052.4272700000001</v>
      </c>
      <c r="C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1040.09727</v>
      </c>
      <c r="D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1051.9172699999999</v>
      </c>
      <c r="E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1073.37727</v>
      </c>
      <c r="F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1096.29727</v>
      </c>
      <c r="G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1147.3072699999998</v>
      </c>
      <c r="H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1096.28727</v>
      </c>
      <c r="I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1042.0772699999998</v>
      </c>
      <c r="J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1084.77727</v>
      </c>
      <c r="K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1202.4972699999998</v>
      </c>
      <c r="L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1147.3272699999998</v>
      </c>
      <c r="M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1147.3272699999998</v>
      </c>
      <c r="N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1147.3272699999998</v>
      </c>
      <c r="O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1185.9072699999999</v>
      </c>
      <c r="P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1185.9272699999999</v>
      </c>
      <c r="Q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1154.6972700000001</v>
      </c>
      <c r="R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1169.83727</v>
      </c>
      <c r="S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1125.8272699999998</v>
      </c>
      <c r="T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1080.6672699999999</v>
      </c>
      <c r="U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1080.2172700000001</v>
      </c>
      <c r="V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1160.3972699999999</v>
      </c>
      <c r="W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1110.6572699999999</v>
      </c>
      <c r="X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1063.29727</v>
      </c>
      <c r="Y539" s="10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1194.1472699999999</v>
      </c>
    </row>
    <row r="540" spans="1:25" x14ac:dyDescent="0.2">
      <c r="A540" s="80">
        <f t="shared" si="23"/>
        <v>42526</v>
      </c>
      <c r="B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1050.83727</v>
      </c>
      <c r="C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1039.6672699999999</v>
      </c>
      <c r="D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1073.1872699999999</v>
      </c>
      <c r="E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1080.5772699999998</v>
      </c>
      <c r="F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1112.2672699999998</v>
      </c>
      <c r="G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1112.2072699999999</v>
      </c>
      <c r="H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1051.7672699999998</v>
      </c>
      <c r="I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1040.8972699999999</v>
      </c>
      <c r="J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1054.59727</v>
      </c>
      <c r="K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1276.6672699999999</v>
      </c>
      <c r="L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1202.5072700000001</v>
      </c>
      <c r="M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1202.6872699999999</v>
      </c>
      <c r="N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1202.9372699999999</v>
      </c>
      <c r="O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1228.81727</v>
      </c>
      <c r="P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1228.80727</v>
      </c>
      <c r="Q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1185.8972699999999</v>
      </c>
      <c r="R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1170.0072700000001</v>
      </c>
      <c r="S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1125.86727</v>
      </c>
      <c r="T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1080.83727</v>
      </c>
      <c r="U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1069.2672700000001</v>
      </c>
      <c r="V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1136.7172700000001</v>
      </c>
      <c r="W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1107.9372699999999</v>
      </c>
      <c r="X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1063.2672699999998</v>
      </c>
      <c r="Y540" s="10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1193.79727</v>
      </c>
    </row>
    <row r="541" spans="1:25" x14ac:dyDescent="0.2">
      <c r="A541" s="80">
        <f t="shared" si="23"/>
        <v>42527</v>
      </c>
      <c r="B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1048.05727</v>
      </c>
      <c r="C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1058.85727</v>
      </c>
      <c r="D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1084.36727</v>
      </c>
      <c r="E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1112.4372699999999</v>
      </c>
      <c r="F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1127.4672699999999</v>
      </c>
      <c r="G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1176.35727</v>
      </c>
      <c r="H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1105.62727</v>
      </c>
      <c r="I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1375.54727</v>
      </c>
      <c r="J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1278.2472699999998</v>
      </c>
      <c r="K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1166.4272700000001</v>
      </c>
      <c r="L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1120.60727</v>
      </c>
      <c r="M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1120.62727</v>
      </c>
      <c r="N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1135.2072699999999</v>
      </c>
      <c r="O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1150.2672699999998</v>
      </c>
      <c r="P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1150.2672699999998</v>
      </c>
      <c r="Q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1120.3972699999999</v>
      </c>
      <c r="R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1130.5172699999998</v>
      </c>
      <c r="S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1143.02727</v>
      </c>
      <c r="T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1101.7672699999998</v>
      </c>
      <c r="U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1053.32727</v>
      </c>
      <c r="V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1108.6672699999999</v>
      </c>
      <c r="W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1082.1572699999999</v>
      </c>
      <c r="X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1085.2872699999998</v>
      </c>
      <c r="Y541" s="10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1119.08727</v>
      </c>
    </row>
    <row r="542" spans="1:25" x14ac:dyDescent="0.2">
      <c r="A542" s="80">
        <f t="shared" si="23"/>
        <v>42528</v>
      </c>
      <c r="B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1051.9972699999998</v>
      </c>
      <c r="C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1058.6972699999999</v>
      </c>
      <c r="D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1084.3972699999999</v>
      </c>
      <c r="E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1098.09727</v>
      </c>
      <c r="F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1127.1472699999999</v>
      </c>
      <c r="G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1159.1772699999999</v>
      </c>
      <c r="H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1105.5072700000001</v>
      </c>
      <c r="I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1375.5372699999998</v>
      </c>
      <c r="J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1278.4572699999999</v>
      </c>
      <c r="K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1150.6472699999999</v>
      </c>
      <c r="L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1120.7672699999998</v>
      </c>
      <c r="M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1120.7872699999998</v>
      </c>
      <c r="N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1134.8972699999999</v>
      </c>
      <c r="O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1150.2072699999999</v>
      </c>
      <c r="P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1106.56727</v>
      </c>
      <c r="Q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1106.6472699999999</v>
      </c>
      <c r="R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1130.6772699999999</v>
      </c>
      <c r="S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1143.2072699999999</v>
      </c>
      <c r="T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1107.4472699999999</v>
      </c>
      <c r="U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1050.35727</v>
      </c>
      <c r="V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1123.7572700000001</v>
      </c>
      <c r="W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1090.06727</v>
      </c>
      <c r="X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1074.7272699999999</v>
      </c>
      <c r="Y542" s="10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1166.82727</v>
      </c>
    </row>
    <row r="543" spans="1:25" x14ac:dyDescent="0.2">
      <c r="A543" s="80">
        <f t="shared" si="23"/>
        <v>42529</v>
      </c>
      <c r="B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1054.54727</v>
      </c>
      <c r="C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1058.5772699999998</v>
      </c>
      <c r="D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1084.30727</v>
      </c>
      <c r="E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1097.82727</v>
      </c>
      <c r="F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1127.12727</v>
      </c>
      <c r="G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1159.10727</v>
      </c>
      <c r="H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1105.7172699999999</v>
      </c>
      <c r="I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1375.4072700000002</v>
      </c>
      <c r="J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1278.6472699999999</v>
      </c>
      <c r="K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1150.4572699999999</v>
      </c>
      <c r="L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1120.7472699999998</v>
      </c>
      <c r="M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1120.7672699999998</v>
      </c>
      <c r="N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1135.1672699999999</v>
      </c>
      <c r="O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1150.4472699999999</v>
      </c>
      <c r="P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1106.55727</v>
      </c>
      <c r="Q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1106.56727</v>
      </c>
      <c r="R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1130.6572699999999</v>
      </c>
      <c r="S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1142.9172699999999</v>
      </c>
      <c r="T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1107.10727</v>
      </c>
      <c r="U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1050.5972699999998</v>
      </c>
      <c r="V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1126.08727</v>
      </c>
      <c r="W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1090.35727</v>
      </c>
      <c r="X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1074.7572700000001</v>
      </c>
      <c r="Y543" s="10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1170.03727</v>
      </c>
    </row>
    <row r="544" spans="1:25" x14ac:dyDescent="0.2">
      <c r="A544" s="80">
        <f t="shared" si="23"/>
        <v>42530</v>
      </c>
      <c r="B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1053.8072699999998</v>
      </c>
      <c r="C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1058.32727</v>
      </c>
      <c r="D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1097.84727</v>
      </c>
      <c r="E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1112.02727</v>
      </c>
      <c r="F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1158.9072699999999</v>
      </c>
      <c r="G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1176.1972700000001</v>
      </c>
      <c r="H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1112.9772699999999</v>
      </c>
      <c r="I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1398.1372699999999</v>
      </c>
      <c r="J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1268.1772699999999</v>
      </c>
      <c r="K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1150.7572700000001</v>
      </c>
      <c r="L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1106.9272699999999</v>
      </c>
      <c r="M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1100.06727</v>
      </c>
      <c r="N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1120.8472699999998</v>
      </c>
      <c r="O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1150.6772699999999</v>
      </c>
      <c r="P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1191.7572700000001</v>
      </c>
      <c r="Q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1191.7172700000001</v>
      </c>
      <c r="R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1169.1372699999999</v>
      </c>
      <c r="S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1169.0172699999998</v>
      </c>
      <c r="T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1143.1572700000002</v>
      </c>
      <c r="U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1065.29727</v>
      </c>
      <c r="V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1107.1772699999999</v>
      </c>
      <c r="W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1070.7072699999999</v>
      </c>
      <c r="X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1059.59727</v>
      </c>
      <c r="Y544" s="10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1173.30727</v>
      </c>
    </row>
    <row r="545" spans="1:25" x14ac:dyDescent="0.2">
      <c r="A545" s="80">
        <f t="shared" si="23"/>
        <v>42531</v>
      </c>
      <c r="B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1068.6372699999999</v>
      </c>
      <c r="C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1058.6472699999999</v>
      </c>
      <c r="D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1091.05727</v>
      </c>
      <c r="E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1112.37727</v>
      </c>
      <c r="F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1142.85727</v>
      </c>
      <c r="G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1159.4672700000001</v>
      </c>
      <c r="H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1098.5372699999998</v>
      </c>
      <c r="I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1375.62727</v>
      </c>
      <c r="J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1218.1872699999999</v>
      </c>
      <c r="K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1080.35727</v>
      </c>
      <c r="L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1044.36727</v>
      </c>
      <c r="M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1049.57727</v>
      </c>
      <c r="N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1055.6772700000001</v>
      </c>
      <c r="O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1073.79727</v>
      </c>
      <c r="P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1080.12727</v>
      </c>
      <c r="Q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1106.56727</v>
      </c>
      <c r="R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1096.10727</v>
      </c>
      <c r="S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1096.0072700000001</v>
      </c>
      <c r="T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1096.0072700000001</v>
      </c>
      <c r="U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1050.4372699999999</v>
      </c>
      <c r="V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1138.9172699999999</v>
      </c>
      <c r="W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1101.37727</v>
      </c>
      <c r="X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1059.5172699999998</v>
      </c>
      <c r="Y545" s="10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1203.0172699999998</v>
      </c>
    </row>
    <row r="546" spans="1:25" x14ac:dyDescent="0.2">
      <c r="A546" s="80">
        <f t="shared" si="23"/>
        <v>42532</v>
      </c>
      <c r="B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1107.78727</v>
      </c>
      <c r="C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1057.7272699999999</v>
      </c>
      <c r="D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1041.1772700000001</v>
      </c>
      <c r="E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1065.7472699999998</v>
      </c>
      <c r="F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1095.7572700000001</v>
      </c>
      <c r="G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1112.06727</v>
      </c>
      <c r="H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1051.8972699999999</v>
      </c>
      <c r="I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1099.61727</v>
      </c>
      <c r="J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1202.83727</v>
      </c>
      <c r="K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1126.1372700000002</v>
      </c>
      <c r="L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1080.9372699999999</v>
      </c>
      <c r="M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1080.9372699999999</v>
      </c>
      <c r="N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1086.87727</v>
      </c>
      <c r="O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1080.7372699999999</v>
      </c>
      <c r="P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1086.87727</v>
      </c>
      <c r="Q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1105.79727</v>
      </c>
      <c r="R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1105.9072700000002</v>
      </c>
      <c r="S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1063.2472699999998</v>
      </c>
      <c r="T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1041.2272699999999</v>
      </c>
      <c r="U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1109.59727</v>
      </c>
      <c r="V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1194.2372700000001</v>
      </c>
      <c r="W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1164.1372699999999</v>
      </c>
      <c r="X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1060.35727</v>
      </c>
      <c r="Y546" s="10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1146.9972699999998</v>
      </c>
    </row>
    <row r="547" spans="1:25" x14ac:dyDescent="0.2">
      <c r="A547" s="80">
        <f t="shared" si="23"/>
        <v>42533</v>
      </c>
      <c r="B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1113.35727</v>
      </c>
      <c r="C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1080.34727</v>
      </c>
      <c r="D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1051.11727</v>
      </c>
      <c r="E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1051.6872699999999</v>
      </c>
      <c r="F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1065.6672699999999</v>
      </c>
      <c r="G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1096.02727</v>
      </c>
      <c r="H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1058.7672699999998</v>
      </c>
      <c r="I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1059.7872699999998</v>
      </c>
      <c r="J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1136.0072700000001</v>
      </c>
      <c r="K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1185.62727</v>
      </c>
      <c r="L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1154.56727</v>
      </c>
      <c r="M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1139.9872700000001</v>
      </c>
      <c r="N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1154.59727</v>
      </c>
      <c r="O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1154.6372700000002</v>
      </c>
      <c r="P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1169.86727</v>
      </c>
      <c r="Q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1177.77727</v>
      </c>
      <c r="R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1185.8972699999999</v>
      </c>
      <c r="S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1170.02727</v>
      </c>
      <c r="T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1140.11727</v>
      </c>
      <c r="U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1052.27727</v>
      </c>
      <c r="V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1138.7372700000001</v>
      </c>
      <c r="W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1112.56727</v>
      </c>
      <c r="X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1052.0772699999998</v>
      </c>
      <c r="Y547" s="10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1185.4372699999999</v>
      </c>
    </row>
    <row r="548" spans="1:25" x14ac:dyDescent="0.2">
      <c r="A548" s="80">
        <f t="shared" si="23"/>
        <v>42534</v>
      </c>
      <c r="B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1090.06727</v>
      </c>
      <c r="C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1061.12727</v>
      </c>
      <c r="D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1051.7472699999998</v>
      </c>
      <c r="E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1065.7472699999998</v>
      </c>
      <c r="F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1080.4472699999999</v>
      </c>
      <c r="G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1112.1772699999999</v>
      </c>
      <c r="H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1073.1772699999999</v>
      </c>
      <c r="I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1040.79727</v>
      </c>
      <c r="J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1132.5972699999998</v>
      </c>
      <c r="K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1237.57727</v>
      </c>
      <c r="L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1228.4572699999999</v>
      </c>
      <c r="M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1228.55727</v>
      </c>
      <c r="N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1276.4572699999999</v>
      </c>
      <c r="O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1276.4972699999998</v>
      </c>
      <c r="P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1276.52727</v>
      </c>
      <c r="Q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1276.5072700000001</v>
      </c>
      <c r="R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1276.5372699999998</v>
      </c>
      <c r="S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1237.7672699999998</v>
      </c>
      <c r="T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1219.61727</v>
      </c>
      <c r="U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1099.77727</v>
      </c>
      <c r="V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1137.4972699999998</v>
      </c>
      <c r="W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1118.1672699999999</v>
      </c>
      <c r="X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1063.4072699999999</v>
      </c>
      <c r="Y548" s="10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1202.33727</v>
      </c>
    </row>
    <row r="549" spans="1:25" x14ac:dyDescent="0.2">
      <c r="A549" s="80">
        <f t="shared" si="23"/>
        <v>42535</v>
      </c>
      <c r="B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1059.0072700000001</v>
      </c>
      <c r="C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1071.6372699999999</v>
      </c>
      <c r="D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1105.58727</v>
      </c>
      <c r="E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1112.83727</v>
      </c>
      <c r="F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1143.33727</v>
      </c>
      <c r="G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1159.60727</v>
      </c>
      <c r="H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1105.5072700000001</v>
      </c>
      <c r="I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1397.7672699999998</v>
      </c>
      <c r="J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1348.3272699999998</v>
      </c>
      <c r="K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1174.6372700000002</v>
      </c>
      <c r="L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1120.6472699999999</v>
      </c>
      <c r="M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1135.2472699999998</v>
      </c>
      <c r="N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1150.4672700000001</v>
      </c>
      <c r="O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1166.32727</v>
      </c>
      <c r="P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1166.2372700000001</v>
      </c>
      <c r="Q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1174.4672699999999</v>
      </c>
      <c r="R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1182.5772699999998</v>
      </c>
      <c r="S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1182.60727</v>
      </c>
      <c r="T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1196.84727</v>
      </c>
      <c r="U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1119.11727</v>
      </c>
      <c r="V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1108.9072699999999</v>
      </c>
      <c r="W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1074.61727</v>
      </c>
      <c r="X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1064.7372700000001</v>
      </c>
      <c r="Y549" s="10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1174.2272699999999</v>
      </c>
    </row>
    <row r="550" spans="1:25" x14ac:dyDescent="0.2">
      <c r="A550" s="80">
        <f t="shared" si="23"/>
        <v>42536</v>
      </c>
      <c r="B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1053.33727</v>
      </c>
      <c r="C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1071.6372699999999</v>
      </c>
      <c r="D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1105.31727</v>
      </c>
      <c r="E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1112.4372699999999</v>
      </c>
      <c r="F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1142.8972699999999</v>
      </c>
      <c r="G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1159.4472700000001</v>
      </c>
      <c r="H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1105.56727</v>
      </c>
      <c r="I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1397.78727</v>
      </c>
      <c r="J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1348.4572699999999</v>
      </c>
      <c r="K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1174.6872699999999</v>
      </c>
      <c r="L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1120.77727</v>
      </c>
      <c r="M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1135.34727</v>
      </c>
      <c r="N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1150.4572699999999</v>
      </c>
      <c r="O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1166.31727</v>
      </c>
      <c r="P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1166.29727</v>
      </c>
      <c r="Q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1174.4272699999999</v>
      </c>
      <c r="R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1182.6472699999999</v>
      </c>
      <c r="S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1182.6972699999999</v>
      </c>
      <c r="T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1196.84727</v>
      </c>
      <c r="U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1119.02727</v>
      </c>
      <c r="V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1111.1372700000002</v>
      </c>
      <c r="W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1073.58727</v>
      </c>
      <c r="X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1064.7072699999999</v>
      </c>
      <c r="Y550" s="10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1154.7372700000001</v>
      </c>
    </row>
    <row r="551" spans="1:25" x14ac:dyDescent="0.2">
      <c r="A551" s="80">
        <f t="shared" si="23"/>
        <v>42537</v>
      </c>
      <c r="B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1052.12727</v>
      </c>
      <c r="C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1084.82727</v>
      </c>
      <c r="D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1127.58727</v>
      </c>
      <c r="E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1127.7572700000001</v>
      </c>
      <c r="F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1213.2072699999999</v>
      </c>
      <c r="G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1213.2072699999999</v>
      </c>
      <c r="H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1143.36727</v>
      </c>
      <c r="I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1472.33727</v>
      </c>
      <c r="J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1348.2472699999998</v>
      </c>
      <c r="K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1182.87727</v>
      </c>
      <c r="L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1150.3972699999999</v>
      </c>
      <c r="M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1135.08727</v>
      </c>
      <c r="N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1150.2172700000001</v>
      </c>
      <c r="O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1166.06727</v>
      </c>
      <c r="P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1182.61727</v>
      </c>
      <c r="Q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1200.07727</v>
      </c>
      <c r="R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1182.60727</v>
      </c>
      <c r="S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1211.7572700000001</v>
      </c>
      <c r="T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1243.33727</v>
      </c>
      <c r="U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1198.12727</v>
      </c>
      <c r="V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1045.0772699999998</v>
      </c>
      <c r="W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1061.2872699999998</v>
      </c>
      <c r="X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1095.58727</v>
      </c>
      <c r="Y551" s="10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1146.9872700000001</v>
      </c>
    </row>
    <row r="552" spans="1:25" x14ac:dyDescent="0.2">
      <c r="A552" s="80">
        <f t="shared" si="23"/>
        <v>42538</v>
      </c>
      <c r="B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1040.6372700000002</v>
      </c>
      <c r="C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1098.27727</v>
      </c>
      <c r="D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1142.9772699999999</v>
      </c>
      <c r="E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1176.7072699999999</v>
      </c>
      <c r="F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1213.1872699999999</v>
      </c>
      <c r="G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1213.2572700000001</v>
      </c>
      <c r="H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1176.83727</v>
      </c>
      <c r="I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1472.3072699999998</v>
      </c>
      <c r="J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1323.6872699999999</v>
      </c>
      <c r="K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1182.8472699999998</v>
      </c>
      <c r="L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1135.12727</v>
      </c>
      <c r="M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1120.4572699999999</v>
      </c>
      <c r="N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1134.8972699999999</v>
      </c>
      <c r="O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1134.78727</v>
      </c>
      <c r="P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1150.02727</v>
      </c>
      <c r="Q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1174.1872699999999</v>
      </c>
      <c r="R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1162.0072700000001</v>
      </c>
      <c r="S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1182.58727</v>
      </c>
      <c r="T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1196.61727</v>
      </c>
      <c r="U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1130.6872699999999</v>
      </c>
      <c r="V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1075.9772699999999</v>
      </c>
      <c r="W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1040.7172700000001</v>
      </c>
      <c r="X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1136.6772700000001</v>
      </c>
      <c r="Y552" s="10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1122.7672700000001</v>
      </c>
    </row>
    <row r="553" spans="1:25" x14ac:dyDescent="0.2">
      <c r="A553" s="80">
        <f t="shared" si="23"/>
        <v>42539</v>
      </c>
      <c r="B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1070.4272699999999</v>
      </c>
      <c r="C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1065.8872700000002</v>
      </c>
      <c r="D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1112.31727</v>
      </c>
      <c r="E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1147.2872699999998</v>
      </c>
      <c r="F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1147.2272699999999</v>
      </c>
      <c r="G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1185.83727</v>
      </c>
      <c r="H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1130.56727</v>
      </c>
      <c r="I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1051.4272700000001</v>
      </c>
      <c r="J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1136.4472700000001</v>
      </c>
      <c r="K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1220.31727</v>
      </c>
      <c r="L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1155.05727</v>
      </c>
      <c r="M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1170.1372699999999</v>
      </c>
      <c r="N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1170.1472699999999</v>
      </c>
      <c r="O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1193.9672700000001</v>
      </c>
      <c r="P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1219.5572699999998</v>
      </c>
      <c r="Q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1256.79727</v>
      </c>
      <c r="R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1256.9872700000001</v>
      </c>
      <c r="S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1185.7572700000001</v>
      </c>
      <c r="T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1193.53727</v>
      </c>
      <c r="U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1126.3972699999999</v>
      </c>
      <c r="V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1077.84727</v>
      </c>
      <c r="W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1079.32727</v>
      </c>
      <c r="X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1080.4972699999998</v>
      </c>
      <c r="Y553" s="10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1201.6472699999999</v>
      </c>
    </row>
    <row r="554" spans="1:25" x14ac:dyDescent="0.2">
      <c r="A554" s="80">
        <f t="shared" si="23"/>
        <v>42540</v>
      </c>
      <c r="B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1070.9172699999999</v>
      </c>
      <c r="C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1065.9272700000001</v>
      </c>
      <c r="D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1112.1772699999999</v>
      </c>
      <c r="E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1146.82727</v>
      </c>
      <c r="F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1146.7372700000001</v>
      </c>
      <c r="G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1185.35727</v>
      </c>
      <c r="H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1129.35727</v>
      </c>
      <c r="I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1096.31727</v>
      </c>
      <c r="J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1106.1772700000001</v>
      </c>
      <c r="K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1256.5572699999998</v>
      </c>
      <c r="L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1185.7172700000001</v>
      </c>
      <c r="M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1185.7372700000001</v>
      </c>
      <c r="N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1185.7472699999998</v>
      </c>
      <c r="O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1219.62727</v>
      </c>
      <c r="P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1237.6772699999999</v>
      </c>
      <c r="Q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1237.7272699999999</v>
      </c>
      <c r="R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1228.6572699999999</v>
      </c>
      <c r="S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1210.9872700000001</v>
      </c>
      <c r="T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1228.59727</v>
      </c>
      <c r="U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1162.3272699999998</v>
      </c>
      <c r="V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1075.2172700000001</v>
      </c>
      <c r="W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1076.6972700000001</v>
      </c>
      <c r="X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1080.81727</v>
      </c>
      <c r="Y554" s="10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1202.10727</v>
      </c>
    </row>
    <row r="555" spans="1:25" x14ac:dyDescent="0.2">
      <c r="A555" s="80">
        <f t="shared" si="23"/>
        <v>42541</v>
      </c>
      <c r="B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1052.84727</v>
      </c>
      <c r="C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1098.4772699999999</v>
      </c>
      <c r="D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1143.5072700000001</v>
      </c>
      <c r="E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1176.9072699999999</v>
      </c>
      <c r="F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1185.7572700000001</v>
      </c>
      <c r="G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1213.4472700000001</v>
      </c>
      <c r="H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1176.9672700000001</v>
      </c>
      <c r="I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1472.56727</v>
      </c>
      <c r="J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1323.6572700000002</v>
      </c>
      <c r="K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1182.87727</v>
      </c>
      <c r="L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1135.12727</v>
      </c>
      <c r="M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1120.54727</v>
      </c>
      <c r="N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1135.07727</v>
      </c>
      <c r="O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1120.4772699999999</v>
      </c>
      <c r="P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1120.3872699999999</v>
      </c>
      <c r="Q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1174.31727</v>
      </c>
      <c r="R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1162.1472699999999</v>
      </c>
      <c r="S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1182.5572699999998</v>
      </c>
      <c r="T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1196.9172699999999</v>
      </c>
      <c r="U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1142.9672700000001</v>
      </c>
      <c r="V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1060.61727</v>
      </c>
      <c r="W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1060.8972699999999</v>
      </c>
      <c r="X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1101.35727</v>
      </c>
      <c r="Y555" s="10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1135.59727</v>
      </c>
    </row>
    <row r="556" spans="1:25" x14ac:dyDescent="0.2">
      <c r="A556" s="80">
        <f t="shared" si="23"/>
        <v>42542</v>
      </c>
      <c r="B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1047.79727</v>
      </c>
      <c r="C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1084.7672699999998</v>
      </c>
      <c r="D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1127.7672699999998</v>
      </c>
      <c r="E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1159.6972700000001</v>
      </c>
      <c r="F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1184.78727</v>
      </c>
      <c r="G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1232.3072699999998</v>
      </c>
      <c r="H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1213.0572699999998</v>
      </c>
      <c r="I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1624.27727</v>
      </c>
      <c r="J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1347.4972699999998</v>
      </c>
      <c r="K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1218.08727</v>
      </c>
      <c r="L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1200.02727</v>
      </c>
      <c r="M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1182.52727</v>
      </c>
      <c r="N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1165.9672699999999</v>
      </c>
      <c r="O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1166.04727</v>
      </c>
      <c r="P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1166.0572699999998</v>
      </c>
      <c r="Q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1174.10727</v>
      </c>
      <c r="R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1182.35727</v>
      </c>
      <c r="S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1196.52727</v>
      </c>
      <c r="T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1196.4272700000001</v>
      </c>
      <c r="U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1182.2172700000001</v>
      </c>
      <c r="V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1045.37727</v>
      </c>
      <c r="W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1069.6872699999999</v>
      </c>
      <c r="X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1101.2572700000001</v>
      </c>
      <c r="Y556" s="10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1145.29727</v>
      </c>
    </row>
    <row r="557" spans="1:25" x14ac:dyDescent="0.2">
      <c r="A557" s="80">
        <f t="shared" si="23"/>
        <v>42543</v>
      </c>
      <c r="B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1049.36727</v>
      </c>
      <c r="C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1084.84727</v>
      </c>
      <c r="D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1127.9572699999999</v>
      </c>
      <c r="E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1185.8272699999998</v>
      </c>
      <c r="F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1213.53727</v>
      </c>
      <c r="G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1213.4272700000001</v>
      </c>
      <c r="H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1185.37727</v>
      </c>
      <c r="I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1528.0772699999998</v>
      </c>
      <c r="J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1300.1472699999999</v>
      </c>
      <c r="K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1174.4272699999999</v>
      </c>
      <c r="L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1106.6372699999999</v>
      </c>
      <c r="M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1106.59727</v>
      </c>
      <c r="N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1106.58727</v>
      </c>
      <c r="O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1106.58727</v>
      </c>
      <c r="P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1200.61727</v>
      </c>
      <c r="Q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1200.4172699999999</v>
      </c>
      <c r="R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1149.3972699999999</v>
      </c>
      <c r="S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1182.7672699999998</v>
      </c>
      <c r="T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1234.7872699999998</v>
      </c>
      <c r="U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1175.6372699999999</v>
      </c>
      <c r="V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1045.7572700000001</v>
      </c>
      <c r="W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1062.85727</v>
      </c>
      <c r="X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1090.5772699999998</v>
      </c>
      <c r="Y557" s="10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1187.81727</v>
      </c>
    </row>
    <row r="558" spans="1:25" x14ac:dyDescent="0.2">
      <c r="A558" s="80">
        <f t="shared" si="23"/>
        <v>42544</v>
      </c>
      <c r="B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1055.02727</v>
      </c>
      <c r="C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1084.7272699999999</v>
      </c>
      <c r="D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1127.84727</v>
      </c>
      <c r="E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1159.77727</v>
      </c>
      <c r="F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1213.33727</v>
      </c>
      <c r="G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1213.4672700000001</v>
      </c>
      <c r="H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1143.1472699999999</v>
      </c>
      <c r="I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1433.1972700000001</v>
      </c>
      <c r="J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1257.2072699999999</v>
      </c>
      <c r="K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1106.4072699999999</v>
      </c>
      <c r="L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1067.3272699999998</v>
      </c>
      <c r="M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1055.33727</v>
      </c>
      <c r="N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1055.2572700000001</v>
      </c>
      <c r="O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1055.1772699999999</v>
      </c>
      <c r="P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1067.4272700000001</v>
      </c>
      <c r="Q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1079.81727</v>
      </c>
      <c r="R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1084.8872699999999</v>
      </c>
      <c r="S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1118.33727</v>
      </c>
      <c r="T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1142.7472699999998</v>
      </c>
      <c r="U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1142.79727</v>
      </c>
      <c r="V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1078.2472699999998</v>
      </c>
      <c r="W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1109.3872700000002</v>
      </c>
      <c r="X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1064.6372699999999</v>
      </c>
      <c r="Y558" s="10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1191.86727</v>
      </c>
    </row>
    <row r="559" spans="1:25" x14ac:dyDescent="0.2">
      <c r="A559" s="80">
        <f t="shared" si="23"/>
        <v>42545</v>
      </c>
      <c r="B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1054.9272699999999</v>
      </c>
      <c r="C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1058.9472700000001</v>
      </c>
      <c r="D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1078.2472699999998</v>
      </c>
      <c r="E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1143.6472699999999</v>
      </c>
      <c r="F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1159.7372700000001</v>
      </c>
      <c r="G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1194.7072699999999</v>
      </c>
      <c r="H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1143.2272699999999</v>
      </c>
      <c r="I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1421.04727</v>
      </c>
      <c r="J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1257.2572700000001</v>
      </c>
      <c r="K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1106.4272700000001</v>
      </c>
      <c r="L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1067.53727</v>
      </c>
      <c r="M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1055.5572699999998</v>
      </c>
      <c r="N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1055.54727</v>
      </c>
      <c r="O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1055.5072700000001</v>
      </c>
      <c r="P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1067.4972699999998</v>
      </c>
      <c r="Q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1079.9172699999999</v>
      </c>
      <c r="R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1084.9872700000001</v>
      </c>
      <c r="S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1118.4272699999999</v>
      </c>
      <c r="T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1142.83727</v>
      </c>
      <c r="U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1118.59727</v>
      </c>
      <c r="V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1094.59727</v>
      </c>
      <c r="W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1132.84727</v>
      </c>
      <c r="X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1050.10727</v>
      </c>
      <c r="Y559" s="10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1223.5172699999998</v>
      </c>
    </row>
    <row r="560" spans="1:25" x14ac:dyDescent="0.2">
      <c r="A560" s="80">
        <f t="shared" si="23"/>
        <v>42546</v>
      </c>
      <c r="B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1092.4572699999999</v>
      </c>
      <c r="C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1050.9772699999999</v>
      </c>
      <c r="D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1042.27727</v>
      </c>
      <c r="E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1093.04727</v>
      </c>
      <c r="F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1125.7472699999998</v>
      </c>
      <c r="G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1161.84727</v>
      </c>
      <c r="H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1108.32727</v>
      </c>
      <c r="I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1044.1672699999999</v>
      </c>
      <c r="J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1169.61727</v>
      </c>
      <c r="K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1166.59727</v>
      </c>
      <c r="L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1123.1672699999999</v>
      </c>
      <c r="M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1109.77727</v>
      </c>
      <c r="N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1109.77727</v>
      </c>
      <c r="O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1109.81727</v>
      </c>
      <c r="P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1123.1372699999999</v>
      </c>
      <c r="Q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1109.77727</v>
      </c>
      <c r="R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1151.7572700000001</v>
      </c>
      <c r="S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1166.83727</v>
      </c>
      <c r="T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1136.9172699999999</v>
      </c>
      <c r="U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1182.6372699999999</v>
      </c>
      <c r="V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1105.52727</v>
      </c>
      <c r="W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1148.6972700000001</v>
      </c>
      <c r="X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1049.85727</v>
      </c>
      <c r="Y560" s="10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1166.1172699999997</v>
      </c>
    </row>
    <row r="561" spans="1:25" x14ac:dyDescent="0.2">
      <c r="A561" s="80">
        <f t="shared" si="23"/>
        <v>42547</v>
      </c>
      <c r="B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1101.52727</v>
      </c>
      <c r="C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1054.0572699999998</v>
      </c>
      <c r="D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1042.0772699999998</v>
      </c>
      <c r="E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1077.60727</v>
      </c>
      <c r="F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1108.9672699999999</v>
      </c>
      <c r="G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1161.7872699999998</v>
      </c>
      <c r="H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1108.83727</v>
      </c>
      <c r="I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1042.4372699999999</v>
      </c>
      <c r="J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1091.32727</v>
      </c>
      <c r="K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1166.7172700000001</v>
      </c>
      <c r="L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1123.05727</v>
      </c>
      <c r="M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1109.79727</v>
      </c>
      <c r="N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1109.7672699999998</v>
      </c>
      <c r="O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1109.7572700000001</v>
      </c>
      <c r="P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1123.11727</v>
      </c>
      <c r="Q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1109.6372699999999</v>
      </c>
      <c r="R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1166.6772700000001</v>
      </c>
      <c r="S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1166.77727</v>
      </c>
      <c r="T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1137.2572700000001</v>
      </c>
      <c r="U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1183.1372699999999</v>
      </c>
      <c r="V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1086.1372699999999</v>
      </c>
      <c r="W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1125.1672699999999</v>
      </c>
      <c r="X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1049.9372699999999</v>
      </c>
      <c r="Y561" s="10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1166.5172699999998</v>
      </c>
    </row>
    <row r="562" spans="1:25" x14ac:dyDescent="0.2">
      <c r="A562" s="80">
        <f t="shared" si="23"/>
        <v>42548</v>
      </c>
      <c r="B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1072.4872700000001</v>
      </c>
      <c r="C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1044.1372700000002</v>
      </c>
      <c r="D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1075.33727</v>
      </c>
      <c r="E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1109.86727</v>
      </c>
      <c r="F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1140.12727</v>
      </c>
      <c r="G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1173.1372699999999</v>
      </c>
      <c r="H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1081.9672700000001</v>
      </c>
      <c r="I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1370.7072699999999</v>
      </c>
      <c r="J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1214.62727</v>
      </c>
      <c r="K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1065.27727</v>
      </c>
      <c r="L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1072.9272700000001</v>
      </c>
      <c r="M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1108.86727</v>
      </c>
      <c r="N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1091.33727</v>
      </c>
      <c r="O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1056.1672699999999</v>
      </c>
      <c r="P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1092.10727</v>
      </c>
      <c r="Q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1073.7672699999998</v>
      </c>
      <c r="R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1062.52727</v>
      </c>
      <c r="S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1083.0072700000001</v>
      </c>
      <c r="T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1093.6772699999999</v>
      </c>
      <c r="U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1105.0572699999998</v>
      </c>
      <c r="V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1096.4372699999999</v>
      </c>
      <c r="W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1133.6972699999999</v>
      </c>
      <c r="X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1048.1872699999999</v>
      </c>
      <c r="Y562" s="10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1211.5172700000001</v>
      </c>
    </row>
    <row r="563" spans="1:25" x14ac:dyDescent="0.2">
      <c r="A563" s="80">
        <f t="shared" si="23"/>
        <v>42549</v>
      </c>
      <c r="B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1078.2372700000001</v>
      </c>
      <c r="C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1044.36727</v>
      </c>
      <c r="D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1075.2872699999998</v>
      </c>
      <c r="E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1109.6672699999999</v>
      </c>
      <c r="F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1139.9472700000001</v>
      </c>
      <c r="G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1173.08727</v>
      </c>
      <c r="H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1082.1672699999999</v>
      </c>
      <c r="I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1370.84727</v>
      </c>
      <c r="J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1214.5372699999998</v>
      </c>
      <c r="K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1065.2472699999998</v>
      </c>
      <c r="L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1073.2072699999999</v>
      </c>
      <c r="M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1108.5172699999998</v>
      </c>
      <c r="N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1091.37727</v>
      </c>
      <c r="O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1091.5372699999998</v>
      </c>
      <c r="P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1091.81727</v>
      </c>
      <c r="Q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1073.6372699999999</v>
      </c>
      <c r="R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1062.61727</v>
      </c>
      <c r="S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1083.03727</v>
      </c>
      <c r="T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1093.7472699999998</v>
      </c>
      <c r="U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1105.04727</v>
      </c>
      <c r="V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1097.52727</v>
      </c>
      <c r="W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1134.6872699999999</v>
      </c>
      <c r="X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1048.3072699999998</v>
      </c>
      <c r="Y563" s="10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1203.34727</v>
      </c>
    </row>
    <row r="564" spans="1:25" x14ac:dyDescent="0.2">
      <c r="A564" s="80">
        <f t="shared" si="23"/>
        <v>42550</v>
      </c>
      <c r="B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1083.9172699999999</v>
      </c>
      <c r="C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1063.3072699999998</v>
      </c>
      <c r="D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1096.4172699999999</v>
      </c>
      <c r="E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1118.06727</v>
      </c>
      <c r="F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1201.2672699999998</v>
      </c>
      <c r="G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1201.1472699999999</v>
      </c>
      <c r="H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1118.11727</v>
      </c>
      <c r="I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1383.0072700000001</v>
      </c>
      <c r="J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1224.6772699999999</v>
      </c>
      <c r="K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1059.81727</v>
      </c>
      <c r="L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1076.31727</v>
      </c>
      <c r="M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1093.85727</v>
      </c>
      <c r="N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1052.78727</v>
      </c>
      <c r="O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1053.1472699999999</v>
      </c>
      <c r="P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1043.1772699999999</v>
      </c>
      <c r="Q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1053.9672699999999</v>
      </c>
      <c r="R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1058.2472699999998</v>
      </c>
      <c r="S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1078.3872699999999</v>
      </c>
      <c r="T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1099.84727</v>
      </c>
      <c r="U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1100.07727</v>
      </c>
      <c r="V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1099.7272699999999</v>
      </c>
      <c r="W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1113.9172699999999</v>
      </c>
      <c r="X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1043.9572699999999</v>
      </c>
      <c r="Y564" s="10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1155.7872699999998</v>
      </c>
    </row>
    <row r="565" spans="1:25" x14ac:dyDescent="0.2">
      <c r="A565" s="80">
        <f t="shared" si="23"/>
        <v>42551</v>
      </c>
      <c r="B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1082.7472699999998</v>
      </c>
      <c r="C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1065.35727</v>
      </c>
      <c r="D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1098.57727</v>
      </c>
      <c r="E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1120.31727</v>
      </c>
      <c r="F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1204.06727</v>
      </c>
      <c r="G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1203.9172699999999</v>
      </c>
      <c r="H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1120.36727</v>
      </c>
      <c r="I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1386.4972699999998</v>
      </c>
      <c r="J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1227.6472699999999</v>
      </c>
      <c r="K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1061.6472699999999</v>
      </c>
      <c r="L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1078.06727</v>
      </c>
      <c r="M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1095.87727</v>
      </c>
      <c r="N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1051.06727</v>
      </c>
      <c r="O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1051.0172699999998</v>
      </c>
      <c r="P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1051.1472699999999</v>
      </c>
      <c r="Q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1051.08727</v>
      </c>
      <c r="R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1059.6772700000001</v>
      </c>
      <c r="S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1079.9872700000001</v>
      </c>
      <c r="T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1101.4872700000001</v>
      </c>
      <c r="U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1101.85727</v>
      </c>
      <c r="V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1098.6872699999999</v>
      </c>
      <c r="W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1114.0072700000001</v>
      </c>
      <c r="X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1045.5372699999998</v>
      </c>
      <c r="Y565" s="137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1203.52727</v>
      </c>
    </row>
    <row r="566" spans="1:25" hidden="1" x14ac:dyDescent="0.2">
      <c r="A566" s="80">
        <f t="shared" si="23"/>
        <v>42552</v>
      </c>
      <c r="B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C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D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E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F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G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H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I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J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K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L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M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N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O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P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Q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R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S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T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U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V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W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X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Y566" s="137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</row>
    <row r="567" spans="1:25" x14ac:dyDescent="0.25">
      <c r="A567" s="95"/>
      <c r="B567" s="79"/>
      <c r="C567" s="79"/>
      <c r="D567" s="79"/>
    </row>
    <row r="568" spans="1:25" x14ac:dyDescent="0.25">
      <c r="A568" s="88" t="s">
        <v>152</v>
      </c>
      <c r="B568" s="79"/>
      <c r="C568" s="79"/>
      <c r="D568" s="79"/>
    </row>
    <row r="569" spans="1:25" ht="12.75" x14ac:dyDescent="0.2">
      <c r="A569" s="177" t="s">
        <v>48</v>
      </c>
      <c r="B569" s="188" t="s">
        <v>121</v>
      </c>
      <c r="C569" s="189"/>
      <c r="D569" s="189"/>
      <c r="E569" s="189"/>
      <c r="F569" s="189"/>
      <c r="G569" s="189"/>
      <c r="H569" s="189"/>
      <c r="I569" s="189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90"/>
    </row>
    <row r="570" spans="1:25" ht="12.75" x14ac:dyDescent="0.2">
      <c r="A570" s="178"/>
      <c r="B570" s="191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3"/>
    </row>
    <row r="571" spans="1:25" ht="12.75" x14ac:dyDescent="0.2">
      <c r="A571" s="178"/>
      <c r="B571" s="180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2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5" ht="12.75" x14ac:dyDescent="0.2">
      <c r="A572" s="179"/>
      <c r="B572" s="181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3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5" x14ac:dyDescent="0.2">
      <c r="A573" s="80">
        <f>A536</f>
        <v>42522</v>
      </c>
      <c r="B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1026.02727</v>
      </c>
      <c r="C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1030.52727</v>
      </c>
      <c r="D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1054.7172699999999</v>
      </c>
      <c r="E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1081.02727</v>
      </c>
      <c r="F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1102.1872699999999</v>
      </c>
      <c r="G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1109.4172699999999</v>
      </c>
      <c r="H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1048.54727</v>
      </c>
      <c r="I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1299.4372699999999</v>
      </c>
      <c r="J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1197.2072699999999</v>
      </c>
      <c r="K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1102.29727</v>
      </c>
      <c r="L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1075.59727</v>
      </c>
      <c r="M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1088.7272699999999</v>
      </c>
      <c r="N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1116.4972699999998</v>
      </c>
      <c r="O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1131.1672699999999</v>
      </c>
      <c r="P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1116.2572700000001</v>
      </c>
      <c r="Q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1131.0172699999998</v>
      </c>
      <c r="R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1136.04727</v>
      </c>
      <c r="S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1067.4972699999998</v>
      </c>
      <c r="T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1057.3972699999999</v>
      </c>
      <c r="U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1047.8072699999998</v>
      </c>
      <c r="V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1082.56727</v>
      </c>
      <c r="W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1051.35727</v>
      </c>
      <c r="X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1067.4172699999999</v>
      </c>
      <c r="Y573" s="10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1096.9472700000001</v>
      </c>
    </row>
    <row r="574" spans="1:25" x14ac:dyDescent="0.2">
      <c r="A574" s="80">
        <f>A573+1</f>
        <v>42523</v>
      </c>
      <c r="B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1028.6372699999999</v>
      </c>
      <c r="C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1030.54727</v>
      </c>
      <c r="D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1061.12727</v>
      </c>
      <c r="E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1081.02727</v>
      </c>
      <c r="F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1102.09727</v>
      </c>
      <c r="G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1109.4972699999998</v>
      </c>
      <c r="H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1054.84727</v>
      </c>
      <c r="I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1290.2272699999999</v>
      </c>
      <c r="J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1179.7272699999999</v>
      </c>
      <c r="K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1088.6872699999999</v>
      </c>
      <c r="L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1039.12727</v>
      </c>
      <c r="M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1050.79727</v>
      </c>
      <c r="N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1088.4972699999998</v>
      </c>
      <c r="O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1116.2072699999999</v>
      </c>
      <c r="P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1131.0172699999998</v>
      </c>
      <c r="Q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1146.5172700000001</v>
      </c>
      <c r="R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1136.0372699999998</v>
      </c>
      <c r="S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1123.86727</v>
      </c>
      <c r="T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1124.0072700000001</v>
      </c>
      <c r="U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1047.9472700000001</v>
      </c>
      <c r="V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1084.3072699999998</v>
      </c>
      <c r="W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1072.7072699999999</v>
      </c>
      <c r="X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1067.4572699999999</v>
      </c>
      <c r="Y574" s="10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1096.77727</v>
      </c>
    </row>
    <row r="575" spans="1:25" x14ac:dyDescent="0.2">
      <c r="A575" s="80">
        <f t="shared" ref="A575:A603" si="24">A574+1</f>
        <v>42524</v>
      </c>
      <c r="B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1033.9472700000001</v>
      </c>
      <c r="C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1041.2672699999998</v>
      </c>
      <c r="D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1066.28727</v>
      </c>
      <c r="E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1079.6872699999999</v>
      </c>
      <c r="F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1100.7272699999999</v>
      </c>
      <c r="G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1123.02727</v>
      </c>
      <c r="H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1053.5172699999998</v>
      </c>
      <c r="I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1297.5372699999998</v>
      </c>
      <c r="J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1161.05727</v>
      </c>
      <c r="K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1080.58727</v>
      </c>
      <c r="L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1080.57727</v>
      </c>
      <c r="M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1080.5072700000001</v>
      </c>
      <c r="N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1114.7372700000001</v>
      </c>
      <c r="O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1129.4872699999999</v>
      </c>
      <c r="P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1129.52727</v>
      </c>
      <c r="Q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1152.82727</v>
      </c>
      <c r="R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1147.4872700000001</v>
      </c>
      <c r="S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1134.9572699999999</v>
      </c>
      <c r="T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1082.6672699999999</v>
      </c>
      <c r="U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1050.8972699999999</v>
      </c>
      <c r="V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1100.34727</v>
      </c>
      <c r="W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1068.7172700000001</v>
      </c>
      <c r="X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1066.4472700000001</v>
      </c>
      <c r="Y575" s="10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1124.1672699999999</v>
      </c>
    </row>
    <row r="576" spans="1:25" x14ac:dyDescent="0.2">
      <c r="A576" s="80">
        <f t="shared" si="24"/>
        <v>42525</v>
      </c>
      <c r="B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1034.7672699999998</v>
      </c>
      <c r="C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1022.81727</v>
      </c>
      <c r="D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1034.27727</v>
      </c>
      <c r="E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1055.07727</v>
      </c>
      <c r="F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1077.28727</v>
      </c>
      <c r="G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1126.7172699999999</v>
      </c>
      <c r="H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1077.27727</v>
      </c>
      <c r="I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1024.7372700000001</v>
      </c>
      <c r="J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1066.12727</v>
      </c>
      <c r="K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1180.1972700000001</v>
      </c>
      <c r="L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1126.7372699999999</v>
      </c>
      <c r="M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1126.7372699999999</v>
      </c>
      <c r="N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1126.7372699999999</v>
      </c>
      <c r="O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1164.12727</v>
      </c>
      <c r="P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1164.1372699999999</v>
      </c>
      <c r="Q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1133.87727</v>
      </c>
      <c r="R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1148.54727</v>
      </c>
      <c r="S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1105.8972699999999</v>
      </c>
      <c r="T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1062.1372699999999</v>
      </c>
      <c r="U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1061.7072699999999</v>
      </c>
      <c r="V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1139.3972699999999</v>
      </c>
      <c r="W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1091.1972700000001</v>
      </c>
      <c r="X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1045.3072699999998</v>
      </c>
      <c r="Y576" s="10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1172.10727</v>
      </c>
    </row>
    <row r="577" spans="1:25" x14ac:dyDescent="0.2">
      <c r="A577" s="80">
        <f t="shared" si="24"/>
        <v>42526</v>
      </c>
      <c r="B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1033.2272699999999</v>
      </c>
      <c r="C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1022.4072699999999</v>
      </c>
      <c r="D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1054.8872700000002</v>
      </c>
      <c r="E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1062.04727</v>
      </c>
      <c r="F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1092.7572700000001</v>
      </c>
      <c r="G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1092.7072699999999</v>
      </c>
      <c r="H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1034.12727</v>
      </c>
      <c r="I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1023.59727</v>
      </c>
      <c r="J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1036.87727</v>
      </c>
      <c r="K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1252.06727</v>
      </c>
      <c r="L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1180.2072699999999</v>
      </c>
      <c r="M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1180.37727</v>
      </c>
      <c r="N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1180.61727</v>
      </c>
      <c r="O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1205.6972700000001</v>
      </c>
      <c r="P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1205.6872699999999</v>
      </c>
      <c r="Q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1164.11727</v>
      </c>
      <c r="R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1148.7072699999999</v>
      </c>
      <c r="S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1105.9372699999999</v>
      </c>
      <c r="T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1062.29727</v>
      </c>
      <c r="U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1051.08727</v>
      </c>
      <c r="V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1116.4572699999999</v>
      </c>
      <c r="W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1088.56727</v>
      </c>
      <c r="X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1045.27727</v>
      </c>
      <c r="Y577" s="10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1171.7672699999998</v>
      </c>
    </row>
    <row r="578" spans="1:25" x14ac:dyDescent="0.2">
      <c r="A578" s="80">
        <f t="shared" si="24"/>
        <v>42527</v>
      </c>
      <c r="B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1030.53727</v>
      </c>
      <c r="C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1040.9972699999998</v>
      </c>
      <c r="D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1065.7272699999999</v>
      </c>
      <c r="E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1092.9272699999999</v>
      </c>
      <c r="F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1107.4872700000001</v>
      </c>
      <c r="G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1154.86727</v>
      </c>
      <c r="H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1086.32727</v>
      </c>
      <c r="I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1347.8872699999999</v>
      </c>
      <c r="J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1253.59727</v>
      </c>
      <c r="K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1145.2372700000001</v>
      </c>
      <c r="L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1100.83727</v>
      </c>
      <c r="M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1100.85727</v>
      </c>
      <c r="N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1114.9872700000001</v>
      </c>
      <c r="O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1129.58727</v>
      </c>
      <c r="P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1129.58727</v>
      </c>
      <c r="Q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1100.6372699999999</v>
      </c>
      <c r="R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1110.4472700000001</v>
      </c>
      <c r="S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1122.56727</v>
      </c>
      <c r="T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1082.58727</v>
      </c>
      <c r="U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1035.6372700000002</v>
      </c>
      <c r="V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1089.2672699999998</v>
      </c>
      <c r="W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1063.57727</v>
      </c>
      <c r="X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1066.61727</v>
      </c>
      <c r="Y578" s="10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1099.36727</v>
      </c>
    </row>
    <row r="579" spans="1:25" x14ac:dyDescent="0.2">
      <c r="A579" s="80">
        <f t="shared" si="24"/>
        <v>42528</v>
      </c>
      <c r="B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1034.34727</v>
      </c>
      <c r="C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1040.84727</v>
      </c>
      <c r="D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1065.7472699999998</v>
      </c>
      <c r="E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1079.02727</v>
      </c>
      <c r="F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1107.1772699999999</v>
      </c>
      <c r="G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1138.2172700000001</v>
      </c>
      <c r="H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1086.2072699999999</v>
      </c>
      <c r="I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1347.87727</v>
      </c>
      <c r="J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1253.8072699999998</v>
      </c>
      <c r="K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1129.9572699999999</v>
      </c>
      <c r="L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1100.9972699999998</v>
      </c>
      <c r="M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1101.0172699999998</v>
      </c>
      <c r="N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1114.6872699999999</v>
      </c>
      <c r="O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1129.52727</v>
      </c>
      <c r="P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1087.2372700000001</v>
      </c>
      <c r="Q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1087.3072699999998</v>
      </c>
      <c r="R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1110.59727</v>
      </c>
      <c r="S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1122.7372700000001</v>
      </c>
      <c r="T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1088.08727</v>
      </c>
      <c r="U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1032.7672700000001</v>
      </c>
      <c r="V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1103.8972699999999</v>
      </c>
      <c r="W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1071.2472699999998</v>
      </c>
      <c r="X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1056.3872699999999</v>
      </c>
      <c r="Y579" s="10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1145.62727</v>
      </c>
    </row>
    <row r="580" spans="1:25" x14ac:dyDescent="0.2">
      <c r="A580" s="80">
        <f t="shared" si="24"/>
        <v>42529</v>
      </c>
      <c r="B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1036.82727</v>
      </c>
      <c r="C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1040.7272699999999</v>
      </c>
      <c r="D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1065.6672699999999</v>
      </c>
      <c r="E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1078.7672699999998</v>
      </c>
      <c r="F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1107.1572699999999</v>
      </c>
      <c r="G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1138.1472699999999</v>
      </c>
      <c r="H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1086.4072699999999</v>
      </c>
      <c r="I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1347.7572700000001</v>
      </c>
      <c r="J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1253.9872700000001</v>
      </c>
      <c r="K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1129.7672700000001</v>
      </c>
      <c r="L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1100.9772699999999</v>
      </c>
      <c r="M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1100.9972699999998</v>
      </c>
      <c r="N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1114.9472699999999</v>
      </c>
      <c r="O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1129.7572700000001</v>
      </c>
      <c r="P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1087.2272699999999</v>
      </c>
      <c r="Q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1087.2372700000001</v>
      </c>
      <c r="R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1110.57727</v>
      </c>
      <c r="S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1122.4672700000001</v>
      </c>
      <c r="T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1087.7572700000001</v>
      </c>
      <c r="U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1032.9972699999998</v>
      </c>
      <c r="V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1106.1472699999999</v>
      </c>
      <c r="W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1071.52727</v>
      </c>
      <c r="X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1056.4072699999999</v>
      </c>
      <c r="Y580" s="10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1148.7372700000001</v>
      </c>
    </row>
    <row r="581" spans="1:25" x14ac:dyDescent="0.2">
      <c r="A581" s="80">
        <f t="shared" si="24"/>
        <v>42530</v>
      </c>
      <c r="B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1036.10727</v>
      </c>
      <c r="C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1040.4872700000001</v>
      </c>
      <c r="D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1078.7872699999998</v>
      </c>
      <c r="E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1092.52727</v>
      </c>
      <c r="F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1137.9572699999999</v>
      </c>
      <c r="G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1154.7072699999999</v>
      </c>
      <c r="H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1093.4472699999999</v>
      </c>
      <c r="I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1369.77727</v>
      </c>
      <c r="J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1243.83727</v>
      </c>
      <c r="K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1130.05727</v>
      </c>
      <c r="L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1087.5772699999998</v>
      </c>
      <c r="M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1080.9272700000001</v>
      </c>
      <c r="N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1101.06727</v>
      </c>
      <c r="O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1129.9872700000001</v>
      </c>
      <c r="P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1169.7872699999998</v>
      </c>
      <c r="Q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1169.7472699999998</v>
      </c>
      <c r="R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1147.86727</v>
      </c>
      <c r="S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1147.7572700000001</v>
      </c>
      <c r="T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1122.6972700000001</v>
      </c>
      <c r="U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1047.2472699999998</v>
      </c>
      <c r="V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1087.8272699999998</v>
      </c>
      <c r="W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1052.4872700000001</v>
      </c>
      <c r="X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1041.7272699999999</v>
      </c>
      <c r="Y581" s="10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1151.9172699999999</v>
      </c>
    </row>
    <row r="582" spans="1:25" x14ac:dyDescent="0.2">
      <c r="A582" s="80">
        <f t="shared" si="24"/>
        <v>42531</v>
      </c>
      <c r="B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1050.4772699999999</v>
      </c>
      <c r="C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1040.80727</v>
      </c>
      <c r="D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1072.2072699999999</v>
      </c>
      <c r="E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1092.86727</v>
      </c>
      <c r="F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1122.3972699999999</v>
      </c>
      <c r="G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1138.4972699999998</v>
      </c>
      <c r="H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1079.4572699999999</v>
      </c>
      <c r="I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1347.9672699999999</v>
      </c>
      <c r="J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1195.4072699999999</v>
      </c>
      <c r="K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1061.83727</v>
      </c>
      <c r="L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1026.9572699999999</v>
      </c>
      <c r="M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1032.0072700000001</v>
      </c>
      <c r="N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1037.9272699999999</v>
      </c>
      <c r="O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1055.4872700000001</v>
      </c>
      <c r="P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1061.60727</v>
      </c>
      <c r="Q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1087.2372700000001</v>
      </c>
      <c r="R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1077.09727</v>
      </c>
      <c r="S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1077.0072700000001</v>
      </c>
      <c r="T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1077.0072700000001</v>
      </c>
      <c r="U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1032.84727</v>
      </c>
      <c r="V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1118.57727</v>
      </c>
      <c r="W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1082.2072699999999</v>
      </c>
      <c r="X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1041.6372699999999</v>
      </c>
      <c r="Y582" s="10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1180.6972700000001</v>
      </c>
    </row>
    <row r="583" spans="1:25" x14ac:dyDescent="0.2">
      <c r="A583" s="80">
        <f t="shared" si="24"/>
        <v>42532</v>
      </c>
      <c r="B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1088.4172699999999</v>
      </c>
      <c r="C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1039.9172699999999</v>
      </c>
      <c r="D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1023.86727</v>
      </c>
      <c r="E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1047.6872699999999</v>
      </c>
      <c r="F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1076.7672699999998</v>
      </c>
      <c r="G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1092.56727</v>
      </c>
      <c r="H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1034.2572700000001</v>
      </c>
      <c r="I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1080.5072700000001</v>
      </c>
      <c r="J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1180.52727</v>
      </c>
      <c r="K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1106.1972700000001</v>
      </c>
      <c r="L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1062.3972699999999</v>
      </c>
      <c r="M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1062.3972699999999</v>
      </c>
      <c r="N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1068.1572699999999</v>
      </c>
      <c r="O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1062.2072699999999</v>
      </c>
      <c r="P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1068.1572699999999</v>
      </c>
      <c r="Q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1086.4972699999998</v>
      </c>
      <c r="R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1086.59727</v>
      </c>
      <c r="S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1045.2572700000001</v>
      </c>
      <c r="T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1023.9172699999999</v>
      </c>
      <c r="U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1090.1672699999999</v>
      </c>
      <c r="V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1172.1872699999999</v>
      </c>
      <c r="W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1143.0172699999998</v>
      </c>
      <c r="X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1042.4572699999999</v>
      </c>
      <c r="Y583" s="10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1126.4172699999999</v>
      </c>
    </row>
    <row r="584" spans="1:25" x14ac:dyDescent="0.2">
      <c r="A584" s="80">
        <f t="shared" si="24"/>
        <v>42533</v>
      </c>
      <c r="B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1093.81727</v>
      </c>
      <c r="C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1061.82727</v>
      </c>
      <c r="D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1033.5072700000001</v>
      </c>
      <c r="E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1034.0572699999998</v>
      </c>
      <c r="F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1047.59727</v>
      </c>
      <c r="G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1077.02727</v>
      </c>
      <c r="H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1040.9172699999999</v>
      </c>
      <c r="I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1041.8972699999999</v>
      </c>
      <c r="J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1115.7672700000001</v>
      </c>
      <c r="K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1163.84727</v>
      </c>
      <c r="L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1133.7572700000001</v>
      </c>
      <c r="M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1119.61727</v>
      </c>
      <c r="N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1133.77727</v>
      </c>
      <c r="O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1133.81727</v>
      </c>
      <c r="P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1148.56727</v>
      </c>
      <c r="Q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1156.2372700000001</v>
      </c>
      <c r="R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1164.11727</v>
      </c>
      <c r="S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1148.7272699999999</v>
      </c>
      <c r="T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1119.7372700000001</v>
      </c>
      <c r="U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1034.62727</v>
      </c>
      <c r="V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1118.4072699999999</v>
      </c>
      <c r="W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1093.04727</v>
      </c>
      <c r="X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1034.4372699999999</v>
      </c>
      <c r="Y584" s="10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1163.6672699999999</v>
      </c>
    </row>
    <row r="585" spans="1:25" x14ac:dyDescent="0.2">
      <c r="A585" s="80">
        <f t="shared" si="24"/>
        <v>42534</v>
      </c>
      <c r="B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1071.2472699999998</v>
      </c>
      <c r="C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1043.1972699999999</v>
      </c>
      <c r="D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1034.10727</v>
      </c>
      <c r="E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1047.6872699999999</v>
      </c>
      <c r="F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1061.9272699999999</v>
      </c>
      <c r="G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1092.6672699999999</v>
      </c>
      <c r="H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1054.87727</v>
      </c>
      <c r="I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1023.5072699999999</v>
      </c>
      <c r="J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1112.4672699999999</v>
      </c>
      <c r="K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1214.1872699999999</v>
      </c>
      <c r="L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1205.34727</v>
      </c>
      <c r="M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1205.4472700000001</v>
      </c>
      <c r="N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1251.86727</v>
      </c>
      <c r="O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1251.8972699999999</v>
      </c>
      <c r="P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1251.9372699999999</v>
      </c>
      <c r="Q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1251.9072700000002</v>
      </c>
      <c r="R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1251.9472700000001</v>
      </c>
      <c r="S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1214.36727</v>
      </c>
      <c r="T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1196.78727</v>
      </c>
      <c r="U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1080.6572699999999</v>
      </c>
      <c r="V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1117.2072699999999</v>
      </c>
      <c r="W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1098.4772699999999</v>
      </c>
      <c r="X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1045.4072699999999</v>
      </c>
      <c r="Y585" s="10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1180.03727</v>
      </c>
    </row>
    <row r="586" spans="1:25" x14ac:dyDescent="0.2">
      <c r="A586" s="80">
        <f t="shared" si="24"/>
        <v>42535</v>
      </c>
      <c r="B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1041.1472699999999</v>
      </c>
      <c r="C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1053.3872699999999</v>
      </c>
      <c r="D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1086.2872699999998</v>
      </c>
      <c r="E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1093.3072699999998</v>
      </c>
      <c r="F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1122.86727</v>
      </c>
      <c r="G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1138.6372699999999</v>
      </c>
      <c r="H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1086.2072699999999</v>
      </c>
      <c r="I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1369.4172699999999</v>
      </c>
      <c r="J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1321.5072700000001</v>
      </c>
      <c r="K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1153.1972700000001</v>
      </c>
      <c r="L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1100.87727</v>
      </c>
      <c r="M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1115.02727</v>
      </c>
      <c r="N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1129.77727</v>
      </c>
      <c r="O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1145.1472699999999</v>
      </c>
      <c r="P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1145.0572699999998</v>
      </c>
      <c r="Q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1153.0372699999998</v>
      </c>
      <c r="R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1160.8872699999999</v>
      </c>
      <c r="S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1160.9172699999999</v>
      </c>
      <c r="T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1174.7172700000001</v>
      </c>
      <c r="U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1099.3972699999999</v>
      </c>
      <c r="V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1089.4972699999998</v>
      </c>
      <c r="W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1056.2672699999998</v>
      </c>
      <c r="X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1046.6972700000001</v>
      </c>
      <c r="Y586" s="10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1152.80727</v>
      </c>
    </row>
    <row r="587" spans="1:25" x14ac:dyDescent="0.2">
      <c r="A587" s="80">
        <f t="shared" si="24"/>
        <v>42536</v>
      </c>
      <c r="B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1035.6472699999999</v>
      </c>
      <c r="C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1053.3872699999999</v>
      </c>
      <c r="D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1086.0172699999998</v>
      </c>
      <c r="E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1092.9272699999999</v>
      </c>
      <c r="F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1122.4472700000001</v>
      </c>
      <c r="G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1138.4772699999999</v>
      </c>
      <c r="H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1086.2672699999998</v>
      </c>
      <c r="I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1369.4372699999999</v>
      </c>
      <c r="J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1321.6372699999999</v>
      </c>
      <c r="K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1153.2472699999998</v>
      </c>
      <c r="L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1101.0072700000001</v>
      </c>
      <c r="M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1115.12727</v>
      </c>
      <c r="N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1129.7672700000001</v>
      </c>
      <c r="O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1145.1372699999999</v>
      </c>
      <c r="P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1145.11727</v>
      </c>
      <c r="Q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1152.9872700000001</v>
      </c>
      <c r="R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1160.9572699999999</v>
      </c>
      <c r="S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1161.0172699999998</v>
      </c>
      <c r="T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1174.7172700000001</v>
      </c>
      <c r="U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1099.30727</v>
      </c>
      <c r="V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1091.6672699999999</v>
      </c>
      <c r="W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1055.27727</v>
      </c>
      <c r="X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1046.6672699999999</v>
      </c>
      <c r="Y587" s="10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1133.9072699999999</v>
      </c>
    </row>
    <row r="588" spans="1:25" x14ac:dyDescent="0.2">
      <c r="A588" s="80">
        <f t="shared" si="24"/>
        <v>42537</v>
      </c>
      <c r="B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1034.4772699999999</v>
      </c>
      <c r="C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1066.1672699999999</v>
      </c>
      <c r="D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1107.60727</v>
      </c>
      <c r="E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1107.7672700000001</v>
      </c>
      <c r="F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1190.57727</v>
      </c>
      <c r="G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1190.57727</v>
      </c>
      <c r="H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1122.8972699999999</v>
      </c>
      <c r="I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1441.6772699999999</v>
      </c>
      <c r="J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1321.4372699999999</v>
      </c>
      <c r="K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1161.1772700000001</v>
      </c>
      <c r="L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1129.7072699999999</v>
      </c>
      <c r="M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1114.87727</v>
      </c>
      <c r="N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1129.53727</v>
      </c>
      <c r="O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1144.8972699999999</v>
      </c>
      <c r="P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1160.9272700000001</v>
      </c>
      <c r="Q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1177.84727</v>
      </c>
      <c r="R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1160.9172699999999</v>
      </c>
      <c r="S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1189.1772699999999</v>
      </c>
      <c r="T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1219.77727</v>
      </c>
      <c r="U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1175.9572699999999</v>
      </c>
      <c r="V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1027.6472699999999</v>
      </c>
      <c r="W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1043.35727</v>
      </c>
      <c r="X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1076.5972699999998</v>
      </c>
      <c r="Y588" s="10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1126.4072699999999</v>
      </c>
    </row>
    <row r="589" spans="1:25" x14ac:dyDescent="0.2">
      <c r="A589" s="80">
        <f t="shared" si="24"/>
        <v>42538</v>
      </c>
      <c r="B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1023.34727</v>
      </c>
      <c r="C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1079.2072699999999</v>
      </c>
      <c r="D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1122.5172699999998</v>
      </c>
      <c r="E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1155.1972700000001</v>
      </c>
      <c r="F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1190.55727</v>
      </c>
      <c r="G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1190.61727</v>
      </c>
      <c r="H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1155.32727</v>
      </c>
      <c r="I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1441.6472699999999</v>
      </c>
      <c r="J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1297.6372699999999</v>
      </c>
      <c r="K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1161.1472699999999</v>
      </c>
      <c r="L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1114.9172699999999</v>
      </c>
      <c r="M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1100.6972699999999</v>
      </c>
      <c r="N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1114.6872699999999</v>
      </c>
      <c r="O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1114.57727</v>
      </c>
      <c r="P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1129.3472699999998</v>
      </c>
      <c r="Q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1152.7572700000001</v>
      </c>
      <c r="R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1140.9572699999999</v>
      </c>
      <c r="S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1160.8972699999999</v>
      </c>
      <c r="T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1174.4972699999998</v>
      </c>
      <c r="U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1110.60727</v>
      </c>
      <c r="V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1057.58727</v>
      </c>
      <c r="W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1023.4272699999999</v>
      </c>
      <c r="X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1116.4072700000002</v>
      </c>
      <c r="Y589" s="10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1102.9372699999999</v>
      </c>
    </row>
    <row r="590" spans="1:25" x14ac:dyDescent="0.2">
      <c r="A590" s="80">
        <f t="shared" si="24"/>
        <v>42539</v>
      </c>
      <c r="B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1052.2172700000001</v>
      </c>
      <c r="C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1047.81727</v>
      </c>
      <c r="D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1092.8072699999998</v>
      </c>
      <c r="E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1126.6972699999999</v>
      </c>
      <c r="F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1126.6372699999999</v>
      </c>
      <c r="G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1164.04727</v>
      </c>
      <c r="H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1110.4972699999998</v>
      </c>
      <c r="I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1033.80727</v>
      </c>
      <c r="J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1116.1872699999999</v>
      </c>
      <c r="K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1197.4672700000001</v>
      </c>
      <c r="L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1134.2272699999999</v>
      </c>
      <c r="M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1148.83727</v>
      </c>
      <c r="N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1148.8472699999998</v>
      </c>
      <c r="O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1171.9272700000001</v>
      </c>
      <c r="P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1196.7272699999999</v>
      </c>
      <c r="Q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1232.80727</v>
      </c>
      <c r="R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1232.9972699999998</v>
      </c>
      <c r="S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1163.9772699999999</v>
      </c>
      <c r="T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1171.5172700000001</v>
      </c>
      <c r="U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1106.4572699999999</v>
      </c>
      <c r="V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1059.3972699999999</v>
      </c>
      <c r="W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1060.83727</v>
      </c>
      <c r="X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1061.9772699999999</v>
      </c>
      <c r="Y590" s="10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1179.36727</v>
      </c>
    </row>
    <row r="591" spans="1:25" x14ac:dyDescent="0.2">
      <c r="A591" s="80">
        <f t="shared" si="24"/>
        <v>42540</v>
      </c>
      <c r="B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1052.6872699999999</v>
      </c>
      <c r="C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1047.84727</v>
      </c>
      <c r="D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1092.6672699999999</v>
      </c>
      <c r="E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1126.2472699999998</v>
      </c>
      <c r="F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1126.1572699999999</v>
      </c>
      <c r="G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1163.58727</v>
      </c>
      <c r="H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1109.31727</v>
      </c>
      <c r="I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1077.29727</v>
      </c>
      <c r="J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1086.85727</v>
      </c>
      <c r="K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1232.57727</v>
      </c>
      <c r="L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1163.9372699999999</v>
      </c>
      <c r="M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1163.9572699999999</v>
      </c>
      <c r="N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1163.9672700000001</v>
      </c>
      <c r="O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1196.79727</v>
      </c>
      <c r="P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1214.2872699999998</v>
      </c>
      <c r="Q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1214.33727</v>
      </c>
      <c r="R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1205.5372699999998</v>
      </c>
      <c r="S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1188.4172699999999</v>
      </c>
      <c r="T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1205.4872700000001</v>
      </c>
      <c r="U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1141.27727</v>
      </c>
      <c r="V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1056.85727</v>
      </c>
      <c r="W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1058.28727</v>
      </c>
      <c r="X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1062.27727</v>
      </c>
      <c r="Y591" s="10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1179.81727</v>
      </c>
    </row>
    <row r="592" spans="1:25" x14ac:dyDescent="0.2">
      <c r="A592" s="80">
        <f t="shared" si="24"/>
        <v>42541</v>
      </c>
      <c r="B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1035.1772699999999</v>
      </c>
      <c r="C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1079.3972699999999</v>
      </c>
      <c r="D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1123.02727</v>
      </c>
      <c r="E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1155.3972699999999</v>
      </c>
      <c r="F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1163.9772699999999</v>
      </c>
      <c r="G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1190.80727</v>
      </c>
      <c r="H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1155.4472700000001</v>
      </c>
      <c r="I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1441.8972699999999</v>
      </c>
      <c r="J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1297.59727</v>
      </c>
      <c r="K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1161.1772700000001</v>
      </c>
      <c r="L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1114.9172699999999</v>
      </c>
      <c r="M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1100.7872699999998</v>
      </c>
      <c r="N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1114.85727</v>
      </c>
      <c r="O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1100.7172700000001</v>
      </c>
      <c r="P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1100.62727</v>
      </c>
      <c r="Q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1152.8872699999999</v>
      </c>
      <c r="R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1141.09727</v>
      </c>
      <c r="S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1160.87727</v>
      </c>
      <c r="T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1174.7872699999998</v>
      </c>
      <c r="U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1122.5072700000001</v>
      </c>
      <c r="V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1042.7072699999999</v>
      </c>
      <c r="W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1042.9772699999999</v>
      </c>
      <c r="X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1082.1872699999999</v>
      </c>
      <c r="Y592" s="10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1115.36727</v>
      </c>
    </row>
    <row r="593" spans="1:25" x14ac:dyDescent="0.2">
      <c r="A593" s="80">
        <f t="shared" si="24"/>
        <v>42542</v>
      </c>
      <c r="B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1030.28727</v>
      </c>
      <c r="C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1066.11727</v>
      </c>
      <c r="D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1107.78727</v>
      </c>
      <c r="E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1138.7172700000001</v>
      </c>
      <c r="F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1163.03727</v>
      </c>
      <c r="G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1209.0772699999998</v>
      </c>
      <c r="H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1190.4272699999999</v>
      </c>
      <c r="I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1588.9172699999999</v>
      </c>
      <c r="J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1320.7072699999999</v>
      </c>
      <c r="K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1195.29727</v>
      </c>
      <c r="L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1177.79727</v>
      </c>
      <c r="M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1160.84727</v>
      </c>
      <c r="N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1144.7872699999998</v>
      </c>
      <c r="O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1144.87727</v>
      </c>
      <c r="P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1144.8872699999999</v>
      </c>
      <c r="Q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1152.6872699999999</v>
      </c>
      <c r="R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1160.6772700000001</v>
      </c>
      <c r="S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1174.4072700000002</v>
      </c>
      <c r="T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1174.31727</v>
      </c>
      <c r="U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1160.53727</v>
      </c>
      <c r="V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1027.9472700000001</v>
      </c>
      <c r="W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1051.4972699999998</v>
      </c>
      <c r="X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1082.0972699999998</v>
      </c>
      <c r="Y593" s="10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1124.7672699999998</v>
      </c>
    </row>
    <row r="594" spans="1:25" x14ac:dyDescent="0.2">
      <c r="A594" s="80">
        <f t="shared" si="24"/>
        <v>42543</v>
      </c>
      <c r="B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1031.8072699999998</v>
      </c>
      <c r="C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1066.1872699999999</v>
      </c>
      <c r="D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1107.9572699999999</v>
      </c>
      <c r="E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1164.0372699999998</v>
      </c>
      <c r="F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1190.8872700000002</v>
      </c>
      <c r="G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1190.78727</v>
      </c>
      <c r="H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1163.60727</v>
      </c>
      <c r="I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1495.6972700000001</v>
      </c>
      <c r="J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1274.82727</v>
      </c>
      <c r="K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1152.9872700000001</v>
      </c>
      <c r="L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1087.29727</v>
      </c>
      <c r="M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1087.2672699999998</v>
      </c>
      <c r="N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1087.2572700000001</v>
      </c>
      <c r="O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1087.2572700000001</v>
      </c>
      <c r="P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1178.37727</v>
      </c>
      <c r="Q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1178.1772699999999</v>
      </c>
      <c r="R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1128.7372700000001</v>
      </c>
      <c r="S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1161.07727</v>
      </c>
      <c r="T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1211.4872700000001</v>
      </c>
      <c r="U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1154.1672699999999</v>
      </c>
      <c r="V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1028.30727</v>
      </c>
      <c r="W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1044.87727</v>
      </c>
      <c r="X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1071.7372700000001</v>
      </c>
      <c r="Y594" s="10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1165.9672700000001</v>
      </c>
    </row>
    <row r="595" spans="1:25" x14ac:dyDescent="0.2">
      <c r="A595" s="80">
        <f t="shared" si="24"/>
        <v>42544</v>
      </c>
      <c r="B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1037.29727</v>
      </c>
      <c r="C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1066.06727</v>
      </c>
      <c r="D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1107.85727</v>
      </c>
      <c r="E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1138.79727</v>
      </c>
      <c r="F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1190.6972700000001</v>
      </c>
      <c r="G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1190.82727</v>
      </c>
      <c r="H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1122.6872699999999</v>
      </c>
      <c r="I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1403.7472699999998</v>
      </c>
      <c r="J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1233.2072699999999</v>
      </c>
      <c r="K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1087.0772699999998</v>
      </c>
      <c r="L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1049.2072699999999</v>
      </c>
      <c r="M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1037.58727</v>
      </c>
      <c r="N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1037.5172699999998</v>
      </c>
      <c r="O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1037.4372699999999</v>
      </c>
      <c r="P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1049.30727</v>
      </c>
      <c r="Q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1061.31727</v>
      </c>
      <c r="R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1066.2272699999999</v>
      </c>
      <c r="S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1098.6372699999999</v>
      </c>
      <c r="T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1122.29727</v>
      </c>
      <c r="U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1122.33727</v>
      </c>
      <c r="V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1059.7872699999998</v>
      </c>
      <c r="W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1089.9672700000001</v>
      </c>
      <c r="X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1046.60727</v>
      </c>
      <c r="Y595" s="10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1169.8972699999999</v>
      </c>
    </row>
    <row r="596" spans="1:25" x14ac:dyDescent="0.2">
      <c r="A596" s="80">
        <f t="shared" si="24"/>
        <v>42545</v>
      </c>
      <c r="B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1037.1872699999999</v>
      </c>
      <c r="C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1041.08727</v>
      </c>
      <c r="D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1059.7872699999998</v>
      </c>
      <c r="E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1123.1672699999999</v>
      </c>
      <c r="F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1138.7572700000001</v>
      </c>
      <c r="G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1172.6472699999999</v>
      </c>
      <c r="H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1122.7572700000001</v>
      </c>
      <c r="I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1391.9772699999999</v>
      </c>
      <c r="J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1233.2572700000001</v>
      </c>
      <c r="K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1087.09727</v>
      </c>
      <c r="L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1049.4072700000002</v>
      </c>
      <c r="M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1037.8072699999998</v>
      </c>
      <c r="N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1037.79727</v>
      </c>
      <c r="O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1037.7572700000001</v>
      </c>
      <c r="P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1049.37727</v>
      </c>
      <c r="Q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1061.4072699999999</v>
      </c>
      <c r="R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1066.32727</v>
      </c>
      <c r="S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1098.7272699999999</v>
      </c>
      <c r="T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1122.37727</v>
      </c>
      <c r="U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1098.8872699999999</v>
      </c>
      <c r="V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1075.6372699999999</v>
      </c>
      <c r="W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1112.7072699999999</v>
      </c>
      <c r="X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1032.5172699999998</v>
      </c>
      <c r="Y596" s="10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1200.56727</v>
      </c>
    </row>
    <row r="597" spans="1:25" x14ac:dyDescent="0.2">
      <c r="A597" s="80">
        <f t="shared" si="24"/>
        <v>42546</v>
      </c>
      <c r="B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1073.5572699999998</v>
      </c>
      <c r="C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1033.36727</v>
      </c>
      <c r="D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1024.9372699999999</v>
      </c>
      <c r="E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1074.1372700000002</v>
      </c>
      <c r="F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1105.82727</v>
      </c>
      <c r="G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1140.79727</v>
      </c>
      <c r="H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1088.9472700000001</v>
      </c>
      <c r="I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1026.7672699999998</v>
      </c>
      <c r="J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1148.3272699999998</v>
      </c>
      <c r="K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1145.4072699999999</v>
      </c>
      <c r="L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1103.31727</v>
      </c>
      <c r="M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1090.3472699999998</v>
      </c>
      <c r="N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1090.3472699999998</v>
      </c>
      <c r="O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1090.3872699999999</v>
      </c>
      <c r="P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1103.2872699999998</v>
      </c>
      <c r="Q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1090.3472699999998</v>
      </c>
      <c r="R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1131.02727</v>
      </c>
      <c r="S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1145.6372699999999</v>
      </c>
      <c r="T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1116.6372699999999</v>
      </c>
      <c r="U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1160.9472700000001</v>
      </c>
      <c r="V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1086.2272699999999</v>
      </c>
      <c r="W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1128.05727</v>
      </c>
      <c r="X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1032.27727</v>
      </c>
      <c r="Y597" s="10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1144.9372699999999</v>
      </c>
    </row>
    <row r="598" spans="1:25" x14ac:dyDescent="0.2">
      <c r="A598" s="80">
        <f t="shared" si="24"/>
        <v>42547</v>
      </c>
      <c r="B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1082.35727</v>
      </c>
      <c r="C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1036.34727</v>
      </c>
      <c r="D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1024.7372700000001</v>
      </c>
      <c r="E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1059.1672699999999</v>
      </c>
      <c r="F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1089.5572699999998</v>
      </c>
      <c r="G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1140.7472699999998</v>
      </c>
      <c r="H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1089.4372699999999</v>
      </c>
      <c r="I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1025.09727</v>
      </c>
      <c r="J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1072.4672700000001</v>
      </c>
      <c r="K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1145.52727</v>
      </c>
      <c r="L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1103.2172700000001</v>
      </c>
      <c r="M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1090.36727</v>
      </c>
      <c r="N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1090.33727</v>
      </c>
      <c r="O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1090.3272699999998</v>
      </c>
      <c r="P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1103.2672699999998</v>
      </c>
      <c r="Q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1090.2072699999999</v>
      </c>
      <c r="R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1145.4872700000001</v>
      </c>
      <c r="S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1145.5772699999998</v>
      </c>
      <c r="T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1116.9772699999999</v>
      </c>
      <c r="U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1161.4272699999999</v>
      </c>
      <c r="V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1067.4372699999999</v>
      </c>
      <c r="W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1105.2572700000001</v>
      </c>
      <c r="X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1032.35727</v>
      </c>
      <c r="Y598" s="10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1145.3272699999998</v>
      </c>
    </row>
    <row r="599" spans="1:25" x14ac:dyDescent="0.2">
      <c r="A599" s="80">
        <f t="shared" si="24"/>
        <v>42548</v>
      </c>
      <c r="B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1054.2072699999999</v>
      </c>
      <c r="C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1026.7372700000001</v>
      </c>
      <c r="D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1056.9672699999999</v>
      </c>
      <c r="E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1090.4272699999999</v>
      </c>
      <c r="F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1119.7572700000001</v>
      </c>
      <c r="G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1151.7472699999998</v>
      </c>
      <c r="H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1063.3972699999999</v>
      </c>
      <c r="I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1343.1972700000001</v>
      </c>
      <c r="J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1191.9472700000001</v>
      </c>
      <c r="K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1047.2172700000001</v>
      </c>
      <c r="L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1054.6372699999999</v>
      </c>
      <c r="M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1089.4672700000001</v>
      </c>
      <c r="N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1072.4772699999999</v>
      </c>
      <c r="O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1038.3972699999999</v>
      </c>
      <c r="P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1073.2272699999999</v>
      </c>
      <c r="Q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1055.4572699999999</v>
      </c>
      <c r="R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1044.55727</v>
      </c>
      <c r="S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1064.4072699999999</v>
      </c>
      <c r="T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1074.7472699999998</v>
      </c>
      <c r="U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1085.7672699999998</v>
      </c>
      <c r="V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1077.4272700000001</v>
      </c>
      <c r="W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1113.5172699999998</v>
      </c>
      <c r="X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1030.6672699999999</v>
      </c>
      <c r="Y599" s="10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1188.9272700000001</v>
      </c>
    </row>
    <row r="600" spans="1:25" x14ac:dyDescent="0.2">
      <c r="A600" s="80">
        <f t="shared" si="24"/>
        <v>42549</v>
      </c>
      <c r="B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1059.77727</v>
      </c>
      <c r="C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1026.9572699999999</v>
      </c>
      <c r="D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1056.9172699999999</v>
      </c>
      <c r="E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1090.2372700000001</v>
      </c>
      <c r="F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1119.58727</v>
      </c>
      <c r="G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1151.6972700000001</v>
      </c>
      <c r="H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1063.58727</v>
      </c>
      <c r="I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1343.33727</v>
      </c>
      <c r="J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1191.86727</v>
      </c>
      <c r="K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1047.1872699999999</v>
      </c>
      <c r="L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1054.9072700000002</v>
      </c>
      <c r="M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1089.11727</v>
      </c>
      <c r="N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1072.5172699999998</v>
      </c>
      <c r="O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1072.6672699999999</v>
      </c>
      <c r="P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1072.9372699999999</v>
      </c>
      <c r="Q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1055.32727</v>
      </c>
      <c r="R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1044.6472699999999</v>
      </c>
      <c r="S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1064.4372699999999</v>
      </c>
      <c r="T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1074.81727</v>
      </c>
      <c r="U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1085.7572700000001</v>
      </c>
      <c r="V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1078.4672700000001</v>
      </c>
      <c r="W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1114.4872700000001</v>
      </c>
      <c r="X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1030.77727</v>
      </c>
      <c r="Y600" s="10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1181.0172699999998</v>
      </c>
    </row>
    <row r="601" spans="1:25" x14ac:dyDescent="0.2">
      <c r="A601" s="80">
        <f t="shared" si="24"/>
        <v>42550</v>
      </c>
      <c r="B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1065.2872699999998</v>
      </c>
      <c r="C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1045.31727</v>
      </c>
      <c r="D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1077.4072700000002</v>
      </c>
      <c r="E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1098.37727</v>
      </c>
      <c r="F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1179.0072700000001</v>
      </c>
      <c r="G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1178.8872699999999</v>
      </c>
      <c r="H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1098.4272699999999</v>
      </c>
      <c r="I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1355.11727</v>
      </c>
      <c r="J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1201.6872699999999</v>
      </c>
      <c r="K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1041.9372699999999</v>
      </c>
      <c r="L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1057.9272700000001</v>
      </c>
      <c r="M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1074.9172699999999</v>
      </c>
      <c r="N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1035.11727</v>
      </c>
      <c r="O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1035.4672700000001</v>
      </c>
      <c r="P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1025.8072699999998</v>
      </c>
      <c r="Q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1036.2672699999998</v>
      </c>
      <c r="R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1040.4172699999999</v>
      </c>
      <c r="S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1059.9272699999999</v>
      </c>
      <c r="T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1080.7272699999999</v>
      </c>
      <c r="U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1080.9472700000001</v>
      </c>
      <c r="V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1080.60727</v>
      </c>
      <c r="W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1094.35727</v>
      </c>
      <c r="X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1026.5572699999998</v>
      </c>
      <c r="Y601" s="107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1134.9272699999999</v>
      </c>
    </row>
    <row r="602" spans="1:25" x14ac:dyDescent="0.2">
      <c r="A602" s="80">
        <f t="shared" si="24"/>
        <v>42551</v>
      </c>
      <c r="B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1064.1572699999999</v>
      </c>
      <c r="C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1047.30727</v>
      </c>
      <c r="D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1079.4972699999998</v>
      </c>
      <c r="E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1100.5572699999998</v>
      </c>
      <c r="F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1181.7172699999999</v>
      </c>
      <c r="G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1181.56727</v>
      </c>
      <c r="H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1100.60727</v>
      </c>
      <c r="I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1358.4972699999998</v>
      </c>
      <c r="J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1204.56727</v>
      </c>
      <c r="K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1043.7072699999999</v>
      </c>
      <c r="L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1059.61727</v>
      </c>
      <c r="M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1076.87727</v>
      </c>
      <c r="N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1033.4472700000001</v>
      </c>
      <c r="O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1033.4072699999999</v>
      </c>
      <c r="P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1033.5372699999998</v>
      </c>
      <c r="Q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1033.4672700000001</v>
      </c>
      <c r="R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1041.79727</v>
      </c>
      <c r="S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1061.4772699999999</v>
      </c>
      <c r="T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1082.31727</v>
      </c>
      <c r="U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1082.6672699999999</v>
      </c>
      <c r="V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1079.5972699999998</v>
      </c>
      <c r="W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1094.4372699999999</v>
      </c>
      <c r="X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1028.09727</v>
      </c>
      <c r="Y602" s="137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1181.1972699999999</v>
      </c>
    </row>
    <row r="603" spans="1:25" hidden="1" x14ac:dyDescent="0.2">
      <c r="A603" s="80">
        <f t="shared" si="24"/>
        <v>42552</v>
      </c>
      <c r="B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C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D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E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F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G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H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I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J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K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L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M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N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O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P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Q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R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S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T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U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V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W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X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Y603" s="137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</row>
    <row r="605" spans="1:25" x14ac:dyDescent="0.2">
      <c r="A605" s="175" t="s">
        <v>158</v>
      </c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  <c r="N605" s="176" t="s">
        <v>5</v>
      </c>
      <c r="O605" s="176"/>
      <c r="P605" s="176" t="s">
        <v>155</v>
      </c>
      <c r="Q605" s="176"/>
      <c r="R605" s="176" t="s">
        <v>156</v>
      </c>
      <c r="S605" s="176"/>
      <c r="T605" s="176" t="s">
        <v>157</v>
      </c>
      <c r="U605" s="176"/>
      <c r="V605" s="89"/>
      <c r="W605" s="89"/>
      <c r="X605" s="89"/>
      <c r="Y605" s="89"/>
    </row>
    <row r="606" spans="1:25" ht="59.25" customHeight="1" x14ac:dyDescent="0.25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6"/>
      <c r="O606" s="176"/>
      <c r="P606" s="176"/>
      <c r="Q606" s="176"/>
      <c r="R606" s="176"/>
      <c r="S606" s="176"/>
      <c r="T606" s="176"/>
      <c r="U606" s="176"/>
    </row>
    <row r="607" spans="1:25" x14ac:dyDescent="0.25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  <c r="N607" s="173">
        <f>'Расчет сбытовых надбавок'!D3034+АТС!$B$24</f>
        <v>312286.15000000002</v>
      </c>
      <c r="O607" s="174"/>
      <c r="P607" s="173">
        <f>'Расчет сбытовых надбавок'!E3034+АТС!$B$24</f>
        <v>309389.53999999998</v>
      </c>
      <c r="Q607" s="174"/>
      <c r="R607" s="173">
        <f>'Расчет сбытовых надбавок'!F3034+АТС!$B$24</f>
        <v>298922.25</v>
      </c>
      <c r="S607" s="174"/>
      <c r="T607" s="173">
        <f>'Расчет сбытовых надбавок'!G3034+АТС!$B$24</f>
        <v>289666.27</v>
      </c>
      <c r="U607" s="174"/>
    </row>
    <row r="608" spans="1:25" x14ac:dyDescent="0.25">
      <c r="A608" s="197"/>
      <c r="B608" s="197"/>
      <c r="C608" s="197"/>
      <c r="D608" s="197"/>
      <c r="E608" s="197"/>
      <c r="F608" s="194"/>
      <c r="G608" s="194"/>
      <c r="H608" s="194"/>
      <c r="I608" s="194"/>
      <c r="J608" s="194"/>
      <c r="K608" s="194"/>
      <c r="L608" s="194"/>
      <c r="M608" s="194"/>
    </row>
    <row r="609" spans="1:21" x14ac:dyDescent="0.25">
      <c r="A609" s="200" t="s">
        <v>159</v>
      </c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2"/>
      <c r="N609" s="209" t="s">
        <v>92</v>
      </c>
      <c r="O609" s="209"/>
      <c r="P609" s="209"/>
      <c r="Q609" s="209"/>
      <c r="R609" s="209"/>
      <c r="S609" s="209"/>
      <c r="T609" s="209"/>
      <c r="U609" s="209"/>
    </row>
    <row r="610" spans="1:21" x14ac:dyDescent="0.25">
      <c r="A610" s="203"/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  <c r="L610" s="204"/>
      <c r="M610" s="205"/>
      <c r="N610" s="198" t="s">
        <v>0</v>
      </c>
      <c r="O610" s="198"/>
      <c r="P610" s="198" t="s">
        <v>1</v>
      </c>
      <c r="Q610" s="198"/>
      <c r="R610" s="198" t="s">
        <v>2</v>
      </c>
      <c r="S610" s="198"/>
      <c r="T610" s="198" t="s">
        <v>3</v>
      </c>
      <c r="U610" s="198"/>
    </row>
    <row r="611" spans="1:21" x14ac:dyDescent="0.25">
      <c r="A611" s="206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8"/>
      <c r="N611" s="199">
        <f>'РСТ РСО-А'!K8</f>
        <v>784046.31</v>
      </c>
      <c r="O611" s="199"/>
      <c r="P611" s="199">
        <f>'РСТ РСО-А'!L8</f>
        <v>1041911.99</v>
      </c>
      <c r="Q611" s="199"/>
      <c r="R611" s="173">
        <f>'РСТ РСО-А'!M8</f>
        <v>1131695.27</v>
      </c>
      <c r="S611" s="174"/>
      <c r="T611" s="173">
        <f>'РСТ РСО-А'!N8</f>
        <v>1196686.3899999999</v>
      </c>
      <c r="U611" s="174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L900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8" customWidth="1"/>
    <col min="2" max="5" width="12" style="78" customWidth="1"/>
    <col min="6" max="6" width="12.125" style="78" customWidth="1"/>
    <col min="7" max="7" width="12.625" style="78" customWidth="1"/>
    <col min="8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июне 2016 г.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110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8" t="s">
        <v>119</v>
      </c>
    </row>
    <row r="9" spans="1:27" s="91" customFormat="1" x14ac:dyDescent="0.25">
      <c r="A9" s="89" t="s">
        <v>120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149</v>
      </c>
      <c r="B10" s="79"/>
      <c r="C10" s="79"/>
      <c r="D10" s="79"/>
    </row>
    <row r="11" spans="1:27" ht="12.75" x14ac:dyDescent="0.2">
      <c r="A11" s="177" t="s">
        <v>48</v>
      </c>
      <c r="B11" s="188" t="s">
        <v>121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90"/>
    </row>
    <row r="12" spans="1:27" ht="12.75" x14ac:dyDescent="0.2">
      <c r="A12" s="178"/>
      <c r="B12" s="191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3"/>
    </row>
    <row r="13" spans="1:27" ht="12.75" customHeight="1" x14ac:dyDescent="0.2">
      <c r="A13" s="178"/>
      <c r="B13" s="180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2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9"/>
      <c r="B14" s="18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3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4.25" customHeight="1" x14ac:dyDescent="0.2">
      <c r="A15" s="80">
        <f>АТС!A41</f>
        <v>42522</v>
      </c>
      <c r="B15" s="8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2037.6799999999998</v>
      </c>
      <c r="C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2042.54</v>
      </c>
      <c r="D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2068.62</v>
      </c>
      <c r="E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2096.98</v>
      </c>
      <c r="F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2119.8000000000002</v>
      </c>
      <c r="G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2127.59</v>
      </c>
      <c r="H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2061.9699999999998</v>
      </c>
      <c r="I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2332.44</v>
      </c>
      <c r="J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2222.23</v>
      </c>
      <c r="K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2119.91</v>
      </c>
      <c r="L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2091.13</v>
      </c>
      <c r="M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2105.2799999999997</v>
      </c>
      <c r="N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2135.2199999999998</v>
      </c>
      <c r="O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2151.04</v>
      </c>
      <c r="P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2134.96</v>
      </c>
      <c r="Q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2150.88</v>
      </c>
      <c r="R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2156.3000000000002</v>
      </c>
      <c r="S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2082.39</v>
      </c>
      <c r="T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2071.5100000000002</v>
      </c>
      <c r="U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2061.17</v>
      </c>
      <c r="V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2098.64</v>
      </c>
      <c r="W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2064.9899999999998</v>
      </c>
      <c r="X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2082.3000000000002</v>
      </c>
      <c r="Y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2114.14</v>
      </c>
      <c r="AA15" s="81"/>
    </row>
    <row r="16" spans="1:27" x14ac:dyDescent="0.2">
      <c r="A16" s="80">
        <f>A15+1</f>
        <v>42523</v>
      </c>
      <c r="B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2040.5</v>
      </c>
      <c r="C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2042.56</v>
      </c>
      <c r="D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2075.5299999999997</v>
      </c>
      <c r="E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2096.98</v>
      </c>
      <c r="F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2119.69</v>
      </c>
      <c r="G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2127.6799999999998</v>
      </c>
      <c r="H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2068.75</v>
      </c>
      <c r="I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2322.52</v>
      </c>
      <c r="J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2203.39</v>
      </c>
      <c r="K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2105.2399999999998</v>
      </c>
      <c r="L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2051.81</v>
      </c>
      <c r="M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2064.38</v>
      </c>
      <c r="N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2105.0299999999997</v>
      </c>
      <c r="O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2134.9</v>
      </c>
      <c r="P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2150.88</v>
      </c>
      <c r="Q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2167.59</v>
      </c>
      <c r="R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2156.2799999999997</v>
      </c>
      <c r="S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2143.17</v>
      </c>
      <c r="T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2143.31</v>
      </c>
      <c r="U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2061.31</v>
      </c>
      <c r="V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2100.5099999999998</v>
      </c>
      <c r="W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2088.0100000000002</v>
      </c>
      <c r="X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2082.35</v>
      </c>
      <c r="Y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2113.96</v>
      </c>
    </row>
    <row r="17" spans="1:25" x14ac:dyDescent="0.2">
      <c r="A17" s="80">
        <f t="shared" ref="A17:A45" si="0">A16+1</f>
        <v>42524</v>
      </c>
      <c r="B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2046.2199999999998</v>
      </c>
      <c r="C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2054.11</v>
      </c>
      <c r="D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2081.09</v>
      </c>
      <c r="E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2095.5299999999997</v>
      </c>
      <c r="F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2118.2200000000003</v>
      </c>
      <c r="G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2142.2600000000002</v>
      </c>
      <c r="H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2067.3199999999997</v>
      </c>
      <c r="I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2330.3999999999996</v>
      </c>
      <c r="J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2183.2600000000002</v>
      </c>
      <c r="K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2096.5</v>
      </c>
      <c r="L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2096.4899999999998</v>
      </c>
      <c r="M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2096.41</v>
      </c>
      <c r="N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2133.3199999999997</v>
      </c>
      <c r="O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2149.23</v>
      </c>
      <c r="P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2149.2600000000002</v>
      </c>
      <c r="Q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2174.38</v>
      </c>
      <c r="R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2168.62</v>
      </c>
      <c r="S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2155.12</v>
      </c>
      <c r="T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2098.75</v>
      </c>
      <c r="U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2064.5</v>
      </c>
      <c r="V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2117.81</v>
      </c>
      <c r="W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2083.71</v>
      </c>
      <c r="X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2081.2600000000002</v>
      </c>
      <c r="Y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2143.4899999999998</v>
      </c>
    </row>
    <row r="18" spans="1:25" x14ac:dyDescent="0.2">
      <c r="A18" s="80">
        <f t="shared" si="0"/>
        <v>42525</v>
      </c>
      <c r="B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2047.11</v>
      </c>
      <c r="C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2034.23</v>
      </c>
      <c r="D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2046.58</v>
      </c>
      <c r="E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2069</v>
      </c>
      <c r="F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2092.9499999999998</v>
      </c>
      <c r="G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2146.2399999999998</v>
      </c>
      <c r="H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2092.94</v>
      </c>
      <c r="I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2036.3</v>
      </c>
      <c r="J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2080.91</v>
      </c>
      <c r="K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2203.89</v>
      </c>
      <c r="L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2146.2599999999998</v>
      </c>
      <c r="M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2146.2599999999998</v>
      </c>
      <c r="N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2146.2599999999998</v>
      </c>
      <c r="O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2186.56</v>
      </c>
      <c r="P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2186.58</v>
      </c>
      <c r="Q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2153.96</v>
      </c>
      <c r="R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2169.7799999999997</v>
      </c>
      <c r="S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2123.79</v>
      </c>
      <c r="T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2076.6099999999997</v>
      </c>
      <c r="U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2076.15</v>
      </c>
      <c r="V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2159.91</v>
      </c>
      <c r="W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2107.94</v>
      </c>
      <c r="X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2058.4699999999998</v>
      </c>
      <c r="Y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2195.17</v>
      </c>
    </row>
    <row r="19" spans="1:25" x14ac:dyDescent="0.2">
      <c r="A19" s="80">
        <f t="shared" si="0"/>
        <v>42526</v>
      </c>
      <c r="B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2045.4499999999998</v>
      </c>
      <c r="C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2033.78</v>
      </c>
      <c r="D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2068.8000000000002</v>
      </c>
      <c r="E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2076.52</v>
      </c>
      <c r="F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2109.62</v>
      </c>
      <c r="G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2109.5699999999997</v>
      </c>
      <c r="H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2046.42</v>
      </c>
      <c r="I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2035.06</v>
      </c>
      <c r="J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2049.38</v>
      </c>
      <c r="K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2281.38</v>
      </c>
      <c r="L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2203.91</v>
      </c>
      <c r="M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2204.09</v>
      </c>
      <c r="N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2204.35</v>
      </c>
      <c r="O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2231.39</v>
      </c>
      <c r="P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2231.37</v>
      </c>
      <c r="Q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2186.5500000000002</v>
      </c>
      <c r="R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2169.9499999999998</v>
      </c>
      <c r="S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2123.84</v>
      </c>
      <c r="T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2076.79</v>
      </c>
      <c r="U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2064.6999999999998</v>
      </c>
      <c r="V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2135.17</v>
      </c>
      <c r="W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2105.1099999999997</v>
      </c>
      <c r="X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2058.4299999999998</v>
      </c>
      <c r="Y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2194.81</v>
      </c>
    </row>
    <row r="20" spans="1:25" x14ac:dyDescent="0.2">
      <c r="A20" s="80">
        <f t="shared" si="0"/>
        <v>42527</v>
      </c>
      <c r="B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2042.55</v>
      </c>
      <c r="C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2053.83</v>
      </c>
      <c r="D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2080.48</v>
      </c>
      <c r="E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2109.8000000000002</v>
      </c>
      <c r="F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2125.5099999999998</v>
      </c>
      <c r="G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2176.58</v>
      </c>
      <c r="H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2102.69</v>
      </c>
      <c r="I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2384.6799999999998</v>
      </c>
      <c r="J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2283.0299999999997</v>
      </c>
      <c r="K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2166.21</v>
      </c>
      <c r="L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2118.34</v>
      </c>
      <c r="M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2118.36</v>
      </c>
      <c r="N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2133.59</v>
      </c>
      <c r="O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2149.33</v>
      </c>
      <c r="P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2149.33</v>
      </c>
      <c r="Q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2118.12</v>
      </c>
      <c r="R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2128.69</v>
      </c>
      <c r="S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2141.77</v>
      </c>
      <c r="T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2098.66</v>
      </c>
      <c r="U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2048.0500000000002</v>
      </c>
      <c r="V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2105.8599999999997</v>
      </c>
      <c r="W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2078.17</v>
      </c>
      <c r="X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2081.44</v>
      </c>
      <c r="Y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2116.75</v>
      </c>
    </row>
    <row r="21" spans="1:25" x14ac:dyDescent="0.2">
      <c r="A21" s="80">
        <f t="shared" si="0"/>
        <v>42528</v>
      </c>
      <c r="B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2046.6599999999999</v>
      </c>
      <c r="C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2053.66</v>
      </c>
      <c r="D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2080.5100000000002</v>
      </c>
      <c r="E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2094.8199999999997</v>
      </c>
      <c r="F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2125.17</v>
      </c>
      <c r="G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2158.63</v>
      </c>
      <c r="H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2102.5699999999997</v>
      </c>
      <c r="I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2384.67</v>
      </c>
      <c r="J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2283.25</v>
      </c>
      <c r="K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2149.73</v>
      </c>
      <c r="L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2118.5100000000002</v>
      </c>
      <c r="M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2118.5299999999997</v>
      </c>
      <c r="N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2133.2599999999998</v>
      </c>
      <c r="O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2149.2600000000002</v>
      </c>
      <c r="P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2103.67</v>
      </c>
      <c r="Q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2103.75</v>
      </c>
      <c r="R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2128.8599999999997</v>
      </c>
      <c r="S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2141.9499999999998</v>
      </c>
      <c r="T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2104.59</v>
      </c>
      <c r="U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2044.9499999999998</v>
      </c>
      <c r="V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2121.64</v>
      </c>
      <c r="W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2086.4299999999998</v>
      </c>
      <c r="X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2070.41</v>
      </c>
      <c r="Y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2166.63</v>
      </c>
    </row>
    <row r="22" spans="1:25" x14ac:dyDescent="0.2">
      <c r="A22" s="80">
        <f t="shared" si="0"/>
        <v>42529</v>
      </c>
      <c r="B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2049.3199999999997</v>
      </c>
      <c r="C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2053.5299999999997</v>
      </c>
      <c r="D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2080.42</v>
      </c>
      <c r="E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2094.54</v>
      </c>
      <c r="F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2125.15</v>
      </c>
      <c r="G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2158.5699999999997</v>
      </c>
      <c r="H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2102.7799999999997</v>
      </c>
      <c r="I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2384.5299999999997</v>
      </c>
      <c r="J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2283.44</v>
      </c>
      <c r="K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2149.52</v>
      </c>
      <c r="L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2118.4899999999998</v>
      </c>
      <c r="M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2118.5100000000002</v>
      </c>
      <c r="N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2133.5500000000002</v>
      </c>
      <c r="O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2149.5100000000002</v>
      </c>
      <c r="P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2103.66</v>
      </c>
      <c r="Q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2103.67</v>
      </c>
      <c r="R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2128.84</v>
      </c>
      <c r="S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2141.65</v>
      </c>
      <c r="T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2104.2399999999998</v>
      </c>
      <c r="U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2045.1999999999998</v>
      </c>
      <c r="V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2124.06</v>
      </c>
      <c r="W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2086.7399999999998</v>
      </c>
      <c r="X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2070.44</v>
      </c>
      <c r="Y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2169.98</v>
      </c>
    </row>
    <row r="23" spans="1:25" x14ac:dyDescent="0.2">
      <c r="A23" s="80">
        <f t="shared" si="0"/>
        <v>42530</v>
      </c>
      <c r="B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2048.56</v>
      </c>
      <c r="C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2053.2799999999997</v>
      </c>
      <c r="D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2094.56</v>
      </c>
      <c r="E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2109.38</v>
      </c>
      <c r="F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2158.35</v>
      </c>
      <c r="G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2176.41</v>
      </c>
      <c r="H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2110.37</v>
      </c>
      <c r="I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2408.2799999999997</v>
      </c>
      <c r="J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2272.5</v>
      </c>
      <c r="K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2149.84</v>
      </c>
      <c r="L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2104.0500000000002</v>
      </c>
      <c r="M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2096.88</v>
      </c>
      <c r="N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2118.59</v>
      </c>
      <c r="O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2149.7599999999998</v>
      </c>
      <c r="P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2192.67</v>
      </c>
      <c r="Q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2192.63</v>
      </c>
      <c r="R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2169.04</v>
      </c>
      <c r="S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2168.92</v>
      </c>
      <c r="T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2141.9</v>
      </c>
      <c r="U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2060.56</v>
      </c>
      <c r="V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2104.31</v>
      </c>
      <c r="W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2066.21</v>
      </c>
      <c r="X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2054.6099999999997</v>
      </c>
      <c r="Y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2173.4</v>
      </c>
    </row>
    <row r="24" spans="1:25" x14ac:dyDescent="0.2">
      <c r="A24" s="80">
        <f t="shared" si="0"/>
        <v>42531</v>
      </c>
      <c r="B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2064.0500000000002</v>
      </c>
      <c r="C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2053.6099999999997</v>
      </c>
      <c r="D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2087.4699999999998</v>
      </c>
      <c r="E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2109.75</v>
      </c>
      <c r="F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2141.59</v>
      </c>
      <c r="G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2158.94</v>
      </c>
      <c r="H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2095.29</v>
      </c>
      <c r="I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2384.7599999999998</v>
      </c>
      <c r="J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2220.29</v>
      </c>
      <c r="K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2076.3000000000002</v>
      </c>
      <c r="L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2038.69</v>
      </c>
      <c r="M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2044.13</v>
      </c>
      <c r="N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2050.5100000000002</v>
      </c>
      <c r="O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2069.44</v>
      </c>
      <c r="P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2076.0500000000002</v>
      </c>
      <c r="Q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2103.67</v>
      </c>
      <c r="R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2092.7399999999998</v>
      </c>
      <c r="S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2092.64</v>
      </c>
      <c r="T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2092.64</v>
      </c>
      <c r="U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2045.03</v>
      </c>
      <c r="V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2137.46</v>
      </c>
      <c r="W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2098.25</v>
      </c>
      <c r="X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2054.52</v>
      </c>
      <c r="Y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2204.44</v>
      </c>
    </row>
    <row r="25" spans="1:25" x14ac:dyDescent="0.2">
      <c r="A25" s="80">
        <f t="shared" si="0"/>
        <v>42532</v>
      </c>
      <c r="B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2104.9499999999998</v>
      </c>
      <c r="C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2052.6499999999996</v>
      </c>
      <c r="D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2035.36</v>
      </c>
      <c r="E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2061.0299999999997</v>
      </c>
      <c r="F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2092.38</v>
      </c>
      <c r="G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2109.42</v>
      </c>
      <c r="H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2046.56</v>
      </c>
      <c r="I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2096.41</v>
      </c>
      <c r="J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2204.2399999999998</v>
      </c>
      <c r="K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2124.12</v>
      </c>
      <c r="L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2076.89</v>
      </c>
      <c r="M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2076.89</v>
      </c>
      <c r="N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2083.1</v>
      </c>
      <c r="O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2076.69</v>
      </c>
      <c r="P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2083.1</v>
      </c>
      <c r="Q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2102.87</v>
      </c>
      <c r="R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2102.98</v>
      </c>
      <c r="S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2058.41</v>
      </c>
      <c r="T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2035.4099999999999</v>
      </c>
      <c r="U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2106.83</v>
      </c>
      <c r="V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2195.2600000000002</v>
      </c>
      <c r="W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2163.8199999999997</v>
      </c>
      <c r="X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2055.4</v>
      </c>
      <c r="Y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2145.91</v>
      </c>
    </row>
    <row r="26" spans="1:25" x14ac:dyDescent="0.2">
      <c r="A26" s="80">
        <f t="shared" si="0"/>
        <v>42533</v>
      </c>
      <c r="B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2110.7600000000002</v>
      </c>
      <c r="C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2076.2799999999997</v>
      </c>
      <c r="D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2045.7399999999998</v>
      </c>
      <c r="E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2046.34</v>
      </c>
      <c r="F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2060.94</v>
      </c>
      <c r="G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2092.67</v>
      </c>
      <c r="H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2053.7399999999998</v>
      </c>
      <c r="I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2054.8000000000002</v>
      </c>
      <c r="J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2134.4299999999998</v>
      </c>
      <c r="K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2186.27</v>
      </c>
      <c r="L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2153.8199999999997</v>
      </c>
      <c r="M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2138.58</v>
      </c>
      <c r="N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2153.85</v>
      </c>
      <c r="O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2153.89</v>
      </c>
      <c r="P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2169.8000000000002</v>
      </c>
      <c r="Q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2178.06</v>
      </c>
      <c r="R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2186.5500000000002</v>
      </c>
      <c r="S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2169.9699999999998</v>
      </c>
      <c r="T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2138.7199999999998</v>
      </c>
      <c r="U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2046.9499999999998</v>
      </c>
      <c r="V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2137.2799999999997</v>
      </c>
      <c r="W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2109.94</v>
      </c>
      <c r="X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2046.75</v>
      </c>
      <c r="Y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2186.0699999999997</v>
      </c>
    </row>
    <row r="27" spans="1:25" x14ac:dyDescent="0.2">
      <c r="A27" s="80">
        <f t="shared" si="0"/>
        <v>42534</v>
      </c>
      <c r="B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2086.4299999999998</v>
      </c>
      <c r="C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2056.1999999999998</v>
      </c>
      <c r="D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2046.4</v>
      </c>
      <c r="E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2061.0299999999997</v>
      </c>
      <c r="F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2076.39</v>
      </c>
      <c r="G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2109.5299999999997</v>
      </c>
      <c r="H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2068.79</v>
      </c>
      <c r="I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2034.96</v>
      </c>
      <c r="J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2130.87</v>
      </c>
      <c r="K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2240.54</v>
      </c>
      <c r="L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2231.0100000000002</v>
      </c>
      <c r="M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2231.11</v>
      </c>
      <c r="N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2281.16</v>
      </c>
      <c r="O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2281.1999999999998</v>
      </c>
      <c r="P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2281.23</v>
      </c>
      <c r="Q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2281.21</v>
      </c>
      <c r="R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2281.2399999999998</v>
      </c>
      <c r="S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2240.73</v>
      </c>
      <c r="T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2221.7799999999997</v>
      </c>
      <c r="U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2096.58</v>
      </c>
      <c r="V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2135.9899999999998</v>
      </c>
      <c r="W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2115.79</v>
      </c>
      <c r="X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2058.58</v>
      </c>
      <c r="Y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2203.73</v>
      </c>
    </row>
    <row r="28" spans="1:25" x14ac:dyDescent="0.2">
      <c r="A28" s="80">
        <f t="shared" si="0"/>
        <v>42535</v>
      </c>
      <c r="B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2053.9899999999998</v>
      </c>
      <c r="C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2067.1799999999998</v>
      </c>
      <c r="D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2102.6499999999996</v>
      </c>
      <c r="E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2110.2199999999998</v>
      </c>
      <c r="F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2142.08</v>
      </c>
      <c r="G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2159.08</v>
      </c>
      <c r="H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2102.5699999999997</v>
      </c>
      <c r="I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2407.89</v>
      </c>
      <c r="J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2356.2399999999998</v>
      </c>
      <c r="K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2174.79</v>
      </c>
      <c r="L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2118.38</v>
      </c>
      <c r="M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2133.64</v>
      </c>
      <c r="N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2149.5299999999997</v>
      </c>
      <c r="O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2166.1099999999997</v>
      </c>
      <c r="P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2166.0099999999998</v>
      </c>
      <c r="Q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2174.6099999999997</v>
      </c>
      <c r="R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2183.08</v>
      </c>
      <c r="S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2183.11</v>
      </c>
      <c r="T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2197.9899999999998</v>
      </c>
      <c r="U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2116.7799999999997</v>
      </c>
      <c r="V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2106.1099999999997</v>
      </c>
      <c r="W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2070.29</v>
      </c>
      <c r="X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2059.9699999999998</v>
      </c>
      <c r="Y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2174.36</v>
      </c>
    </row>
    <row r="29" spans="1:25" x14ac:dyDescent="0.2">
      <c r="A29" s="80">
        <f t="shared" si="0"/>
        <v>42536</v>
      </c>
      <c r="B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2048.06</v>
      </c>
      <c r="C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2067.1799999999998</v>
      </c>
      <c r="D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2102.3599999999997</v>
      </c>
      <c r="E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2109.8000000000002</v>
      </c>
      <c r="F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2141.63</v>
      </c>
      <c r="G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2158.92</v>
      </c>
      <c r="H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2102.62</v>
      </c>
      <c r="I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2407.92</v>
      </c>
      <c r="J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2356.38</v>
      </c>
      <c r="K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2174.83</v>
      </c>
      <c r="L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2118.52</v>
      </c>
      <c r="M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2133.7399999999998</v>
      </c>
      <c r="N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2149.52</v>
      </c>
      <c r="O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2166.1</v>
      </c>
      <c r="P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2166.0699999999997</v>
      </c>
      <c r="Q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2174.56</v>
      </c>
      <c r="R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2183.15</v>
      </c>
      <c r="S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2183.21</v>
      </c>
      <c r="T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2197.9899999999998</v>
      </c>
      <c r="U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2116.69</v>
      </c>
      <c r="V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2108.4499999999998</v>
      </c>
      <c r="W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2069.2200000000003</v>
      </c>
      <c r="X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2059.94</v>
      </c>
      <c r="Y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2153.9899999999998</v>
      </c>
    </row>
    <row r="30" spans="1:25" x14ac:dyDescent="0.2">
      <c r="A30" s="80">
        <f t="shared" si="0"/>
        <v>42537</v>
      </c>
      <c r="B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2046.79</v>
      </c>
      <c r="C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2080.96</v>
      </c>
      <c r="D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2125.63</v>
      </c>
      <c r="E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2125.81</v>
      </c>
      <c r="F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2215.08</v>
      </c>
      <c r="G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2215.08</v>
      </c>
      <c r="H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2142.12</v>
      </c>
      <c r="I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2485.79</v>
      </c>
      <c r="J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2356.16</v>
      </c>
      <c r="K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2183.39</v>
      </c>
      <c r="L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2149.4699999999998</v>
      </c>
      <c r="M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2133.4700000000003</v>
      </c>
      <c r="N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2149.27</v>
      </c>
      <c r="O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2165.84</v>
      </c>
      <c r="P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2183.12</v>
      </c>
      <c r="Q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2201.37</v>
      </c>
      <c r="R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2183.11</v>
      </c>
      <c r="S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2213.5699999999997</v>
      </c>
      <c r="T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2246.56</v>
      </c>
      <c r="U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2199.3199999999997</v>
      </c>
      <c r="V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2039.4299999999998</v>
      </c>
      <c r="W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2056.37</v>
      </c>
      <c r="X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2092.1999999999998</v>
      </c>
      <c r="Y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2145.9</v>
      </c>
    </row>
    <row r="31" spans="1:25" x14ac:dyDescent="0.2">
      <c r="A31" s="80">
        <f t="shared" si="0"/>
        <v>42538</v>
      </c>
      <c r="B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2034.79</v>
      </c>
      <c r="C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2095.0099999999998</v>
      </c>
      <c r="D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2141.71</v>
      </c>
      <c r="E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2176.9499999999998</v>
      </c>
      <c r="F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2215.06</v>
      </c>
      <c r="G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2215.13</v>
      </c>
      <c r="H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2177.08</v>
      </c>
      <c r="I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2485.7600000000002</v>
      </c>
      <c r="J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2330.5</v>
      </c>
      <c r="K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2183.3599999999997</v>
      </c>
      <c r="L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2133.5100000000002</v>
      </c>
      <c r="M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2118.1800000000003</v>
      </c>
      <c r="N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2133.2599999999998</v>
      </c>
      <c r="O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2133.15</v>
      </c>
      <c r="P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2149.0699999999997</v>
      </c>
      <c r="Q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2174.31</v>
      </c>
      <c r="R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2161.59</v>
      </c>
      <c r="S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2183.09</v>
      </c>
      <c r="T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2197.75</v>
      </c>
      <c r="U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2128.87</v>
      </c>
      <c r="V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2071.71</v>
      </c>
      <c r="W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2034.88</v>
      </c>
      <c r="X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2135.13</v>
      </c>
      <c r="Y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2120.6</v>
      </c>
    </row>
    <row r="32" spans="1:25" x14ac:dyDescent="0.2">
      <c r="A32" s="80">
        <f t="shared" si="0"/>
        <v>42539</v>
      </c>
      <c r="B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2065.92</v>
      </c>
      <c r="C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2061.1799999999998</v>
      </c>
      <c r="D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2109.6799999999998</v>
      </c>
      <c r="E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2146.21</v>
      </c>
      <c r="F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2146.15</v>
      </c>
      <c r="G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2186.4899999999998</v>
      </c>
      <c r="H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2128.75</v>
      </c>
      <c r="I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2046.07</v>
      </c>
      <c r="J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2134.89</v>
      </c>
      <c r="K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2222.5100000000002</v>
      </c>
      <c r="L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2154.33</v>
      </c>
      <c r="M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2170.08</v>
      </c>
      <c r="N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2170.09</v>
      </c>
      <c r="O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2194.98</v>
      </c>
      <c r="P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2221.71</v>
      </c>
      <c r="Q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2260.62</v>
      </c>
      <c r="R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2260.8199999999997</v>
      </c>
      <c r="S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2186.41</v>
      </c>
      <c r="T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2194.54</v>
      </c>
      <c r="U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2124.39</v>
      </c>
      <c r="V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2073.66</v>
      </c>
      <c r="W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2075.21</v>
      </c>
      <c r="X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2076.44</v>
      </c>
      <c r="Y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2203</v>
      </c>
    </row>
    <row r="33" spans="1:25" x14ac:dyDescent="0.2">
      <c r="A33" s="80">
        <f t="shared" si="0"/>
        <v>42540</v>
      </c>
      <c r="B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2066.4299999999998</v>
      </c>
      <c r="C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2061.21</v>
      </c>
      <c r="D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2109.5299999999997</v>
      </c>
      <c r="E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2145.73</v>
      </c>
      <c r="F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2145.64</v>
      </c>
      <c r="G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2185.9899999999998</v>
      </c>
      <c r="H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2127.48</v>
      </c>
      <c r="I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2092.96</v>
      </c>
      <c r="J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2103.27</v>
      </c>
      <c r="K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2260.37</v>
      </c>
      <c r="L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2186.36</v>
      </c>
      <c r="M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2186.38</v>
      </c>
      <c r="N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2186.4</v>
      </c>
      <c r="O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2221.79</v>
      </c>
      <c r="P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2240.64</v>
      </c>
      <c r="Q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2240.6999999999998</v>
      </c>
      <c r="R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2231.2199999999998</v>
      </c>
      <c r="S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2212.7600000000002</v>
      </c>
      <c r="T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2231.16</v>
      </c>
      <c r="U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2161.9300000000003</v>
      </c>
      <c r="V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2070.92</v>
      </c>
      <c r="W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2072.4700000000003</v>
      </c>
      <c r="X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2076.77</v>
      </c>
      <c r="Y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2203.4899999999998</v>
      </c>
    </row>
    <row r="34" spans="1:25" x14ac:dyDescent="0.2">
      <c r="A34" s="80">
        <f t="shared" si="0"/>
        <v>42541</v>
      </c>
      <c r="B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2047.55</v>
      </c>
      <c r="C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2095.2200000000003</v>
      </c>
      <c r="D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2142.2600000000002</v>
      </c>
      <c r="E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2177.16</v>
      </c>
      <c r="F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2186.41</v>
      </c>
      <c r="G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2215.33</v>
      </c>
      <c r="H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2177.2200000000003</v>
      </c>
      <c r="I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2486.0299999999997</v>
      </c>
      <c r="J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2330.4700000000003</v>
      </c>
      <c r="K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2183.39</v>
      </c>
      <c r="L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2133.5100000000002</v>
      </c>
      <c r="M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2118.2799999999997</v>
      </c>
      <c r="N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2133.46</v>
      </c>
      <c r="O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2118.1999999999998</v>
      </c>
      <c r="P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2118.1099999999997</v>
      </c>
      <c r="Q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2174.4499999999998</v>
      </c>
      <c r="R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2161.7399999999998</v>
      </c>
      <c r="S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2183.06</v>
      </c>
      <c r="T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2198.06</v>
      </c>
      <c r="U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2141.6999999999998</v>
      </c>
      <c r="V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2055.67</v>
      </c>
      <c r="W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2055.96</v>
      </c>
      <c r="X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2098.23</v>
      </c>
      <c r="Y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2134</v>
      </c>
    </row>
    <row r="35" spans="1:25" x14ac:dyDescent="0.2">
      <c r="A35" s="80">
        <f t="shared" si="0"/>
        <v>42542</v>
      </c>
      <c r="B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2042.28</v>
      </c>
      <c r="C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2080.8999999999996</v>
      </c>
      <c r="D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2125.8199999999997</v>
      </c>
      <c r="E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2159.1799999999998</v>
      </c>
      <c r="F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2185.39</v>
      </c>
      <c r="G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2235.0299999999997</v>
      </c>
      <c r="H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2214.92</v>
      </c>
      <c r="I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2644.5299999999997</v>
      </c>
      <c r="J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2355.37</v>
      </c>
      <c r="K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2220.17</v>
      </c>
      <c r="L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2201.31</v>
      </c>
      <c r="M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2183.0299999999997</v>
      </c>
      <c r="N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2165.7199999999998</v>
      </c>
      <c r="O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2165.81</v>
      </c>
      <c r="P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2165.8199999999997</v>
      </c>
      <c r="Q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2174.2399999999998</v>
      </c>
      <c r="R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2182.85</v>
      </c>
      <c r="S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2197.65</v>
      </c>
      <c r="T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2197.5500000000002</v>
      </c>
      <c r="U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2182.6999999999998</v>
      </c>
      <c r="V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2039.75</v>
      </c>
      <c r="W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2065.14</v>
      </c>
      <c r="X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2098.13</v>
      </c>
      <c r="Y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2144.14</v>
      </c>
    </row>
    <row r="36" spans="1:25" x14ac:dyDescent="0.2">
      <c r="A36" s="80">
        <f t="shared" si="0"/>
        <v>42543</v>
      </c>
      <c r="B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2043.92</v>
      </c>
      <c r="C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2080.98</v>
      </c>
      <c r="D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2126.02</v>
      </c>
      <c r="E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2186.4699999999998</v>
      </c>
      <c r="F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2215.42</v>
      </c>
      <c r="G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2215.31</v>
      </c>
      <c r="H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2186.0100000000002</v>
      </c>
      <c r="I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2544.0299999999997</v>
      </c>
      <c r="J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2305.91</v>
      </c>
      <c r="K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2174.56</v>
      </c>
      <c r="L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2103.7399999999998</v>
      </c>
      <c r="M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2103.71</v>
      </c>
      <c r="N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2103.6999999999998</v>
      </c>
      <c r="O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2103.6999999999998</v>
      </c>
      <c r="P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2201.9299999999998</v>
      </c>
      <c r="Q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2201.7199999999998</v>
      </c>
      <c r="R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2148.42</v>
      </c>
      <c r="S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2183.2799999999997</v>
      </c>
      <c r="T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2237.63</v>
      </c>
      <c r="U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2175.83</v>
      </c>
      <c r="V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2040.15</v>
      </c>
      <c r="W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2058.0100000000002</v>
      </c>
      <c r="X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2086.96</v>
      </c>
      <c r="Y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2188.5500000000002</v>
      </c>
    </row>
    <row r="37" spans="1:25" x14ac:dyDescent="0.2">
      <c r="A37" s="80">
        <f t="shared" si="0"/>
        <v>42544</v>
      </c>
      <c r="B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2049.83</v>
      </c>
      <c r="C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2080.8599999999997</v>
      </c>
      <c r="D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2125.8999999999996</v>
      </c>
      <c r="E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2159.27</v>
      </c>
      <c r="F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2215.2199999999998</v>
      </c>
      <c r="G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2215.35</v>
      </c>
      <c r="H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2141.89</v>
      </c>
      <c r="I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2444.9</v>
      </c>
      <c r="J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2261.04</v>
      </c>
      <c r="K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2103.5</v>
      </c>
      <c r="L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2062.6799999999998</v>
      </c>
      <c r="M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2050.15</v>
      </c>
      <c r="N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2050.0699999999997</v>
      </c>
      <c r="O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2049.9899999999998</v>
      </c>
      <c r="P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2062.7799999999997</v>
      </c>
      <c r="Q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2075.73</v>
      </c>
      <c r="R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2081.0299999999997</v>
      </c>
      <c r="S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2115.9700000000003</v>
      </c>
      <c r="T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2141.4700000000003</v>
      </c>
      <c r="U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2141.52</v>
      </c>
      <c r="V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2074.08</v>
      </c>
      <c r="W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2106.62</v>
      </c>
      <c r="X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2059.87</v>
      </c>
      <c r="Y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2192.79</v>
      </c>
    </row>
    <row r="38" spans="1:25" x14ac:dyDescent="0.2">
      <c r="A38" s="80">
        <f t="shared" si="0"/>
        <v>42545</v>
      </c>
      <c r="B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2049.7199999999998</v>
      </c>
      <c r="C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2053.92</v>
      </c>
      <c r="D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2074.08</v>
      </c>
      <c r="E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2142.41</v>
      </c>
      <c r="F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2159.2199999999998</v>
      </c>
      <c r="G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2195.75</v>
      </c>
      <c r="H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2141.9699999999998</v>
      </c>
      <c r="I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2432.21</v>
      </c>
      <c r="J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2261.1</v>
      </c>
      <c r="K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2103.5299999999997</v>
      </c>
      <c r="L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2062.89</v>
      </c>
      <c r="M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2050.39</v>
      </c>
      <c r="N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2050.37</v>
      </c>
      <c r="O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2050.33</v>
      </c>
      <c r="P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2062.86</v>
      </c>
      <c r="Q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2075.83</v>
      </c>
      <c r="R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2081.13</v>
      </c>
      <c r="S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2116.06</v>
      </c>
      <c r="T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2141.56</v>
      </c>
      <c r="U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2116.2399999999998</v>
      </c>
      <c r="V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2091.16</v>
      </c>
      <c r="W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2131.13</v>
      </c>
      <c r="X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2044.6799999999998</v>
      </c>
      <c r="Y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2225.85</v>
      </c>
    </row>
    <row r="39" spans="1:25" x14ac:dyDescent="0.2">
      <c r="A39" s="80">
        <f t="shared" si="0"/>
        <v>42546</v>
      </c>
      <c r="B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2088.9299999999998</v>
      </c>
      <c r="C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2045.6</v>
      </c>
      <c r="D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2036.51</v>
      </c>
      <c r="E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2089.5500000000002</v>
      </c>
      <c r="F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2123.71</v>
      </c>
      <c r="G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2161.42</v>
      </c>
      <c r="H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2105.5100000000002</v>
      </c>
      <c r="I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2038.49</v>
      </c>
      <c r="J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2169.54</v>
      </c>
      <c r="K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2166.39</v>
      </c>
      <c r="L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2121.02</v>
      </c>
      <c r="M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2107.0299999999997</v>
      </c>
      <c r="N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2107.0299999999997</v>
      </c>
      <c r="O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2107.0699999999997</v>
      </c>
      <c r="P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2120.98</v>
      </c>
      <c r="Q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2107.0299999999997</v>
      </c>
      <c r="R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2150.89</v>
      </c>
      <c r="S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2166.64</v>
      </c>
      <c r="T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2135.38</v>
      </c>
      <c r="U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2183.14</v>
      </c>
      <c r="V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2102.59</v>
      </c>
      <c r="W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2147.6799999999998</v>
      </c>
      <c r="X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2044.42</v>
      </c>
      <c r="Y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2165.88</v>
      </c>
    </row>
    <row r="40" spans="1:25" x14ac:dyDescent="0.2">
      <c r="A40" s="80">
        <f t="shared" si="0"/>
        <v>42547</v>
      </c>
      <c r="B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2098.41</v>
      </c>
      <c r="C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2048.8199999999997</v>
      </c>
      <c r="D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2036.3</v>
      </c>
      <c r="E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2073.42</v>
      </c>
      <c r="F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2106.1799999999998</v>
      </c>
      <c r="G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2161.37</v>
      </c>
      <c r="H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2106.04</v>
      </c>
      <c r="I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2036.6799999999998</v>
      </c>
      <c r="J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2087.75</v>
      </c>
      <c r="K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2166.5100000000002</v>
      </c>
      <c r="L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2120.9</v>
      </c>
      <c r="M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2107.0500000000002</v>
      </c>
      <c r="N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2107.02</v>
      </c>
      <c r="O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2107</v>
      </c>
      <c r="P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2120.96</v>
      </c>
      <c r="Q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2106.88</v>
      </c>
      <c r="R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2166.4700000000003</v>
      </c>
      <c r="S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2166.5699999999997</v>
      </c>
      <c r="T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2135.7399999999998</v>
      </c>
      <c r="U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2183.66</v>
      </c>
      <c r="V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2082.3199999999997</v>
      </c>
      <c r="W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2123.1</v>
      </c>
      <c r="X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2044.51</v>
      </c>
      <c r="Y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2166.3000000000002</v>
      </c>
    </row>
    <row r="41" spans="1:25" x14ac:dyDescent="0.2">
      <c r="A41" s="80">
        <f t="shared" si="0"/>
        <v>42548</v>
      </c>
      <c r="B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2068.0699999999997</v>
      </c>
      <c r="C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2038.4499999999998</v>
      </c>
      <c r="D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2071.0500000000002</v>
      </c>
      <c r="E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2107.12</v>
      </c>
      <c r="F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2138.73</v>
      </c>
      <c r="G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2173.2200000000003</v>
      </c>
      <c r="H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2077.98</v>
      </c>
      <c r="I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2379.62</v>
      </c>
      <c r="J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2216.56</v>
      </c>
      <c r="K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2060.5299999999997</v>
      </c>
      <c r="L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2068.5299999999997</v>
      </c>
      <c r="M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2106.08</v>
      </c>
      <c r="N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2087.77</v>
      </c>
      <c r="O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2051.02</v>
      </c>
      <c r="P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2088.5699999999997</v>
      </c>
      <c r="Q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2069.41</v>
      </c>
      <c r="R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2057.67</v>
      </c>
      <c r="S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2079.06</v>
      </c>
      <c r="T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2090.1999999999998</v>
      </c>
      <c r="U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2102.09</v>
      </c>
      <c r="V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2093.09</v>
      </c>
      <c r="W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2132.0100000000002</v>
      </c>
      <c r="X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2042.69</v>
      </c>
      <c r="Y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2213.31</v>
      </c>
    </row>
    <row r="42" spans="1:25" x14ac:dyDescent="0.2">
      <c r="A42" s="80">
        <f t="shared" si="0"/>
        <v>42549</v>
      </c>
      <c r="B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2074.0699999999997</v>
      </c>
      <c r="C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2038.69</v>
      </c>
      <c r="D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2070.9899999999998</v>
      </c>
      <c r="E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2106.91</v>
      </c>
      <c r="F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2138.5500000000002</v>
      </c>
      <c r="G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2173.16</v>
      </c>
      <c r="H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2078.1799999999998</v>
      </c>
      <c r="I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2379.77</v>
      </c>
      <c r="J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2216.4699999999998</v>
      </c>
      <c r="K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2060.5</v>
      </c>
      <c r="L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2068.8199999999997</v>
      </c>
      <c r="M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2105.71</v>
      </c>
      <c r="N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2087.8000000000002</v>
      </c>
      <c r="O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2087.9699999999998</v>
      </c>
      <c r="P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2088.2600000000002</v>
      </c>
      <c r="Q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2069.27</v>
      </c>
      <c r="R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2057.7599999999998</v>
      </c>
      <c r="S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2079.1</v>
      </c>
      <c r="T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2090.2799999999997</v>
      </c>
      <c r="U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2102.08</v>
      </c>
      <c r="V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2094.2200000000003</v>
      </c>
      <c r="W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2133.0500000000002</v>
      </c>
      <c r="X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2042.81</v>
      </c>
      <c r="Y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2204.7799999999997</v>
      </c>
    </row>
    <row r="43" spans="1:25" x14ac:dyDescent="0.2">
      <c r="A43" s="80">
        <f t="shared" si="0"/>
        <v>42550</v>
      </c>
      <c r="B43" s="107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2080.0100000000002</v>
      </c>
      <c r="C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2058.48</v>
      </c>
      <c r="D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2093.0699999999997</v>
      </c>
      <c r="E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2115.69</v>
      </c>
      <c r="F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2202.61</v>
      </c>
      <c r="G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2202.48</v>
      </c>
      <c r="H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2115.7399999999998</v>
      </c>
      <c r="I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2392.4699999999998</v>
      </c>
      <c r="J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2227.06</v>
      </c>
      <c r="K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2054.83</v>
      </c>
      <c r="L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2072.0699999999997</v>
      </c>
      <c r="M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2090.4</v>
      </c>
      <c r="N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2047.48</v>
      </c>
      <c r="O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2047.87</v>
      </c>
      <c r="P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2037.4499999999998</v>
      </c>
      <c r="Q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2048.73</v>
      </c>
      <c r="R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2053.1999999999998</v>
      </c>
      <c r="S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2074.23</v>
      </c>
      <c r="T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2096.65</v>
      </c>
      <c r="U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2096.89</v>
      </c>
      <c r="V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2096.5299999999997</v>
      </c>
      <c r="W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2111.35</v>
      </c>
      <c r="X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2038.2599999999998</v>
      </c>
      <c r="Y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2155.09</v>
      </c>
    </row>
    <row r="44" spans="1:25" x14ac:dyDescent="0.2">
      <c r="A44" s="80">
        <f t="shared" si="0"/>
        <v>42551</v>
      </c>
      <c r="B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2078.79</v>
      </c>
      <c r="C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2060.63</v>
      </c>
      <c r="D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2095.33</v>
      </c>
      <c r="E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2118.0299999999997</v>
      </c>
      <c r="F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2205.5299999999997</v>
      </c>
      <c r="G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2205.37</v>
      </c>
      <c r="H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2118.09</v>
      </c>
      <c r="I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2396.12</v>
      </c>
      <c r="J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2230.17</v>
      </c>
      <c r="K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2056.7399999999998</v>
      </c>
      <c r="L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2073.9</v>
      </c>
      <c r="M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2092.5100000000002</v>
      </c>
      <c r="N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2045.69</v>
      </c>
      <c r="O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2045.6399999999999</v>
      </c>
      <c r="P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2045.78</v>
      </c>
      <c r="Q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2045.71</v>
      </c>
      <c r="R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2054.69</v>
      </c>
      <c r="S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2075.9</v>
      </c>
      <c r="T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2098.37</v>
      </c>
      <c r="U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2098.75</v>
      </c>
      <c r="V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2095.44</v>
      </c>
      <c r="W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2111.44</v>
      </c>
      <c r="X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2039.92</v>
      </c>
      <c r="Y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2204.9699999999998</v>
      </c>
    </row>
    <row r="45" spans="1:25" hidden="1" x14ac:dyDescent="0.2">
      <c r="A45" s="80">
        <f t="shared" si="0"/>
        <v>42552</v>
      </c>
      <c r="B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C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D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E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F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G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H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I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J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K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L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M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N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O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P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Q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R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S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T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U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V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W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X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Y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</row>
    <row r="47" spans="1:25" x14ac:dyDescent="0.25">
      <c r="A47" s="88" t="s">
        <v>150</v>
      </c>
    </row>
    <row r="48" spans="1:25" ht="12.75" x14ac:dyDescent="0.2">
      <c r="A48" s="177" t="s">
        <v>48</v>
      </c>
      <c r="B48" s="188" t="s">
        <v>121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90"/>
    </row>
    <row r="49" spans="1:27" ht="12.75" x14ac:dyDescent="0.2">
      <c r="A49" s="178"/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3"/>
    </row>
    <row r="50" spans="1:27" ht="12.75" customHeight="1" x14ac:dyDescent="0.2">
      <c r="A50" s="178"/>
      <c r="B50" s="180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2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9"/>
      <c r="B51" s="18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3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80">
        <f t="shared" ref="A52:A80" si="1">A15</f>
        <v>42522</v>
      </c>
      <c r="B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2032.4499999999998</v>
      </c>
      <c r="C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2037.26</v>
      </c>
      <c r="D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2063.1</v>
      </c>
      <c r="E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2091.19</v>
      </c>
      <c r="F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2113.8000000000002</v>
      </c>
      <c r="G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2121.52</v>
      </c>
      <c r="H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2056.5099999999998</v>
      </c>
      <c r="I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2324.4700000000003</v>
      </c>
      <c r="J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2215.2799999999997</v>
      </c>
      <c r="K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2113.91</v>
      </c>
      <c r="L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2085.4</v>
      </c>
      <c r="M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2099.41</v>
      </c>
      <c r="N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2129.08</v>
      </c>
      <c r="O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2144.75</v>
      </c>
      <c r="P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2128.8199999999997</v>
      </c>
      <c r="Q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2144.59</v>
      </c>
      <c r="R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2149.96</v>
      </c>
      <c r="S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2076.7399999999998</v>
      </c>
      <c r="T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2065.96</v>
      </c>
      <c r="U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2055.71</v>
      </c>
      <c r="V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2092.84</v>
      </c>
      <c r="W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2059.5100000000002</v>
      </c>
      <c r="X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2076.6499999999996</v>
      </c>
      <c r="Y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2108.1999999999998</v>
      </c>
      <c r="AA52" s="81"/>
    </row>
    <row r="53" spans="1:27" x14ac:dyDescent="0.2">
      <c r="A53" s="80">
        <f t="shared" si="1"/>
        <v>42523</v>
      </c>
      <c r="B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2035.23</v>
      </c>
      <c r="C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2037.28</v>
      </c>
      <c r="D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2069.94</v>
      </c>
      <c r="E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2091.19</v>
      </c>
      <c r="F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2113.6999999999998</v>
      </c>
      <c r="G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2121.61</v>
      </c>
      <c r="H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2063.23</v>
      </c>
      <c r="I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2314.64</v>
      </c>
      <c r="J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2196.6099999999997</v>
      </c>
      <c r="K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2099.38</v>
      </c>
      <c r="L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2046.44</v>
      </c>
      <c r="M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2058.8999999999996</v>
      </c>
      <c r="N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2099.17</v>
      </c>
      <c r="O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2128.77</v>
      </c>
      <c r="P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2144.59</v>
      </c>
      <c r="Q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2161.15</v>
      </c>
      <c r="R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2149.9499999999998</v>
      </c>
      <c r="S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2136.9499999999998</v>
      </c>
      <c r="T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2137.1</v>
      </c>
      <c r="U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2055.86</v>
      </c>
      <c r="V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2094.69</v>
      </c>
      <c r="W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2082.31</v>
      </c>
      <c r="X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2076.6999999999998</v>
      </c>
      <c r="Y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2108.02</v>
      </c>
    </row>
    <row r="54" spans="1:27" x14ac:dyDescent="0.2">
      <c r="A54" s="80">
        <f t="shared" si="1"/>
        <v>42524</v>
      </c>
      <c r="B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2040.9099999999999</v>
      </c>
      <c r="C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2048.7200000000003</v>
      </c>
      <c r="D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2075.46</v>
      </c>
      <c r="E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2089.7600000000002</v>
      </c>
      <c r="F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2112.23</v>
      </c>
      <c r="G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2136.06</v>
      </c>
      <c r="H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2061.81</v>
      </c>
      <c r="I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2322.4499999999998</v>
      </c>
      <c r="J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2176.67</v>
      </c>
      <c r="K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2090.7199999999998</v>
      </c>
      <c r="L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2090.71</v>
      </c>
      <c r="M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2090.63</v>
      </c>
      <c r="N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2127.1999999999998</v>
      </c>
      <c r="O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2142.96</v>
      </c>
      <c r="P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2142.9899999999998</v>
      </c>
      <c r="Q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2167.88</v>
      </c>
      <c r="R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2162.1799999999998</v>
      </c>
      <c r="S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2148.8000000000002</v>
      </c>
      <c r="T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2092.9499999999998</v>
      </c>
      <c r="U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2059.0100000000002</v>
      </c>
      <c r="V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2111.83</v>
      </c>
      <c r="W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2078.0500000000002</v>
      </c>
      <c r="X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2075.62</v>
      </c>
      <c r="Y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2137.2799999999997</v>
      </c>
    </row>
    <row r="55" spans="1:27" x14ac:dyDescent="0.2">
      <c r="A55" s="80">
        <f t="shared" si="1"/>
        <v>42525</v>
      </c>
      <c r="B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2041.79</v>
      </c>
      <c r="C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2029.03</v>
      </c>
      <c r="D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2041.2599999999998</v>
      </c>
      <c r="E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2063.48</v>
      </c>
      <c r="F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2087.1999999999998</v>
      </c>
      <c r="G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2140</v>
      </c>
      <c r="H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2087.19</v>
      </c>
      <c r="I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2031.07</v>
      </c>
      <c r="J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2075.2799999999997</v>
      </c>
      <c r="K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2197.12</v>
      </c>
      <c r="L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2140.02</v>
      </c>
      <c r="M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2140.02</v>
      </c>
      <c r="N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2140.02</v>
      </c>
      <c r="O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2179.9499999999998</v>
      </c>
      <c r="P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2179.96</v>
      </c>
      <c r="Q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2147.65</v>
      </c>
      <c r="R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2163.3199999999997</v>
      </c>
      <c r="S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2117.7599999999998</v>
      </c>
      <c r="T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2071.02</v>
      </c>
      <c r="U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2070.56</v>
      </c>
      <c r="V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2153.54</v>
      </c>
      <c r="W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2102.0500000000002</v>
      </c>
      <c r="X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2053.04</v>
      </c>
      <c r="Y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2188.4699999999998</v>
      </c>
    </row>
    <row r="56" spans="1:27" x14ac:dyDescent="0.2">
      <c r="A56" s="80">
        <f t="shared" si="1"/>
        <v>42526</v>
      </c>
      <c r="B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2040.1399999999999</v>
      </c>
      <c r="C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2028.58</v>
      </c>
      <c r="D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2063.2799999999997</v>
      </c>
      <c r="E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2070.9299999999998</v>
      </c>
      <c r="F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2103.7199999999998</v>
      </c>
      <c r="G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2103.67</v>
      </c>
      <c r="H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2041.11</v>
      </c>
      <c r="I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2029.85</v>
      </c>
      <c r="J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2044.04</v>
      </c>
      <c r="K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2273.88</v>
      </c>
      <c r="L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2197.13</v>
      </c>
      <c r="M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2197.31</v>
      </c>
      <c r="N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2197.5699999999997</v>
      </c>
      <c r="O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2224.35</v>
      </c>
      <c r="P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2224.34</v>
      </c>
      <c r="Q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2179.94</v>
      </c>
      <c r="R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2163.48</v>
      </c>
      <c r="S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2117.8000000000002</v>
      </c>
      <c r="T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2071.19</v>
      </c>
      <c r="U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2059.2200000000003</v>
      </c>
      <c r="V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2129.0299999999997</v>
      </c>
      <c r="W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2099.25</v>
      </c>
      <c r="X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2053.0099999999998</v>
      </c>
      <c r="Y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2188.1099999999997</v>
      </c>
    </row>
    <row r="57" spans="1:27" x14ac:dyDescent="0.2">
      <c r="A57" s="80">
        <f t="shared" si="1"/>
        <v>42527</v>
      </c>
      <c r="B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2037.27</v>
      </c>
      <c r="C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2048.44</v>
      </c>
      <c r="D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2074.85</v>
      </c>
      <c r="E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2103.8999999999996</v>
      </c>
      <c r="F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2119.46</v>
      </c>
      <c r="G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2170.06</v>
      </c>
      <c r="H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2096.85</v>
      </c>
      <c r="I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2376.23</v>
      </c>
      <c r="J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2275.52</v>
      </c>
      <c r="K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2159.7799999999997</v>
      </c>
      <c r="L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2112.36</v>
      </c>
      <c r="M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2112.38</v>
      </c>
      <c r="N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2127.4700000000003</v>
      </c>
      <c r="O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2143.06</v>
      </c>
      <c r="P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2143.06</v>
      </c>
      <c r="Q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2112.14</v>
      </c>
      <c r="R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2122.6099999999997</v>
      </c>
      <c r="S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2135.5699999999997</v>
      </c>
      <c r="T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2092.8599999999997</v>
      </c>
      <c r="U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2042.7199999999998</v>
      </c>
      <c r="V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2100</v>
      </c>
      <c r="W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2072.56</v>
      </c>
      <c r="X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2075.8000000000002</v>
      </c>
      <c r="Y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2110.7799999999997</v>
      </c>
    </row>
    <row r="58" spans="1:27" x14ac:dyDescent="0.2">
      <c r="A58" s="80">
        <f t="shared" si="1"/>
        <v>42528</v>
      </c>
      <c r="B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2041.34</v>
      </c>
      <c r="C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2048.2799999999997</v>
      </c>
      <c r="D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2074.87</v>
      </c>
      <c r="E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2089.06</v>
      </c>
      <c r="F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2119.12</v>
      </c>
      <c r="G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2152.2799999999997</v>
      </c>
      <c r="H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2096.73</v>
      </c>
      <c r="I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2376.2200000000003</v>
      </c>
      <c r="J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2275.7399999999998</v>
      </c>
      <c r="K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2143.4499999999998</v>
      </c>
      <c r="L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2112.52</v>
      </c>
      <c r="M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2112.5500000000002</v>
      </c>
      <c r="N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2127.14</v>
      </c>
      <c r="O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2142.9899999999998</v>
      </c>
      <c r="P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2097.83</v>
      </c>
      <c r="Q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2097.8999999999996</v>
      </c>
      <c r="R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2122.7799999999997</v>
      </c>
      <c r="S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2135.7399999999998</v>
      </c>
      <c r="T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2098.73</v>
      </c>
      <c r="U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2039.65</v>
      </c>
      <c r="V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2115.62</v>
      </c>
      <c r="W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2080.75</v>
      </c>
      <c r="X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2064.87</v>
      </c>
      <c r="Y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2160.1999999999998</v>
      </c>
    </row>
    <row r="59" spans="1:27" x14ac:dyDescent="0.2">
      <c r="A59" s="80">
        <f t="shared" si="1"/>
        <v>42529</v>
      </c>
      <c r="B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2043.98</v>
      </c>
      <c r="C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2048.1499999999996</v>
      </c>
      <c r="D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2074.79</v>
      </c>
      <c r="E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2088.7799999999997</v>
      </c>
      <c r="F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2119.1</v>
      </c>
      <c r="G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2152.21</v>
      </c>
      <c r="H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2096.94</v>
      </c>
      <c r="I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2376.08</v>
      </c>
      <c r="J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2275.9299999999998</v>
      </c>
      <c r="K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2143.25</v>
      </c>
      <c r="L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2112.5</v>
      </c>
      <c r="M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2112.52</v>
      </c>
      <c r="N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2127.42</v>
      </c>
      <c r="O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2143.2399999999998</v>
      </c>
      <c r="P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2097.8199999999997</v>
      </c>
      <c r="Q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2097.83</v>
      </c>
      <c r="R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2122.7600000000002</v>
      </c>
      <c r="S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2135.4499999999998</v>
      </c>
      <c r="T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2098.39</v>
      </c>
      <c r="U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2039.9</v>
      </c>
      <c r="V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2118.0299999999997</v>
      </c>
      <c r="W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2081.0500000000002</v>
      </c>
      <c r="X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2064.8999999999996</v>
      </c>
      <c r="Y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2163.52</v>
      </c>
    </row>
    <row r="60" spans="1:27" x14ac:dyDescent="0.2">
      <c r="A60" s="80">
        <f t="shared" si="1"/>
        <v>42530</v>
      </c>
      <c r="B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2043.2199999999998</v>
      </c>
      <c r="C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2047.9</v>
      </c>
      <c r="D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2088.8000000000002</v>
      </c>
      <c r="E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2103.48</v>
      </c>
      <c r="F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2152</v>
      </c>
      <c r="G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2169.89</v>
      </c>
      <c r="H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2104.46</v>
      </c>
      <c r="I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2399.6</v>
      </c>
      <c r="J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2265.09</v>
      </c>
      <c r="K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2143.56</v>
      </c>
      <c r="L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2098.1999999999998</v>
      </c>
      <c r="M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2091.09</v>
      </c>
      <c r="N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2112.6</v>
      </c>
      <c r="O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2143.48</v>
      </c>
      <c r="P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2186</v>
      </c>
      <c r="Q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2185.96</v>
      </c>
      <c r="R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2162.59</v>
      </c>
      <c r="S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2162.4699999999998</v>
      </c>
      <c r="T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2135.6999999999998</v>
      </c>
      <c r="U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2055.1099999999997</v>
      </c>
      <c r="V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2098.4499999999998</v>
      </c>
      <c r="W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2060.71</v>
      </c>
      <c r="X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2049.2199999999998</v>
      </c>
      <c r="Y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2166.91</v>
      </c>
    </row>
    <row r="61" spans="1:27" x14ac:dyDescent="0.2">
      <c r="A61" s="80">
        <f t="shared" si="1"/>
        <v>42531</v>
      </c>
      <c r="B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2058.5699999999997</v>
      </c>
      <c r="C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2048.23</v>
      </c>
      <c r="D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2081.7799999999997</v>
      </c>
      <c r="E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2103.84</v>
      </c>
      <c r="F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2135.39</v>
      </c>
      <c r="G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2152.58</v>
      </c>
      <c r="H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2089.52</v>
      </c>
      <c r="I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2376.31</v>
      </c>
      <c r="J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2213.3599999999997</v>
      </c>
      <c r="K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2070.6999999999998</v>
      </c>
      <c r="L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2033.44</v>
      </c>
      <c r="M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2038.84</v>
      </c>
      <c r="N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2045.1599999999999</v>
      </c>
      <c r="O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2063.91</v>
      </c>
      <c r="P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2070.46</v>
      </c>
      <c r="Q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2097.83</v>
      </c>
      <c r="R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2087</v>
      </c>
      <c r="S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2086.9</v>
      </c>
      <c r="T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2086.9</v>
      </c>
      <c r="U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2039.73</v>
      </c>
      <c r="V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2131.3000000000002</v>
      </c>
      <c r="W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2092.46</v>
      </c>
      <c r="X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2049.13</v>
      </c>
      <c r="Y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2197.65</v>
      </c>
    </row>
    <row r="62" spans="1:27" x14ac:dyDescent="0.2">
      <c r="A62" s="80">
        <f t="shared" si="1"/>
        <v>42532</v>
      </c>
      <c r="B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2099.09</v>
      </c>
      <c r="C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2047.28</v>
      </c>
      <c r="D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2030.1399999999999</v>
      </c>
      <c r="E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2055.58</v>
      </c>
      <c r="F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2086.64</v>
      </c>
      <c r="G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2103.52</v>
      </c>
      <c r="H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2041.2399999999998</v>
      </c>
      <c r="I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2090.63</v>
      </c>
      <c r="J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2197.46</v>
      </c>
      <c r="K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2118.08</v>
      </c>
      <c r="L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2071.3000000000002</v>
      </c>
      <c r="M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2071.3000000000002</v>
      </c>
      <c r="N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2077.4499999999998</v>
      </c>
      <c r="O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2071.09</v>
      </c>
      <c r="P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2077.4499999999998</v>
      </c>
      <c r="Q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2097.0299999999997</v>
      </c>
      <c r="R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2097.14</v>
      </c>
      <c r="S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2052.9899999999998</v>
      </c>
      <c r="T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2030.1999999999998</v>
      </c>
      <c r="U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2100.96</v>
      </c>
      <c r="V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2188.56</v>
      </c>
      <c r="W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2157.41</v>
      </c>
      <c r="X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2050</v>
      </c>
      <c r="Y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2139.67</v>
      </c>
    </row>
    <row r="63" spans="1:27" x14ac:dyDescent="0.2">
      <c r="A63" s="80">
        <f t="shared" si="1"/>
        <v>42533</v>
      </c>
      <c r="B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2104.85</v>
      </c>
      <c r="C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2070.69</v>
      </c>
      <c r="D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2040.44</v>
      </c>
      <c r="E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2041.03</v>
      </c>
      <c r="F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2055.4899999999998</v>
      </c>
      <c r="G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2086.92</v>
      </c>
      <c r="H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2048.35</v>
      </c>
      <c r="I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2049.41</v>
      </c>
      <c r="J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2128.3000000000002</v>
      </c>
      <c r="K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2179.66</v>
      </c>
      <c r="L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2147.5100000000002</v>
      </c>
      <c r="M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2132.41</v>
      </c>
      <c r="N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2147.5299999999997</v>
      </c>
      <c r="O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2147.58</v>
      </c>
      <c r="P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2163.34</v>
      </c>
      <c r="Q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2171.5299999999997</v>
      </c>
      <c r="R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2179.94</v>
      </c>
      <c r="S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2163.5099999999998</v>
      </c>
      <c r="T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2132.5500000000002</v>
      </c>
      <c r="U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2041.63</v>
      </c>
      <c r="V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2131.13</v>
      </c>
      <c r="W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2104.0299999999997</v>
      </c>
      <c r="X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2041.4299999999998</v>
      </c>
      <c r="Y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2179.46</v>
      </c>
    </row>
    <row r="64" spans="1:27" x14ac:dyDescent="0.2">
      <c r="A64" s="80">
        <f t="shared" si="1"/>
        <v>42534</v>
      </c>
      <c r="B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2080.75</v>
      </c>
      <c r="C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2050.79</v>
      </c>
      <c r="D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2041.08</v>
      </c>
      <c r="E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2055.58</v>
      </c>
      <c r="F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2070.79</v>
      </c>
      <c r="G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2103.63</v>
      </c>
      <c r="H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2063.2600000000002</v>
      </c>
      <c r="I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2029.75</v>
      </c>
      <c r="J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2124.77</v>
      </c>
      <c r="K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2233.4299999999998</v>
      </c>
      <c r="L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2223.9899999999998</v>
      </c>
      <c r="M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2224.09</v>
      </c>
      <c r="N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2273.67</v>
      </c>
      <c r="O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2273.6999999999998</v>
      </c>
      <c r="P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2273.7399999999998</v>
      </c>
      <c r="Q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2273.71</v>
      </c>
      <c r="R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2273.75</v>
      </c>
      <c r="S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2233.62</v>
      </c>
      <c r="T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2214.84</v>
      </c>
      <c r="U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2090.8000000000002</v>
      </c>
      <c r="V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2129.84</v>
      </c>
      <c r="W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2109.83</v>
      </c>
      <c r="X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2053.1499999999996</v>
      </c>
      <c r="Y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2196.9499999999998</v>
      </c>
    </row>
    <row r="65" spans="1:25" x14ac:dyDescent="0.2">
      <c r="A65" s="80">
        <f t="shared" si="1"/>
        <v>42535</v>
      </c>
      <c r="B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2048.6</v>
      </c>
      <c r="C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2061.6799999999998</v>
      </c>
      <c r="D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2096.81</v>
      </c>
      <c r="E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2104.31</v>
      </c>
      <c r="F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2135.88</v>
      </c>
      <c r="G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2152.7199999999998</v>
      </c>
      <c r="H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2096.73</v>
      </c>
      <c r="I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2399.2199999999998</v>
      </c>
      <c r="J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2348.0500000000002</v>
      </c>
      <c r="K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2168.2799999999997</v>
      </c>
      <c r="L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2112.4</v>
      </c>
      <c r="M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2127.5100000000002</v>
      </c>
      <c r="N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2143.2600000000002</v>
      </c>
      <c r="O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2159.6799999999998</v>
      </c>
      <c r="P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2159.58</v>
      </c>
      <c r="Q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2168.1</v>
      </c>
      <c r="R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2176.4899999999998</v>
      </c>
      <c r="S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2176.5299999999997</v>
      </c>
      <c r="T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2191.27</v>
      </c>
      <c r="U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2110.81</v>
      </c>
      <c r="V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2100.2399999999998</v>
      </c>
      <c r="W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2064.75</v>
      </c>
      <c r="X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2054.5299999999997</v>
      </c>
      <c r="Y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2167.86</v>
      </c>
    </row>
    <row r="66" spans="1:25" x14ac:dyDescent="0.2">
      <c r="A66" s="80">
        <f t="shared" si="1"/>
        <v>42536</v>
      </c>
      <c r="B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2042.73</v>
      </c>
      <c r="C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2061.6799999999998</v>
      </c>
      <c r="D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2096.5299999999997</v>
      </c>
      <c r="E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2103.8999999999996</v>
      </c>
      <c r="F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2135.4299999999998</v>
      </c>
      <c r="G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2152.56</v>
      </c>
      <c r="H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2096.79</v>
      </c>
      <c r="I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2399.25</v>
      </c>
      <c r="J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2348.19</v>
      </c>
      <c r="K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2168.33</v>
      </c>
      <c r="L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2112.54</v>
      </c>
      <c r="M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2127.61</v>
      </c>
      <c r="N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2143.25</v>
      </c>
      <c r="O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2159.67</v>
      </c>
      <c r="P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2159.65</v>
      </c>
      <c r="Q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2168.06</v>
      </c>
      <c r="R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2176.5699999999997</v>
      </c>
      <c r="S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2176.63</v>
      </c>
      <c r="T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2191.27</v>
      </c>
      <c r="U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2110.7199999999998</v>
      </c>
      <c r="V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2102.56</v>
      </c>
      <c r="W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2063.69</v>
      </c>
      <c r="X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2054.5</v>
      </c>
      <c r="Y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2147.6799999999998</v>
      </c>
    </row>
    <row r="67" spans="1:25" x14ac:dyDescent="0.2">
      <c r="A67" s="80">
        <f t="shared" si="1"/>
        <v>42537</v>
      </c>
      <c r="B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2041.48</v>
      </c>
      <c r="C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2075.3199999999997</v>
      </c>
      <c r="D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2119.58</v>
      </c>
      <c r="E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2119.7600000000002</v>
      </c>
      <c r="F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2208.1999999999998</v>
      </c>
      <c r="G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2208.1999999999998</v>
      </c>
      <c r="H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2135.91</v>
      </c>
      <c r="I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2476.3999999999996</v>
      </c>
      <c r="J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2347.9700000000003</v>
      </c>
      <c r="K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2176.81</v>
      </c>
      <c r="L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2143.19</v>
      </c>
      <c r="M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2127.34</v>
      </c>
      <c r="N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2143</v>
      </c>
      <c r="O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2159.41</v>
      </c>
      <c r="P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2176.54</v>
      </c>
      <c r="Q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2194.6099999999997</v>
      </c>
      <c r="R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2176.5299999999997</v>
      </c>
      <c r="S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2206.6999999999998</v>
      </c>
      <c r="T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2239.39</v>
      </c>
      <c r="U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2192.59</v>
      </c>
      <c r="V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2034.1799999999998</v>
      </c>
      <c r="W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2050.96</v>
      </c>
      <c r="X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2086.46</v>
      </c>
      <c r="Y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2139.66</v>
      </c>
    </row>
    <row r="68" spans="1:25" x14ac:dyDescent="0.2">
      <c r="A68" s="80">
        <f t="shared" si="1"/>
        <v>42538</v>
      </c>
      <c r="B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2029.59</v>
      </c>
      <c r="C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2089.25</v>
      </c>
      <c r="D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2135.5099999999998</v>
      </c>
      <c r="E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2170.42</v>
      </c>
      <c r="F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2208.1799999999998</v>
      </c>
      <c r="G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2208.25</v>
      </c>
      <c r="H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2170.5500000000002</v>
      </c>
      <c r="I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2476.37</v>
      </c>
      <c r="J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2322.5500000000002</v>
      </c>
      <c r="K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2176.77</v>
      </c>
      <c r="L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2127.39</v>
      </c>
      <c r="M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2112.1999999999998</v>
      </c>
      <c r="N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2127.14</v>
      </c>
      <c r="O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2127.0299999999997</v>
      </c>
      <c r="P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2142.8000000000002</v>
      </c>
      <c r="Q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2167.81</v>
      </c>
      <c r="R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2155.21</v>
      </c>
      <c r="S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2176.5</v>
      </c>
      <c r="T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2191.0299999999997</v>
      </c>
      <c r="U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2122.79</v>
      </c>
      <c r="V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2066.16</v>
      </c>
      <c r="W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2029.6799999999998</v>
      </c>
      <c r="X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2128.9899999999998</v>
      </c>
      <c r="Y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2114.59</v>
      </c>
    </row>
    <row r="69" spans="1:25" x14ac:dyDescent="0.2">
      <c r="A69" s="80">
        <f t="shared" si="1"/>
        <v>42539</v>
      </c>
      <c r="B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2060.42</v>
      </c>
      <c r="C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2055.73</v>
      </c>
      <c r="D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2103.7799999999997</v>
      </c>
      <c r="E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2139.9699999999998</v>
      </c>
      <c r="F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2139.91</v>
      </c>
      <c r="G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2179.87</v>
      </c>
      <c r="H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2122.67</v>
      </c>
      <c r="I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2040.76</v>
      </c>
      <c r="J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2128.75</v>
      </c>
      <c r="K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2215.56</v>
      </c>
      <c r="L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2148.0100000000002</v>
      </c>
      <c r="M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2163.62</v>
      </c>
      <c r="N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2163.63</v>
      </c>
      <c r="O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2188.2799999999997</v>
      </c>
      <c r="P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2214.77</v>
      </c>
      <c r="Q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2253.31</v>
      </c>
      <c r="R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2253.5099999999998</v>
      </c>
      <c r="S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2179.79</v>
      </c>
      <c r="T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2187.85</v>
      </c>
      <c r="U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2118.35</v>
      </c>
      <c r="V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2068.1</v>
      </c>
      <c r="W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2069.63</v>
      </c>
      <c r="X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2070.85</v>
      </c>
      <c r="Y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2196.23</v>
      </c>
    </row>
    <row r="70" spans="1:25" x14ac:dyDescent="0.2">
      <c r="A70" s="80">
        <f t="shared" si="1"/>
        <v>42540</v>
      </c>
      <c r="B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2060.9299999999998</v>
      </c>
      <c r="C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2055.7600000000002</v>
      </c>
      <c r="D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2103.63</v>
      </c>
      <c r="E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2139.4899999999998</v>
      </c>
      <c r="F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2139.4</v>
      </c>
      <c r="G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2179.38</v>
      </c>
      <c r="H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2121.42</v>
      </c>
      <c r="I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2087.21</v>
      </c>
      <c r="J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2097.42</v>
      </c>
      <c r="K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2253.0699999999997</v>
      </c>
      <c r="L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2179.75</v>
      </c>
      <c r="M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2179.77</v>
      </c>
      <c r="N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2179.7799999999997</v>
      </c>
      <c r="O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2214.85</v>
      </c>
      <c r="P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2233.5299999999997</v>
      </c>
      <c r="Q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2233.58</v>
      </c>
      <c r="R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2224.1899999999996</v>
      </c>
      <c r="S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2205.9</v>
      </c>
      <c r="T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2224.13</v>
      </c>
      <c r="U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2155.54</v>
      </c>
      <c r="V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2065.38</v>
      </c>
      <c r="W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2066.91</v>
      </c>
      <c r="X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2071.17</v>
      </c>
      <c r="Y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2196.7199999999998</v>
      </c>
    </row>
    <row r="71" spans="1:25" x14ac:dyDescent="0.2">
      <c r="A71" s="80">
        <f t="shared" si="1"/>
        <v>42541</v>
      </c>
      <c r="B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2042.2199999999998</v>
      </c>
      <c r="C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2089.4499999999998</v>
      </c>
      <c r="D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2136.06</v>
      </c>
      <c r="E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2170.63</v>
      </c>
      <c r="F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2179.79</v>
      </c>
      <c r="G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2208.4499999999998</v>
      </c>
      <c r="H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2170.69</v>
      </c>
      <c r="I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2476.64</v>
      </c>
      <c r="J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2322.52</v>
      </c>
      <c r="K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2176.81</v>
      </c>
      <c r="L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2127.39</v>
      </c>
      <c r="M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2112.3000000000002</v>
      </c>
      <c r="N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2127.33</v>
      </c>
      <c r="O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2112.2200000000003</v>
      </c>
      <c r="P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2112.13</v>
      </c>
      <c r="Q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2167.9499999999998</v>
      </c>
      <c r="R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2155.35</v>
      </c>
      <c r="S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2176.48</v>
      </c>
      <c r="T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2191.34</v>
      </c>
      <c r="U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2135.5</v>
      </c>
      <c r="V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2050.27</v>
      </c>
      <c r="W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2050.56</v>
      </c>
      <c r="X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2092.44</v>
      </c>
      <c r="Y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2127.87</v>
      </c>
    </row>
    <row r="72" spans="1:25" x14ac:dyDescent="0.2">
      <c r="A72" s="80">
        <f t="shared" si="1"/>
        <v>42542</v>
      </c>
      <c r="B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2037</v>
      </c>
      <c r="C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2075.27</v>
      </c>
      <c r="D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2119.77</v>
      </c>
      <c r="E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2152.81</v>
      </c>
      <c r="F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2178.79</v>
      </c>
      <c r="G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2227.9700000000003</v>
      </c>
      <c r="H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2208.0500000000002</v>
      </c>
      <c r="I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2633.67</v>
      </c>
      <c r="J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2347.19</v>
      </c>
      <c r="K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2213.25</v>
      </c>
      <c r="L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2194.56</v>
      </c>
      <c r="M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2176.4499999999998</v>
      </c>
      <c r="N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2159.3000000000002</v>
      </c>
      <c r="O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2159.39</v>
      </c>
      <c r="P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2159.4</v>
      </c>
      <c r="Q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2167.73</v>
      </c>
      <c r="R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2176.27</v>
      </c>
      <c r="S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2190.9299999999998</v>
      </c>
      <c r="T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2190.83</v>
      </c>
      <c r="U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2176.12</v>
      </c>
      <c r="V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2034.5</v>
      </c>
      <c r="W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2059.65</v>
      </c>
      <c r="X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2092.33</v>
      </c>
      <c r="Y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2137.91</v>
      </c>
    </row>
    <row r="73" spans="1:25" x14ac:dyDescent="0.2">
      <c r="A73" s="80">
        <f t="shared" si="1"/>
        <v>42543</v>
      </c>
      <c r="B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2038.62</v>
      </c>
      <c r="C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2075.34</v>
      </c>
      <c r="D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2119.96</v>
      </c>
      <c r="E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2179.8599999999997</v>
      </c>
      <c r="F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2208.54</v>
      </c>
      <c r="G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2208.4299999999998</v>
      </c>
      <c r="H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2179.3999999999996</v>
      </c>
      <c r="I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2534.1</v>
      </c>
      <c r="J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2298.19</v>
      </c>
      <c r="K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2168.06</v>
      </c>
      <c r="L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2097.89</v>
      </c>
      <c r="M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2097.8599999999997</v>
      </c>
      <c r="N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2097.85</v>
      </c>
      <c r="O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2097.85</v>
      </c>
      <c r="P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2195.17</v>
      </c>
      <c r="Q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2194.96</v>
      </c>
      <c r="R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2142.15</v>
      </c>
      <c r="S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2176.69</v>
      </c>
      <c r="T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2230.54</v>
      </c>
      <c r="U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2169.31</v>
      </c>
      <c r="V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2034.8899999999999</v>
      </c>
      <c r="W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2052.58</v>
      </c>
      <c r="X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2081.27</v>
      </c>
      <c r="Y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2181.92</v>
      </c>
    </row>
    <row r="74" spans="1:25" x14ac:dyDescent="0.2">
      <c r="A74" s="80">
        <f t="shared" si="1"/>
        <v>42544</v>
      </c>
      <c r="B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2044.48</v>
      </c>
      <c r="C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2075.2199999999998</v>
      </c>
      <c r="D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2119.85</v>
      </c>
      <c r="E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2152.9</v>
      </c>
      <c r="F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2208.34</v>
      </c>
      <c r="G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2208.4699999999998</v>
      </c>
      <c r="H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2135.69</v>
      </c>
      <c r="I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2435.89</v>
      </c>
      <c r="J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2253.7399999999998</v>
      </c>
      <c r="K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2097.66</v>
      </c>
      <c r="L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2057.21</v>
      </c>
      <c r="M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2044.8</v>
      </c>
      <c r="N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2044.7199999999998</v>
      </c>
      <c r="O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2044.6399999999999</v>
      </c>
      <c r="P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2057.31</v>
      </c>
      <c r="Q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2070.14</v>
      </c>
      <c r="R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2075.39</v>
      </c>
      <c r="S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2110.0100000000002</v>
      </c>
      <c r="T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2135.27</v>
      </c>
      <c r="U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2135.3199999999997</v>
      </c>
      <c r="V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2068.5100000000002</v>
      </c>
      <c r="W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2100.75</v>
      </c>
      <c r="X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2054.4299999999998</v>
      </c>
      <c r="Y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2186.1099999999997</v>
      </c>
    </row>
    <row r="75" spans="1:25" x14ac:dyDescent="0.2">
      <c r="A75" s="80">
        <f t="shared" si="1"/>
        <v>42545</v>
      </c>
      <c r="B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2044.37</v>
      </c>
      <c r="C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2048.5299999999997</v>
      </c>
      <c r="D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2068.5100000000002</v>
      </c>
      <c r="E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2136.1999999999998</v>
      </c>
      <c r="F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2152.8599999999997</v>
      </c>
      <c r="G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2189.0500000000002</v>
      </c>
      <c r="H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2135.77</v>
      </c>
      <c r="I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2423.3199999999997</v>
      </c>
      <c r="J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2253.79</v>
      </c>
      <c r="K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2097.6799999999998</v>
      </c>
      <c r="L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2057.4299999999998</v>
      </c>
      <c r="M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2045.03</v>
      </c>
      <c r="N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2045.02</v>
      </c>
      <c r="O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2044.98</v>
      </c>
      <c r="P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2057.39</v>
      </c>
      <c r="Q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2070.2399999999998</v>
      </c>
      <c r="R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2075.4899999999998</v>
      </c>
      <c r="S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2110.1</v>
      </c>
      <c r="T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2135.3599999999997</v>
      </c>
      <c r="U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2110.2799999999997</v>
      </c>
      <c r="V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2085.4299999999998</v>
      </c>
      <c r="W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2125.0299999999997</v>
      </c>
      <c r="X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2039.3799999999999</v>
      </c>
      <c r="Y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2218.87</v>
      </c>
    </row>
    <row r="76" spans="1:25" x14ac:dyDescent="0.2">
      <c r="A76" s="80">
        <f t="shared" si="1"/>
        <v>42546</v>
      </c>
      <c r="B76" s="13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2083.2199999999998</v>
      </c>
      <c r="C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2040.29</v>
      </c>
      <c r="D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2031.29</v>
      </c>
      <c r="E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2083.83</v>
      </c>
      <c r="F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2117.6799999999998</v>
      </c>
      <c r="G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2155.04</v>
      </c>
      <c r="H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2099.65</v>
      </c>
      <c r="I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2033.24</v>
      </c>
      <c r="J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2163.08</v>
      </c>
      <c r="K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2159.96</v>
      </c>
      <c r="L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2115.0100000000002</v>
      </c>
      <c r="M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2101.1499999999996</v>
      </c>
      <c r="N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2101.1499999999996</v>
      </c>
      <c r="O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2101.19</v>
      </c>
      <c r="P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2114.9699999999998</v>
      </c>
      <c r="Q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2101.1499999999996</v>
      </c>
      <c r="R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2144.6</v>
      </c>
      <c r="S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2160.21</v>
      </c>
      <c r="T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2129.23</v>
      </c>
      <c r="U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2176.56</v>
      </c>
      <c r="V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2096.75</v>
      </c>
      <c r="W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2141.4299999999998</v>
      </c>
      <c r="X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2039.13</v>
      </c>
      <c r="Y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2159.46</v>
      </c>
    </row>
    <row r="77" spans="1:25" x14ac:dyDescent="0.2">
      <c r="A77" s="80">
        <f t="shared" si="1"/>
        <v>42547</v>
      </c>
      <c r="B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2092.6099999999997</v>
      </c>
      <c r="C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2043.48</v>
      </c>
      <c r="D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2031.07</v>
      </c>
      <c r="E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2067.85</v>
      </c>
      <c r="F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2100.31</v>
      </c>
      <c r="G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2154.98</v>
      </c>
      <c r="H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2100.1800000000003</v>
      </c>
      <c r="I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2031.4499999999998</v>
      </c>
      <c r="J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2082.06</v>
      </c>
      <c r="K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2160.08</v>
      </c>
      <c r="L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2114.9</v>
      </c>
      <c r="M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2101.17</v>
      </c>
      <c r="N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2101.14</v>
      </c>
      <c r="O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2101.13</v>
      </c>
      <c r="P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2114.9499999999998</v>
      </c>
      <c r="Q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2101</v>
      </c>
      <c r="R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2160.04</v>
      </c>
      <c r="S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2160.14</v>
      </c>
      <c r="T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2129.59</v>
      </c>
      <c r="U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2177.0699999999997</v>
      </c>
      <c r="V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2076.6799999999998</v>
      </c>
      <c r="W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2117.08</v>
      </c>
      <c r="X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2039.2199999999998</v>
      </c>
      <c r="Y77" s="13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2159.87</v>
      </c>
    </row>
    <row r="78" spans="1:25" x14ac:dyDescent="0.2">
      <c r="A78" s="80">
        <f t="shared" si="1"/>
        <v>42548</v>
      </c>
      <c r="B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2062.5500000000002</v>
      </c>
      <c r="C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2033.21</v>
      </c>
      <c r="D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2065.5</v>
      </c>
      <c r="E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2101.2399999999998</v>
      </c>
      <c r="F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2132.56</v>
      </c>
      <c r="G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2166.73</v>
      </c>
      <c r="H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2072.37</v>
      </c>
      <c r="I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2371.2199999999998</v>
      </c>
      <c r="J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2209.67</v>
      </c>
      <c r="K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2055.09</v>
      </c>
      <c r="L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2063.0100000000002</v>
      </c>
      <c r="M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2100.21</v>
      </c>
      <c r="N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2082.0699999999997</v>
      </c>
      <c r="O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2045.6599999999999</v>
      </c>
      <c r="P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2082.86</v>
      </c>
      <c r="Q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2063.88</v>
      </c>
      <c r="R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2052.25</v>
      </c>
      <c r="S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2073.44</v>
      </c>
      <c r="T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2084.48</v>
      </c>
      <c r="U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2096.2600000000002</v>
      </c>
      <c r="V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2087.35</v>
      </c>
      <c r="W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2125.9</v>
      </c>
      <c r="X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2037.4</v>
      </c>
      <c r="Y78" s="13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2206.4499999999998</v>
      </c>
    </row>
    <row r="79" spans="1:25" x14ac:dyDescent="0.2">
      <c r="A79" s="80">
        <f t="shared" si="1"/>
        <v>42549</v>
      </c>
      <c r="B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2068.5</v>
      </c>
      <c r="C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2033.44</v>
      </c>
      <c r="D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2065.4499999999998</v>
      </c>
      <c r="E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2101.04</v>
      </c>
      <c r="F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2132.38</v>
      </c>
      <c r="G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2166.67</v>
      </c>
      <c r="H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2072.5699999999997</v>
      </c>
      <c r="I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2371.3599999999997</v>
      </c>
      <c r="J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2209.58</v>
      </c>
      <c r="K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2055.0500000000002</v>
      </c>
      <c r="L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2063.3000000000002</v>
      </c>
      <c r="M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2099.84</v>
      </c>
      <c r="N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2082.1</v>
      </c>
      <c r="O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2082.27</v>
      </c>
      <c r="P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2082.56</v>
      </c>
      <c r="Q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2063.75</v>
      </c>
      <c r="R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2052.34</v>
      </c>
      <c r="S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2073.48</v>
      </c>
      <c r="T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2084.56</v>
      </c>
      <c r="U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2096.25</v>
      </c>
      <c r="V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2088.46</v>
      </c>
      <c r="W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2126.9299999999998</v>
      </c>
      <c r="X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2037.53</v>
      </c>
      <c r="Y79" s="13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2197.9899999999998</v>
      </c>
    </row>
    <row r="80" spans="1:25" x14ac:dyDescent="0.2">
      <c r="A80" s="80">
        <f t="shared" si="1"/>
        <v>42550</v>
      </c>
      <c r="B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2074.38</v>
      </c>
      <c r="C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2053.0499999999997</v>
      </c>
      <c r="D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2087.3199999999997</v>
      </c>
      <c r="E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2109.73</v>
      </c>
      <c r="F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2195.84</v>
      </c>
      <c r="G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2195.7199999999998</v>
      </c>
      <c r="H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2109.7799999999997</v>
      </c>
      <c r="I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2383.9499999999998</v>
      </c>
      <c r="J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2220.0699999999997</v>
      </c>
      <c r="K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2049.44</v>
      </c>
      <c r="L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2066.52</v>
      </c>
      <c r="M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2084.67</v>
      </c>
      <c r="N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2042.1599999999999</v>
      </c>
      <c r="O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2042.54</v>
      </c>
      <c r="P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2032.21</v>
      </c>
      <c r="Q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2043.3899999999999</v>
      </c>
      <c r="R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2047.82</v>
      </c>
      <c r="S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2068.66</v>
      </c>
      <c r="T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2090.87</v>
      </c>
      <c r="U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2091.1</v>
      </c>
      <c r="V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2090.75</v>
      </c>
      <c r="W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2105.4299999999998</v>
      </c>
      <c r="X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2033.02</v>
      </c>
      <c r="Y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2148.7600000000002</v>
      </c>
    </row>
    <row r="81" spans="1:27" x14ac:dyDescent="0.2">
      <c r="A81" s="80">
        <f t="shared" ref="A81:A82" si="2">A44</f>
        <v>42551</v>
      </c>
      <c r="B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2073.17</v>
      </c>
      <c r="C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2055.1799999999998</v>
      </c>
      <c r="D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2089.56</v>
      </c>
      <c r="E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2112.0500000000002</v>
      </c>
      <c r="F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2198.7399999999998</v>
      </c>
      <c r="G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2198.58</v>
      </c>
      <c r="H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2112.1099999999997</v>
      </c>
      <c r="I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2387.56</v>
      </c>
      <c r="J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2223.15</v>
      </c>
      <c r="K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2051.33</v>
      </c>
      <c r="L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2068.33</v>
      </c>
      <c r="M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2086.7600000000002</v>
      </c>
      <c r="N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2040.38</v>
      </c>
      <c r="O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2040.33</v>
      </c>
      <c r="P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2040.4699999999998</v>
      </c>
      <c r="Q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2040.4</v>
      </c>
      <c r="R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2049.29</v>
      </c>
      <c r="S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2070.31</v>
      </c>
      <c r="T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2092.5699999999997</v>
      </c>
      <c r="U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2092.9499999999998</v>
      </c>
      <c r="V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2089.67</v>
      </c>
      <c r="W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2105.52</v>
      </c>
      <c r="X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2034.6599999999999</v>
      </c>
      <c r="Y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2198.1799999999998</v>
      </c>
    </row>
    <row r="82" spans="1:27" hidden="1" x14ac:dyDescent="0.2">
      <c r="A82" s="80">
        <f t="shared" si="2"/>
        <v>42552</v>
      </c>
      <c r="B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C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D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E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F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G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H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I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J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K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L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M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N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O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P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Q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R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S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T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U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V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W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X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  <c r="Y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РСО-А'!$K$6</f>
        <v>#REF!</v>
      </c>
    </row>
    <row r="83" spans="1:27" x14ac:dyDescent="0.2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7" x14ac:dyDescent="0.25">
      <c r="A84" s="88" t="s">
        <v>151</v>
      </c>
    </row>
    <row r="85" spans="1:27" ht="12.75" x14ac:dyDescent="0.2">
      <c r="A85" s="177" t="s">
        <v>48</v>
      </c>
      <c r="B85" s="188" t="s">
        <v>121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90"/>
    </row>
    <row r="86" spans="1:27" ht="12.75" x14ac:dyDescent="0.2">
      <c r="A86" s="178"/>
      <c r="B86" s="191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3"/>
    </row>
    <row r="87" spans="1:27" ht="12.75" customHeight="1" x14ac:dyDescent="0.2">
      <c r="A87" s="178"/>
      <c r="B87" s="180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2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9"/>
      <c r="B88" s="181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3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8.75" customHeight="1" x14ac:dyDescent="0.2">
      <c r="A89" s="80">
        <f t="shared" ref="A89:A117" si="3">A52</f>
        <v>42522</v>
      </c>
      <c r="B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2013.53</v>
      </c>
      <c r="C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2018.1799999999998</v>
      </c>
      <c r="D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2043.1399999999999</v>
      </c>
      <c r="E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2070.29</v>
      </c>
      <c r="F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2092.13</v>
      </c>
      <c r="G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2099.59</v>
      </c>
      <c r="H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2036.78</v>
      </c>
      <c r="I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2295.6799999999998</v>
      </c>
      <c r="J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2190.1799999999998</v>
      </c>
      <c r="K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2092.2399999999998</v>
      </c>
      <c r="L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2064.69</v>
      </c>
      <c r="M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2078.23</v>
      </c>
      <c r="N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2106.89</v>
      </c>
      <c r="O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2122.0299999999997</v>
      </c>
      <c r="P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2106.64</v>
      </c>
      <c r="Q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2121.88</v>
      </c>
      <c r="R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2127.0699999999997</v>
      </c>
      <c r="S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2056.33</v>
      </c>
      <c r="T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2045.9099999999999</v>
      </c>
      <c r="U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2036.01</v>
      </c>
      <c r="V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2071.88</v>
      </c>
      <c r="W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2039.67</v>
      </c>
      <c r="X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2056.2399999999998</v>
      </c>
      <c r="Y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2086.7199999999998</v>
      </c>
      <c r="AA89" s="81"/>
    </row>
    <row r="90" spans="1:27" x14ac:dyDescent="0.2">
      <c r="A90" s="80">
        <f t="shared" si="3"/>
        <v>42523</v>
      </c>
      <c r="B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2016.2199999999998</v>
      </c>
      <c r="C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2018.1999999999998</v>
      </c>
      <c r="D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2049.7599999999998</v>
      </c>
      <c r="E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2070.29</v>
      </c>
      <c r="F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2092.0299999999997</v>
      </c>
      <c r="G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2099.67</v>
      </c>
      <c r="H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2043.27</v>
      </c>
      <c r="I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2286.1799999999998</v>
      </c>
      <c r="J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2172.14</v>
      </c>
      <c r="K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2078.1999999999998</v>
      </c>
      <c r="L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2027.05</v>
      </c>
      <c r="M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2039.09</v>
      </c>
      <c r="N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2077.9899999999998</v>
      </c>
      <c r="O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2106.59</v>
      </c>
      <c r="P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2121.88</v>
      </c>
      <c r="Q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2137.88</v>
      </c>
      <c r="R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2127.06</v>
      </c>
      <c r="S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2114.5</v>
      </c>
      <c r="T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2114.64</v>
      </c>
      <c r="U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2036.15</v>
      </c>
      <c r="V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2073.67</v>
      </c>
      <c r="W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2061.71</v>
      </c>
      <c r="X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2056.2799999999997</v>
      </c>
      <c r="Y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2086.54</v>
      </c>
    </row>
    <row r="91" spans="1:27" x14ac:dyDescent="0.2">
      <c r="A91" s="80">
        <f t="shared" si="3"/>
        <v>42524</v>
      </c>
      <c r="B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2021.6999999999998</v>
      </c>
      <c r="C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2029.26</v>
      </c>
      <c r="D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2055.08</v>
      </c>
      <c r="E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2068.91</v>
      </c>
      <c r="F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2090.62</v>
      </c>
      <c r="G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2113.64</v>
      </c>
      <c r="H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2041.9</v>
      </c>
      <c r="I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2293.7199999999998</v>
      </c>
      <c r="J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2152.88</v>
      </c>
      <c r="K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2069.84</v>
      </c>
      <c r="L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2069.8199999999997</v>
      </c>
      <c r="M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2069.75</v>
      </c>
      <c r="N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2105.08</v>
      </c>
      <c r="O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2120.3000000000002</v>
      </c>
      <c r="P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2120.34</v>
      </c>
      <c r="Q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2144.38</v>
      </c>
      <c r="R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2138.87</v>
      </c>
      <c r="S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2125.94</v>
      </c>
      <c r="T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2071.9899999999998</v>
      </c>
      <c r="U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2039.1999999999998</v>
      </c>
      <c r="V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2090.23</v>
      </c>
      <c r="W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2057.59</v>
      </c>
      <c r="X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2055.25</v>
      </c>
      <c r="Y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2114.81</v>
      </c>
    </row>
    <row r="92" spans="1:27" x14ac:dyDescent="0.2">
      <c r="A92" s="80">
        <f t="shared" si="3"/>
        <v>42525</v>
      </c>
      <c r="B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2022.56</v>
      </c>
      <c r="C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2010.23</v>
      </c>
      <c r="D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2022.05</v>
      </c>
      <c r="E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2043.51</v>
      </c>
      <c r="F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2066.4299999999998</v>
      </c>
      <c r="G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2117.44</v>
      </c>
      <c r="H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2066.42</v>
      </c>
      <c r="I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2012.1999999999998</v>
      </c>
      <c r="J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2054.91</v>
      </c>
      <c r="K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2172.63</v>
      </c>
      <c r="L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2117.46</v>
      </c>
      <c r="M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2117.46</v>
      </c>
      <c r="N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2117.46</v>
      </c>
      <c r="O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2156.04</v>
      </c>
      <c r="P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2156.0500000000002</v>
      </c>
      <c r="Q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2124.83</v>
      </c>
      <c r="R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2139.9699999999998</v>
      </c>
      <c r="S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2095.96</v>
      </c>
      <c r="T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2050.79</v>
      </c>
      <c r="U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2050.35</v>
      </c>
      <c r="V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2130.5299999999997</v>
      </c>
      <c r="W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2080.7799999999997</v>
      </c>
      <c r="X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2033.4299999999998</v>
      </c>
      <c r="Y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2164.2799999999997</v>
      </c>
    </row>
    <row r="93" spans="1:27" x14ac:dyDescent="0.2">
      <c r="A93" s="80">
        <f t="shared" si="3"/>
        <v>42526</v>
      </c>
      <c r="B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2020.9699999999998</v>
      </c>
      <c r="C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2009.79</v>
      </c>
      <c r="D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2043.32</v>
      </c>
      <c r="E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2050.71</v>
      </c>
      <c r="F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2082.39</v>
      </c>
      <c r="G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2082.34</v>
      </c>
      <c r="H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2021.9</v>
      </c>
      <c r="I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2011.02</v>
      </c>
      <c r="J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2024.73</v>
      </c>
      <c r="K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2246.8000000000002</v>
      </c>
      <c r="L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2172.64</v>
      </c>
      <c r="M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2172.81</v>
      </c>
      <c r="N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2173.06</v>
      </c>
      <c r="O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2198.94</v>
      </c>
      <c r="P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2198.9299999999998</v>
      </c>
      <c r="Q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2156.0299999999997</v>
      </c>
      <c r="R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2140.13</v>
      </c>
      <c r="S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2096</v>
      </c>
      <c r="T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2050.9699999999998</v>
      </c>
      <c r="U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2039.3899999999999</v>
      </c>
      <c r="V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2106.85</v>
      </c>
      <c r="W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2078.0699999999997</v>
      </c>
      <c r="X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2033.4</v>
      </c>
      <c r="Y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2163.9299999999998</v>
      </c>
    </row>
    <row r="94" spans="1:27" x14ac:dyDescent="0.2">
      <c r="A94" s="80">
        <f t="shared" si="3"/>
        <v>42527</v>
      </c>
      <c r="B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2018.19</v>
      </c>
      <c r="C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2028.99</v>
      </c>
      <c r="D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2054.5</v>
      </c>
      <c r="E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2082.5699999999997</v>
      </c>
      <c r="F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2097.6</v>
      </c>
      <c r="G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2146.4899999999998</v>
      </c>
      <c r="H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2075.7600000000002</v>
      </c>
      <c r="I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2345.6799999999998</v>
      </c>
      <c r="J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2248.38</v>
      </c>
      <c r="K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2136.56</v>
      </c>
      <c r="L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2090.7399999999998</v>
      </c>
      <c r="M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2090.7600000000002</v>
      </c>
      <c r="N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2105.34</v>
      </c>
      <c r="O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2120.3999999999996</v>
      </c>
      <c r="P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2120.3999999999996</v>
      </c>
      <c r="Q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2090.5299999999997</v>
      </c>
      <c r="R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2100.65</v>
      </c>
      <c r="S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2113.16</v>
      </c>
      <c r="T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2071.8999999999996</v>
      </c>
      <c r="U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2023.4499999999998</v>
      </c>
      <c r="V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2078.79</v>
      </c>
      <c r="W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2052.29</v>
      </c>
      <c r="X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2055.42</v>
      </c>
      <c r="Y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2089.21</v>
      </c>
    </row>
    <row r="95" spans="1:27" x14ac:dyDescent="0.2">
      <c r="A95" s="80">
        <f t="shared" si="3"/>
        <v>42528</v>
      </c>
      <c r="B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2022.12</v>
      </c>
      <c r="C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2028.82</v>
      </c>
      <c r="D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2054.52</v>
      </c>
      <c r="E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2068.23</v>
      </c>
      <c r="F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2097.27</v>
      </c>
      <c r="G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2129.31</v>
      </c>
      <c r="H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2075.64</v>
      </c>
      <c r="I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2345.67</v>
      </c>
      <c r="J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2248.59</v>
      </c>
      <c r="K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2120.7799999999997</v>
      </c>
      <c r="L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2090.9</v>
      </c>
      <c r="M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2090.92</v>
      </c>
      <c r="N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2105.02</v>
      </c>
      <c r="O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2120.34</v>
      </c>
      <c r="P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2076.6999999999998</v>
      </c>
      <c r="Q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2076.77</v>
      </c>
      <c r="R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2100.81</v>
      </c>
      <c r="S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2113.33</v>
      </c>
      <c r="T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2077.5699999999997</v>
      </c>
      <c r="U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2020.4899999999998</v>
      </c>
      <c r="V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2093.89</v>
      </c>
      <c r="W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2060.1999999999998</v>
      </c>
      <c r="X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2044.86</v>
      </c>
      <c r="Y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2136.96</v>
      </c>
    </row>
    <row r="96" spans="1:27" x14ac:dyDescent="0.2">
      <c r="A96" s="80">
        <f t="shared" si="3"/>
        <v>42529</v>
      </c>
      <c r="B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2024.67</v>
      </c>
      <c r="C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2028.6999999999998</v>
      </c>
      <c r="D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2054.44</v>
      </c>
      <c r="E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2067.96</v>
      </c>
      <c r="F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2097.25</v>
      </c>
      <c r="G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2129.2399999999998</v>
      </c>
      <c r="H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2075.84</v>
      </c>
      <c r="I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2345.54</v>
      </c>
      <c r="J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2248.77</v>
      </c>
      <c r="K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2120.58</v>
      </c>
      <c r="L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2090.88</v>
      </c>
      <c r="M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2090.9</v>
      </c>
      <c r="N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2105.29</v>
      </c>
      <c r="O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2120.5700000000002</v>
      </c>
      <c r="P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2076.69</v>
      </c>
      <c r="Q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2076.6999999999998</v>
      </c>
      <c r="R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2100.79</v>
      </c>
      <c r="S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2113.0500000000002</v>
      </c>
      <c r="T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2077.2399999999998</v>
      </c>
      <c r="U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2020.73</v>
      </c>
      <c r="V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2096.2199999999998</v>
      </c>
      <c r="W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2060.4899999999998</v>
      </c>
      <c r="X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2044.8799999999999</v>
      </c>
      <c r="Y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2140.17</v>
      </c>
    </row>
    <row r="97" spans="1:25" x14ac:dyDescent="0.2">
      <c r="A97" s="80">
        <f t="shared" si="3"/>
        <v>42530</v>
      </c>
      <c r="B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2023.94</v>
      </c>
      <c r="C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2028.46</v>
      </c>
      <c r="D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2067.98</v>
      </c>
      <c r="E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2082.16</v>
      </c>
      <c r="F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2129.04</v>
      </c>
      <c r="G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2146.33</v>
      </c>
      <c r="H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2083.1099999999997</v>
      </c>
      <c r="I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2368.27</v>
      </c>
      <c r="J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2238.3000000000002</v>
      </c>
      <c r="K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2120.89</v>
      </c>
      <c r="L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2077.0500000000002</v>
      </c>
      <c r="M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2070.19</v>
      </c>
      <c r="N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2090.9699999999998</v>
      </c>
      <c r="O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2120.81</v>
      </c>
      <c r="P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2161.89</v>
      </c>
      <c r="Q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2161.84</v>
      </c>
      <c r="R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2139.27</v>
      </c>
      <c r="S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2139.15</v>
      </c>
      <c r="T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2113.29</v>
      </c>
      <c r="U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2035.4299999999998</v>
      </c>
      <c r="V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2077.3000000000002</v>
      </c>
      <c r="W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2040.84</v>
      </c>
      <c r="X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2029.73</v>
      </c>
      <c r="Y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2143.44</v>
      </c>
    </row>
    <row r="98" spans="1:25" x14ac:dyDescent="0.2">
      <c r="A98" s="80">
        <f t="shared" si="3"/>
        <v>42531</v>
      </c>
      <c r="B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2038.77</v>
      </c>
      <c r="C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2028.78</v>
      </c>
      <c r="D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2061.19</v>
      </c>
      <c r="E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2082.5100000000002</v>
      </c>
      <c r="F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2112.9899999999998</v>
      </c>
      <c r="G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2129.6</v>
      </c>
      <c r="H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2068.67</v>
      </c>
      <c r="I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2345.7599999999998</v>
      </c>
      <c r="J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2188.3199999999997</v>
      </c>
      <c r="K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2050.4899999999998</v>
      </c>
      <c r="L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2014.4899999999998</v>
      </c>
      <c r="M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2019.6999999999998</v>
      </c>
      <c r="N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2025.81</v>
      </c>
      <c r="O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2043.9299999999998</v>
      </c>
      <c r="P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2050.25</v>
      </c>
      <c r="Q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2076.6999999999998</v>
      </c>
      <c r="R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2066.2399999999998</v>
      </c>
      <c r="S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2066.14</v>
      </c>
      <c r="T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2066.14</v>
      </c>
      <c r="U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2020.57</v>
      </c>
      <c r="V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2109.04</v>
      </c>
      <c r="W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2071.5099999999998</v>
      </c>
      <c r="X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2029.6499999999999</v>
      </c>
      <c r="Y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2173.15</v>
      </c>
    </row>
    <row r="99" spans="1:25" x14ac:dyDescent="0.2">
      <c r="A99" s="80">
        <f t="shared" si="3"/>
        <v>42532</v>
      </c>
      <c r="B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2077.92</v>
      </c>
      <c r="C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2027.86</v>
      </c>
      <c r="D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2011.31</v>
      </c>
      <c r="E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2035.88</v>
      </c>
      <c r="F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2065.89</v>
      </c>
      <c r="G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2082.1999999999998</v>
      </c>
      <c r="H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2022.03</v>
      </c>
      <c r="I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2069.75</v>
      </c>
      <c r="J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2172.9699999999998</v>
      </c>
      <c r="K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2096.27</v>
      </c>
      <c r="L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2051.06</v>
      </c>
      <c r="M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2051.06</v>
      </c>
      <c r="N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2057.0100000000002</v>
      </c>
      <c r="O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2050.87</v>
      </c>
      <c r="P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2057.0100000000002</v>
      </c>
      <c r="Q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2075.9299999999998</v>
      </c>
      <c r="R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2076.04</v>
      </c>
      <c r="S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2033.37</v>
      </c>
      <c r="T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2011.36</v>
      </c>
      <c r="U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2079.7199999999998</v>
      </c>
      <c r="V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2164.36</v>
      </c>
      <c r="W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2134.27</v>
      </c>
      <c r="X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2030.49</v>
      </c>
      <c r="Y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2117.13</v>
      </c>
    </row>
    <row r="100" spans="1:25" x14ac:dyDescent="0.2">
      <c r="A100" s="80">
        <f t="shared" si="3"/>
        <v>42533</v>
      </c>
      <c r="B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2083.48</v>
      </c>
      <c r="C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2050.48</v>
      </c>
      <c r="D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2021.25</v>
      </c>
      <c r="E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2021.82</v>
      </c>
      <c r="F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2035.79</v>
      </c>
      <c r="G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2066.16</v>
      </c>
      <c r="H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2028.9</v>
      </c>
      <c r="I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2029.9199999999998</v>
      </c>
      <c r="J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2106.14</v>
      </c>
      <c r="K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2155.7600000000002</v>
      </c>
      <c r="L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2124.6999999999998</v>
      </c>
      <c r="M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2110.1099999999997</v>
      </c>
      <c r="N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2124.7199999999998</v>
      </c>
      <c r="O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2124.77</v>
      </c>
      <c r="P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2139.9899999999998</v>
      </c>
      <c r="Q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2147.9</v>
      </c>
      <c r="R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2156.0299999999997</v>
      </c>
      <c r="S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2140.16</v>
      </c>
      <c r="T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2110.2399999999998</v>
      </c>
      <c r="U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2022.4</v>
      </c>
      <c r="V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2108.87</v>
      </c>
      <c r="W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2082.6999999999998</v>
      </c>
      <c r="X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2022.21</v>
      </c>
      <c r="Y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2155.5699999999997</v>
      </c>
    </row>
    <row r="101" spans="1:25" x14ac:dyDescent="0.2">
      <c r="A101" s="80">
        <f t="shared" si="3"/>
        <v>42534</v>
      </c>
      <c r="B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2060.1999999999998</v>
      </c>
      <c r="C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2031.2599999999998</v>
      </c>
      <c r="D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2021.87</v>
      </c>
      <c r="E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2035.88</v>
      </c>
      <c r="F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2050.58</v>
      </c>
      <c r="G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2082.31</v>
      </c>
      <c r="H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2043.3</v>
      </c>
      <c r="I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2010.9299999999998</v>
      </c>
      <c r="J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2102.73</v>
      </c>
      <c r="K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2207.71</v>
      </c>
      <c r="L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2198.59</v>
      </c>
      <c r="M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2198.69</v>
      </c>
      <c r="N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2246.59</v>
      </c>
      <c r="O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2246.62</v>
      </c>
      <c r="P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2246.66</v>
      </c>
      <c r="Q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2246.64</v>
      </c>
      <c r="R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2246.67</v>
      </c>
      <c r="S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2207.89</v>
      </c>
      <c r="T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2189.75</v>
      </c>
      <c r="U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2069.91</v>
      </c>
      <c r="V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2107.63</v>
      </c>
      <c r="W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2088.29</v>
      </c>
      <c r="X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2033.54</v>
      </c>
      <c r="Y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2172.4700000000003</v>
      </c>
    </row>
    <row r="102" spans="1:25" x14ac:dyDescent="0.2">
      <c r="A102" s="80">
        <f t="shared" si="3"/>
        <v>42535</v>
      </c>
      <c r="B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2029.1399999999999</v>
      </c>
      <c r="C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2041.77</v>
      </c>
      <c r="D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2075.71</v>
      </c>
      <c r="E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2082.9699999999998</v>
      </c>
      <c r="F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2113.46</v>
      </c>
      <c r="G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2129.7399999999998</v>
      </c>
      <c r="H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2075.64</v>
      </c>
      <c r="I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2367.8999999999996</v>
      </c>
      <c r="J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2318.46</v>
      </c>
      <c r="K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2144.77</v>
      </c>
      <c r="L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2090.7799999999997</v>
      </c>
      <c r="M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2105.38</v>
      </c>
      <c r="N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2120.6</v>
      </c>
      <c r="O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2136.46</v>
      </c>
      <c r="P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2136.3599999999997</v>
      </c>
      <c r="Q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2144.6</v>
      </c>
      <c r="R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2152.6999999999998</v>
      </c>
      <c r="S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2152.73</v>
      </c>
      <c r="T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2166.98</v>
      </c>
      <c r="U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2089.2399999999998</v>
      </c>
      <c r="V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2079.0299999999997</v>
      </c>
      <c r="W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2044.7399999999998</v>
      </c>
      <c r="X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2034.86</v>
      </c>
      <c r="Y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2144.36</v>
      </c>
    </row>
    <row r="103" spans="1:25" x14ac:dyDescent="0.2">
      <c r="A103" s="80">
        <f t="shared" si="3"/>
        <v>42536</v>
      </c>
      <c r="B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2023.46</v>
      </c>
      <c r="C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2041.77</v>
      </c>
      <c r="D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2075.44</v>
      </c>
      <c r="E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2082.5699999999997</v>
      </c>
      <c r="F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2113.0299999999997</v>
      </c>
      <c r="G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2129.58</v>
      </c>
      <c r="H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2075.69</v>
      </c>
      <c r="I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2367.92</v>
      </c>
      <c r="J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2318.59</v>
      </c>
      <c r="K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2144.81</v>
      </c>
      <c r="L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2090.91</v>
      </c>
      <c r="M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2105.48</v>
      </c>
      <c r="N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2120.58</v>
      </c>
      <c r="O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2136.4499999999998</v>
      </c>
      <c r="P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2136.4299999999998</v>
      </c>
      <c r="Q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2144.5500000000002</v>
      </c>
      <c r="R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2152.7799999999997</v>
      </c>
      <c r="S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2152.83</v>
      </c>
      <c r="T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2166.98</v>
      </c>
      <c r="U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2089.16</v>
      </c>
      <c r="V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2081.27</v>
      </c>
      <c r="W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2043.72</v>
      </c>
      <c r="X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2034.83</v>
      </c>
      <c r="Y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2124.8599999999997</v>
      </c>
    </row>
    <row r="104" spans="1:25" x14ac:dyDescent="0.2">
      <c r="A104" s="80">
        <f t="shared" si="3"/>
        <v>42537</v>
      </c>
      <c r="B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2022.25</v>
      </c>
      <c r="C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2054.9499999999998</v>
      </c>
      <c r="D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2097.7199999999998</v>
      </c>
      <c r="E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2097.89</v>
      </c>
      <c r="F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2183.34</v>
      </c>
      <c r="G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2183.34</v>
      </c>
      <c r="H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2113.5</v>
      </c>
      <c r="I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2442.4699999999998</v>
      </c>
      <c r="J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2318.38</v>
      </c>
      <c r="K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2153</v>
      </c>
      <c r="L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2120.5299999999997</v>
      </c>
      <c r="M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2105.2199999999998</v>
      </c>
      <c r="N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2120.35</v>
      </c>
      <c r="O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2136.1999999999998</v>
      </c>
      <c r="P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2152.75</v>
      </c>
      <c r="Q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2170.21</v>
      </c>
      <c r="R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2152.73</v>
      </c>
      <c r="S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2181.89</v>
      </c>
      <c r="T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2213.4699999999998</v>
      </c>
      <c r="U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2168.25</v>
      </c>
      <c r="V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2015.21</v>
      </c>
      <c r="W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2031.42</v>
      </c>
      <c r="X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2065.7199999999998</v>
      </c>
      <c r="Y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2117.12</v>
      </c>
    </row>
    <row r="105" spans="1:25" x14ac:dyDescent="0.2">
      <c r="A105" s="80">
        <f t="shared" si="3"/>
        <v>42538</v>
      </c>
      <c r="B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2010.77</v>
      </c>
      <c r="C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2068.41</v>
      </c>
      <c r="D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2113.1099999999997</v>
      </c>
      <c r="E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2146.83</v>
      </c>
      <c r="F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2183.3199999999997</v>
      </c>
      <c r="G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2183.38</v>
      </c>
      <c r="H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2146.96</v>
      </c>
      <c r="I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2442.4299999999998</v>
      </c>
      <c r="J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2293.8199999999997</v>
      </c>
      <c r="K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2152.9699999999998</v>
      </c>
      <c r="L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2105.2599999999998</v>
      </c>
      <c r="M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2090.58</v>
      </c>
      <c r="N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2105.02</v>
      </c>
      <c r="O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2104.91</v>
      </c>
      <c r="P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2120.1499999999996</v>
      </c>
      <c r="Q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2144.3199999999997</v>
      </c>
      <c r="R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2132.14</v>
      </c>
      <c r="S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2152.71</v>
      </c>
      <c r="T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2166.75</v>
      </c>
      <c r="U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2100.8199999999997</v>
      </c>
      <c r="V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2046.1</v>
      </c>
      <c r="W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2010.85</v>
      </c>
      <c r="X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2106.81</v>
      </c>
      <c r="Y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2092.9</v>
      </c>
    </row>
    <row r="106" spans="1:25" x14ac:dyDescent="0.2">
      <c r="A106" s="80">
        <f t="shared" si="3"/>
        <v>42539</v>
      </c>
      <c r="B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2040.56</v>
      </c>
      <c r="C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2036.02</v>
      </c>
      <c r="D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2082.4499999999998</v>
      </c>
      <c r="E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2117.42</v>
      </c>
      <c r="F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2117.35</v>
      </c>
      <c r="G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2155.9700000000003</v>
      </c>
      <c r="H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2100.6999999999998</v>
      </c>
      <c r="I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2021.56</v>
      </c>
      <c r="J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2106.58</v>
      </c>
      <c r="K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2190.4499999999998</v>
      </c>
      <c r="L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2125.19</v>
      </c>
      <c r="M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2140.2599999999998</v>
      </c>
      <c r="N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2140.27</v>
      </c>
      <c r="O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2164.09</v>
      </c>
      <c r="P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2189.6799999999998</v>
      </c>
      <c r="Q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2226.92</v>
      </c>
      <c r="R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2227.12</v>
      </c>
      <c r="S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2155.89</v>
      </c>
      <c r="T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2163.67</v>
      </c>
      <c r="U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2096.5299999999997</v>
      </c>
      <c r="V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2047.9699999999998</v>
      </c>
      <c r="W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2049.4499999999998</v>
      </c>
      <c r="X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2050.63</v>
      </c>
      <c r="Y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2171.7799999999997</v>
      </c>
    </row>
    <row r="107" spans="1:25" x14ac:dyDescent="0.2">
      <c r="A107" s="80">
        <f t="shared" si="3"/>
        <v>42540</v>
      </c>
      <c r="B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2041.05</v>
      </c>
      <c r="C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2036.05</v>
      </c>
      <c r="D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2082.31</v>
      </c>
      <c r="E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2116.9499999999998</v>
      </c>
      <c r="F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2116.87</v>
      </c>
      <c r="G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2155.4899999999998</v>
      </c>
      <c r="H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2099.4899999999998</v>
      </c>
      <c r="I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2066.44</v>
      </c>
      <c r="J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2076.31</v>
      </c>
      <c r="K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2226.69</v>
      </c>
      <c r="L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2155.85</v>
      </c>
      <c r="M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2155.87</v>
      </c>
      <c r="N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2155.88</v>
      </c>
      <c r="O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2189.7600000000002</v>
      </c>
      <c r="P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2207.81</v>
      </c>
      <c r="Q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2207.86</v>
      </c>
      <c r="R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2198.7799999999997</v>
      </c>
      <c r="S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2181.11</v>
      </c>
      <c r="T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2198.73</v>
      </c>
      <c r="U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2132.46</v>
      </c>
      <c r="V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2045.35</v>
      </c>
      <c r="W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2046.83</v>
      </c>
      <c r="X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2050.9499999999998</v>
      </c>
      <c r="Y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2172.2399999999998</v>
      </c>
    </row>
    <row r="108" spans="1:25" x14ac:dyDescent="0.2">
      <c r="A108" s="80">
        <f t="shared" si="3"/>
        <v>42541</v>
      </c>
      <c r="B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2022.98</v>
      </c>
      <c r="C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2068.6</v>
      </c>
      <c r="D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2113.64</v>
      </c>
      <c r="E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2147.04</v>
      </c>
      <c r="F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2155.89</v>
      </c>
      <c r="G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2183.58</v>
      </c>
      <c r="H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2147.09</v>
      </c>
      <c r="I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2442.69</v>
      </c>
      <c r="J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2293.79</v>
      </c>
      <c r="K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2153</v>
      </c>
      <c r="L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2105.2599999999998</v>
      </c>
      <c r="M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2090.6799999999998</v>
      </c>
      <c r="N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2105.21</v>
      </c>
      <c r="O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2090.61</v>
      </c>
      <c r="P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2090.52</v>
      </c>
      <c r="Q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2144.4499999999998</v>
      </c>
      <c r="R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2132.2799999999997</v>
      </c>
      <c r="S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2152.69</v>
      </c>
      <c r="T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2167.04</v>
      </c>
      <c r="U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2113.1</v>
      </c>
      <c r="V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2030.75</v>
      </c>
      <c r="W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2031.03</v>
      </c>
      <c r="X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2071.4899999999998</v>
      </c>
      <c r="Y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2105.73</v>
      </c>
    </row>
    <row r="109" spans="1:25" x14ac:dyDescent="0.2">
      <c r="A109" s="80">
        <f t="shared" si="3"/>
        <v>42542</v>
      </c>
      <c r="B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2017.9299999999998</v>
      </c>
      <c r="C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2054.8999999999996</v>
      </c>
      <c r="D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2097.9</v>
      </c>
      <c r="E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2129.8199999999997</v>
      </c>
      <c r="F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2154.92</v>
      </c>
      <c r="G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2202.44</v>
      </c>
      <c r="H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2183.19</v>
      </c>
      <c r="I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2594.41</v>
      </c>
      <c r="J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2317.63</v>
      </c>
      <c r="K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2188.21</v>
      </c>
      <c r="L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2170.16</v>
      </c>
      <c r="M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2152.66</v>
      </c>
      <c r="N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2136.09</v>
      </c>
      <c r="O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2136.1799999999998</v>
      </c>
      <c r="P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2136.19</v>
      </c>
      <c r="Q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2144.2399999999998</v>
      </c>
      <c r="R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2152.4899999999998</v>
      </c>
      <c r="S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2166.65</v>
      </c>
      <c r="T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2166.56</v>
      </c>
      <c r="U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2152.35</v>
      </c>
      <c r="V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2015.51</v>
      </c>
      <c r="W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2039.81</v>
      </c>
      <c r="X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2071.39</v>
      </c>
      <c r="Y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2115.4299999999998</v>
      </c>
    </row>
    <row r="110" spans="1:25" x14ac:dyDescent="0.2">
      <c r="A110" s="80">
        <f t="shared" si="3"/>
        <v>42543</v>
      </c>
      <c r="B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2019.5</v>
      </c>
      <c r="C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2054.98</v>
      </c>
      <c r="D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2098.08</v>
      </c>
      <c r="E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2155.96</v>
      </c>
      <c r="F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2183.66</v>
      </c>
      <c r="G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2183.56</v>
      </c>
      <c r="H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2155.5099999999998</v>
      </c>
      <c r="I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2498.21</v>
      </c>
      <c r="J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2270.2799999999997</v>
      </c>
      <c r="K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2144.5500000000002</v>
      </c>
      <c r="L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2076.7599999999998</v>
      </c>
      <c r="M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2076.73</v>
      </c>
      <c r="N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2076.7199999999998</v>
      </c>
      <c r="O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2076.7199999999998</v>
      </c>
      <c r="P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2170.75</v>
      </c>
      <c r="Q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2170.54</v>
      </c>
      <c r="R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2119.5299999999997</v>
      </c>
      <c r="S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2152.9</v>
      </c>
      <c r="T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2204.92</v>
      </c>
      <c r="U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2145.7600000000002</v>
      </c>
      <c r="V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2015.8899999999999</v>
      </c>
      <c r="W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2032.98</v>
      </c>
      <c r="X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2060.6999999999998</v>
      </c>
      <c r="Y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2157.94</v>
      </c>
    </row>
    <row r="111" spans="1:25" x14ac:dyDescent="0.2">
      <c r="A111" s="80">
        <f t="shared" si="3"/>
        <v>42544</v>
      </c>
      <c r="B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2025.1599999999999</v>
      </c>
      <c r="C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2054.8599999999997</v>
      </c>
      <c r="D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2097.98</v>
      </c>
      <c r="E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2129.91</v>
      </c>
      <c r="F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2183.4699999999998</v>
      </c>
      <c r="G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2183.6</v>
      </c>
      <c r="H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2113.2799999999997</v>
      </c>
      <c r="I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2403.3199999999997</v>
      </c>
      <c r="J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2227.33</v>
      </c>
      <c r="K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2076.54</v>
      </c>
      <c r="L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2037.46</v>
      </c>
      <c r="M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2025.46</v>
      </c>
      <c r="N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2025.3899999999999</v>
      </c>
      <c r="O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2025.31</v>
      </c>
      <c r="P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2037.56</v>
      </c>
      <c r="Q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2049.9499999999998</v>
      </c>
      <c r="R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2055.02</v>
      </c>
      <c r="S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2088.4699999999998</v>
      </c>
      <c r="T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2112.88</v>
      </c>
      <c r="U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2112.92</v>
      </c>
      <c r="V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2048.37</v>
      </c>
      <c r="W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2079.52</v>
      </c>
      <c r="X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2034.77</v>
      </c>
      <c r="Y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2162</v>
      </c>
    </row>
    <row r="112" spans="1:25" x14ac:dyDescent="0.2">
      <c r="A112" s="80">
        <f t="shared" si="3"/>
        <v>42545</v>
      </c>
      <c r="B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2025.05</v>
      </c>
      <c r="C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2029.07</v>
      </c>
      <c r="D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2048.37</v>
      </c>
      <c r="E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2113.7799999999997</v>
      </c>
      <c r="F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2129.87</v>
      </c>
      <c r="G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2164.84</v>
      </c>
      <c r="H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2113.35</v>
      </c>
      <c r="I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2391.1799999999998</v>
      </c>
      <c r="J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2227.39</v>
      </c>
      <c r="K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2076.56</v>
      </c>
      <c r="L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2037.6599999999999</v>
      </c>
      <c r="M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2025.69</v>
      </c>
      <c r="N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2025.6799999999998</v>
      </c>
      <c r="O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2025.6399999999999</v>
      </c>
      <c r="P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2037.63</v>
      </c>
      <c r="Q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2050.0500000000002</v>
      </c>
      <c r="R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2055.12</v>
      </c>
      <c r="S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2088.5499999999997</v>
      </c>
      <c r="T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2112.9699999999998</v>
      </c>
      <c r="U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2088.73</v>
      </c>
      <c r="V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2064.7199999999998</v>
      </c>
      <c r="W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2102.98</v>
      </c>
      <c r="X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2020.23</v>
      </c>
      <c r="Y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2193.6499999999996</v>
      </c>
    </row>
    <row r="113" spans="1:27" x14ac:dyDescent="0.2">
      <c r="A113" s="80">
        <f t="shared" si="3"/>
        <v>42546</v>
      </c>
      <c r="B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2062.58</v>
      </c>
      <c r="C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2021.11</v>
      </c>
      <c r="D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2012.4099999999999</v>
      </c>
      <c r="E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2063.1799999999998</v>
      </c>
      <c r="F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2095.88</v>
      </c>
      <c r="G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2131.9699999999998</v>
      </c>
      <c r="H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2078.46</v>
      </c>
      <c r="I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2014.3</v>
      </c>
      <c r="J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2139.7399999999998</v>
      </c>
      <c r="K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2136.73</v>
      </c>
      <c r="L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2093.3000000000002</v>
      </c>
      <c r="M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2079.91</v>
      </c>
      <c r="N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2079.91</v>
      </c>
      <c r="O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2079.9499999999998</v>
      </c>
      <c r="P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2093.2599999999998</v>
      </c>
      <c r="Q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2079.91</v>
      </c>
      <c r="R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2121.89</v>
      </c>
      <c r="S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2136.9699999999998</v>
      </c>
      <c r="T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2107.04</v>
      </c>
      <c r="U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2152.77</v>
      </c>
      <c r="V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2075.66</v>
      </c>
      <c r="W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2118.8199999999997</v>
      </c>
      <c r="X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2019.98</v>
      </c>
      <c r="Y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2136.2399999999998</v>
      </c>
    </row>
    <row r="114" spans="1:27" x14ac:dyDescent="0.2">
      <c r="A114" s="80">
        <f t="shared" si="3"/>
        <v>42547</v>
      </c>
      <c r="B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2071.66</v>
      </c>
      <c r="C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2024.19</v>
      </c>
      <c r="D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2012.1999999999998</v>
      </c>
      <c r="E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2047.7399999999998</v>
      </c>
      <c r="F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2079.1</v>
      </c>
      <c r="G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2131.92</v>
      </c>
      <c r="H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2078.9700000000003</v>
      </c>
      <c r="I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2012.57</v>
      </c>
      <c r="J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2061.46</v>
      </c>
      <c r="K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2136.85</v>
      </c>
      <c r="L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2093.19</v>
      </c>
      <c r="M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2079.9299999999998</v>
      </c>
      <c r="N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2079.8999999999996</v>
      </c>
      <c r="O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2079.89</v>
      </c>
      <c r="P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2093.2399999999998</v>
      </c>
      <c r="Q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2079.77</v>
      </c>
      <c r="R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2136.81</v>
      </c>
      <c r="S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2136.8999999999996</v>
      </c>
      <c r="T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2107.39</v>
      </c>
      <c r="U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2153.2600000000002</v>
      </c>
      <c r="V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2056.2599999999998</v>
      </c>
      <c r="W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2095.3000000000002</v>
      </c>
      <c r="X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2020.07</v>
      </c>
      <c r="Y114" s="13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2136.64</v>
      </c>
    </row>
    <row r="115" spans="1:27" x14ac:dyDescent="0.2">
      <c r="A115" s="80">
        <f t="shared" si="3"/>
        <v>42548</v>
      </c>
      <c r="B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2042.61</v>
      </c>
      <c r="C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2014.27</v>
      </c>
      <c r="D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2045.47</v>
      </c>
      <c r="E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2079.9899999999998</v>
      </c>
      <c r="F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2110.25</v>
      </c>
      <c r="G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2143.27</v>
      </c>
      <c r="H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2052.1</v>
      </c>
      <c r="I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2340.84</v>
      </c>
      <c r="J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2184.7600000000002</v>
      </c>
      <c r="K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2035.4099999999999</v>
      </c>
      <c r="L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2043.06</v>
      </c>
      <c r="M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2079</v>
      </c>
      <c r="N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2061.4699999999998</v>
      </c>
      <c r="O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2026.29</v>
      </c>
      <c r="P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2062.2399999999998</v>
      </c>
      <c r="Q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2043.9</v>
      </c>
      <c r="R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2032.6599999999999</v>
      </c>
      <c r="S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2053.14</v>
      </c>
      <c r="T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2063.81</v>
      </c>
      <c r="U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2075.19</v>
      </c>
      <c r="V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2066.5699999999997</v>
      </c>
      <c r="W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2103.8200000000002</v>
      </c>
      <c r="X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2018.32</v>
      </c>
      <c r="Y115" s="13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2181.64</v>
      </c>
    </row>
    <row r="116" spans="1:27" x14ac:dyDescent="0.2">
      <c r="A116" s="80">
        <f t="shared" si="3"/>
        <v>42549</v>
      </c>
      <c r="B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2048.3599999999997</v>
      </c>
      <c r="C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2014.4899999999998</v>
      </c>
      <c r="D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2045.4099999999999</v>
      </c>
      <c r="E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2079.8000000000002</v>
      </c>
      <c r="F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2110.08</v>
      </c>
      <c r="G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2143.21</v>
      </c>
      <c r="H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2052.3000000000002</v>
      </c>
      <c r="I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2340.98</v>
      </c>
      <c r="J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2184.67</v>
      </c>
      <c r="K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2035.37</v>
      </c>
      <c r="L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2043.34</v>
      </c>
      <c r="M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2078.64</v>
      </c>
      <c r="N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2061.5</v>
      </c>
      <c r="O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2061.67</v>
      </c>
      <c r="P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2061.9499999999998</v>
      </c>
      <c r="Q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2043.77</v>
      </c>
      <c r="R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2032.75</v>
      </c>
      <c r="S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2053.17</v>
      </c>
      <c r="T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2063.88</v>
      </c>
      <c r="U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2075.17</v>
      </c>
      <c r="V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2067.65</v>
      </c>
      <c r="W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2104.8199999999997</v>
      </c>
      <c r="X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2018.44</v>
      </c>
      <c r="Y116" s="13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2173.4699999999998</v>
      </c>
    </row>
    <row r="117" spans="1:27" x14ac:dyDescent="0.2">
      <c r="A117" s="80">
        <f t="shared" si="3"/>
        <v>42550</v>
      </c>
      <c r="B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2054.0500000000002</v>
      </c>
      <c r="C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2033.44</v>
      </c>
      <c r="D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2066.5500000000002</v>
      </c>
      <c r="E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2088.1999999999998</v>
      </c>
      <c r="F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2171.4</v>
      </c>
      <c r="G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2171.2799999999997</v>
      </c>
      <c r="H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2088.25</v>
      </c>
      <c r="I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2353.14</v>
      </c>
      <c r="J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2194.81</v>
      </c>
      <c r="K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2029.95</v>
      </c>
      <c r="L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2046.4499999999998</v>
      </c>
      <c r="M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2063.9899999999998</v>
      </c>
      <c r="N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2022.9099999999999</v>
      </c>
      <c r="O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2023.28</v>
      </c>
      <c r="P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2013.31</v>
      </c>
      <c r="Q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2024.1</v>
      </c>
      <c r="R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2028.3799999999999</v>
      </c>
      <c r="S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2048.5100000000002</v>
      </c>
      <c r="T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2069.98</v>
      </c>
      <c r="U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2070.1999999999998</v>
      </c>
      <c r="V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2069.8599999999997</v>
      </c>
      <c r="W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2084.0500000000002</v>
      </c>
      <c r="X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2014.08</v>
      </c>
      <c r="Y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2125.91</v>
      </c>
    </row>
    <row r="118" spans="1:27" x14ac:dyDescent="0.2">
      <c r="A118" s="80">
        <f t="shared" ref="A118:A119" si="4">A81</f>
        <v>42551</v>
      </c>
      <c r="B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2052.88</v>
      </c>
      <c r="C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2035.49</v>
      </c>
      <c r="D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2068.71</v>
      </c>
      <c r="E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2090.44</v>
      </c>
      <c r="F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2174.1999999999998</v>
      </c>
      <c r="G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2174.0500000000002</v>
      </c>
      <c r="H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2090.5</v>
      </c>
      <c r="I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2356.63</v>
      </c>
      <c r="J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2197.7799999999997</v>
      </c>
      <c r="K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2031.77</v>
      </c>
      <c r="L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2048.1999999999998</v>
      </c>
      <c r="M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2066.0100000000002</v>
      </c>
      <c r="N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2021.19</v>
      </c>
      <c r="O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2021.15</v>
      </c>
      <c r="P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2021.28</v>
      </c>
      <c r="Q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2021.2199999999998</v>
      </c>
      <c r="R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2029.81</v>
      </c>
      <c r="S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2050.1099999999997</v>
      </c>
      <c r="T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2071.62</v>
      </c>
      <c r="U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2071.9899999999998</v>
      </c>
      <c r="V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2068.8199999999997</v>
      </c>
      <c r="W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2084.13</v>
      </c>
      <c r="X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2015.67</v>
      </c>
      <c r="Y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2173.66</v>
      </c>
    </row>
    <row r="119" spans="1:27" hidden="1" x14ac:dyDescent="0.2">
      <c r="A119" s="80">
        <f t="shared" si="4"/>
        <v>42552</v>
      </c>
      <c r="B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C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D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E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F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G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H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I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J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K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L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M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N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O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P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Q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R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S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T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U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V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W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X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  <c r="Y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РСО-А'!$K$6</f>
        <v>#REF!</v>
      </c>
    </row>
    <row r="120" spans="1:27" x14ac:dyDescent="0.2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7" x14ac:dyDescent="0.25">
      <c r="A121" s="88" t="s">
        <v>152</v>
      </c>
    </row>
    <row r="122" spans="1:27" ht="12.75" x14ac:dyDescent="0.2">
      <c r="A122" s="177" t="s">
        <v>48</v>
      </c>
      <c r="B122" s="188" t="s">
        <v>121</v>
      </c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90"/>
    </row>
    <row r="123" spans="1:27" ht="12.75" x14ac:dyDescent="0.2">
      <c r="A123" s="178"/>
      <c r="B123" s="191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3"/>
    </row>
    <row r="124" spans="1:27" ht="12.75" customHeight="1" x14ac:dyDescent="0.2">
      <c r="A124" s="178"/>
      <c r="B124" s="180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2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9"/>
      <c r="B125" s="181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3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8.75" customHeight="1" x14ac:dyDescent="0.2">
      <c r="A126" s="80">
        <f t="shared" ref="A126:A154" si="5">A89</f>
        <v>42522</v>
      </c>
      <c r="B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1996.8</v>
      </c>
      <c r="C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2001.31</v>
      </c>
      <c r="D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2025.5</v>
      </c>
      <c r="E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2051.8000000000002</v>
      </c>
      <c r="F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2072.9699999999998</v>
      </c>
      <c r="G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2080.19</v>
      </c>
      <c r="H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2019.33</v>
      </c>
      <c r="I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2270.21</v>
      </c>
      <c r="J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2167.98</v>
      </c>
      <c r="K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2073.0699999999997</v>
      </c>
      <c r="L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2046.38</v>
      </c>
      <c r="M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2059.5</v>
      </c>
      <c r="N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2087.27</v>
      </c>
      <c r="O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2101.9499999999998</v>
      </c>
      <c r="P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2087.0299999999997</v>
      </c>
      <c r="Q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2101.8000000000002</v>
      </c>
      <c r="R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2106.83</v>
      </c>
      <c r="S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2038.27</v>
      </c>
      <c r="T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2028.1799999999998</v>
      </c>
      <c r="U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2018.5900000000001</v>
      </c>
      <c r="V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2053.34</v>
      </c>
      <c r="W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2022.1399999999999</v>
      </c>
      <c r="X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2038.19</v>
      </c>
      <c r="Y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2067.7199999999998</v>
      </c>
      <c r="AA126" s="81"/>
    </row>
    <row r="127" spans="1:27" x14ac:dyDescent="0.2">
      <c r="A127" s="80">
        <f t="shared" si="5"/>
        <v>42523</v>
      </c>
      <c r="B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1999.4099999999999</v>
      </c>
      <c r="C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2001.33</v>
      </c>
      <c r="D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2031.9099999999999</v>
      </c>
      <c r="E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2051.8000000000002</v>
      </c>
      <c r="F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2072.87</v>
      </c>
      <c r="G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2080.2799999999997</v>
      </c>
      <c r="H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2025.62</v>
      </c>
      <c r="I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2261.0099999999998</v>
      </c>
      <c r="J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2150.5</v>
      </c>
      <c r="K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2059.4699999999998</v>
      </c>
      <c r="L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2009.9099999999999</v>
      </c>
      <c r="M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2021.57</v>
      </c>
      <c r="N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2059.27</v>
      </c>
      <c r="O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2086.98</v>
      </c>
      <c r="P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2101.8000000000002</v>
      </c>
      <c r="Q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2117.3000000000002</v>
      </c>
      <c r="R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2106.81</v>
      </c>
      <c r="S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2094.65</v>
      </c>
      <c r="T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2094.7799999999997</v>
      </c>
      <c r="U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2018.72</v>
      </c>
      <c r="V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2055.08</v>
      </c>
      <c r="W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2043.49</v>
      </c>
      <c r="X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2038.23</v>
      </c>
      <c r="Y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2067.5500000000002</v>
      </c>
    </row>
    <row r="128" spans="1:27" x14ac:dyDescent="0.2">
      <c r="A128" s="80">
        <f t="shared" si="5"/>
        <v>42524</v>
      </c>
      <c r="B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2004.7199999999998</v>
      </c>
      <c r="C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2012.04</v>
      </c>
      <c r="D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2037.07</v>
      </c>
      <c r="E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2050.46</v>
      </c>
      <c r="F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2071.5</v>
      </c>
      <c r="G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2093.81</v>
      </c>
      <c r="H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2024.29</v>
      </c>
      <c r="I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2268.3199999999997</v>
      </c>
      <c r="J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2131.83</v>
      </c>
      <c r="K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2051.3599999999997</v>
      </c>
      <c r="L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2051.35</v>
      </c>
      <c r="M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2051.2799999999997</v>
      </c>
      <c r="N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2085.5100000000002</v>
      </c>
      <c r="O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2100.27</v>
      </c>
      <c r="P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2100.3000000000002</v>
      </c>
      <c r="Q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2123.6</v>
      </c>
      <c r="R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2118.2600000000002</v>
      </c>
      <c r="S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2105.7399999999998</v>
      </c>
      <c r="T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2053.4499999999998</v>
      </c>
      <c r="U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2021.6799999999998</v>
      </c>
      <c r="V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2071.13</v>
      </c>
      <c r="W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2039.5</v>
      </c>
      <c r="X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2037.23</v>
      </c>
      <c r="Y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2094.9499999999998</v>
      </c>
    </row>
    <row r="129" spans="1:25" x14ac:dyDescent="0.2">
      <c r="A129" s="80">
        <f t="shared" si="5"/>
        <v>42525</v>
      </c>
      <c r="B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2005.55</v>
      </c>
      <c r="C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1993.6</v>
      </c>
      <c r="D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2005.06</v>
      </c>
      <c r="E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2025.85</v>
      </c>
      <c r="F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2048.0699999999997</v>
      </c>
      <c r="G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2097.4899999999998</v>
      </c>
      <c r="H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2048.06</v>
      </c>
      <c r="I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1995.52</v>
      </c>
      <c r="J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2036.8999999999999</v>
      </c>
      <c r="K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2150.98</v>
      </c>
      <c r="L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2097.52</v>
      </c>
      <c r="M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2097.52</v>
      </c>
      <c r="N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2097.52</v>
      </c>
      <c r="O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2134.9</v>
      </c>
      <c r="P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2134.91</v>
      </c>
      <c r="Q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2104.66</v>
      </c>
      <c r="R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2119.33</v>
      </c>
      <c r="S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2076.6799999999998</v>
      </c>
      <c r="T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2032.9099999999999</v>
      </c>
      <c r="U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2032.48</v>
      </c>
      <c r="V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2110.1799999999998</v>
      </c>
      <c r="W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2061.9699999999998</v>
      </c>
      <c r="X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2016.08</v>
      </c>
      <c r="Y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2142.88</v>
      </c>
    </row>
    <row r="130" spans="1:25" x14ac:dyDescent="0.2">
      <c r="A130" s="80">
        <f t="shared" si="5"/>
        <v>42526</v>
      </c>
      <c r="B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2004.0099999999998</v>
      </c>
      <c r="C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1993.1799999999998</v>
      </c>
      <c r="D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2025.67</v>
      </c>
      <c r="E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2032.83</v>
      </c>
      <c r="F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2063.5299999999997</v>
      </c>
      <c r="G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2063.48</v>
      </c>
      <c r="H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2004.9099999999999</v>
      </c>
      <c r="I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1994.37</v>
      </c>
      <c r="J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2007.65</v>
      </c>
      <c r="K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2222.85</v>
      </c>
      <c r="L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2150.9899999999998</v>
      </c>
      <c r="M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2151.1499999999996</v>
      </c>
      <c r="N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2151.39</v>
      </c>
      <c r="O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2176.48</v>
      </c>
      <c r="P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2176.4700000000003</v>
      </c>
      <c r="Q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2134.89</v>
      </c>
      <c r="R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2119.4899999999998</v>
      </c>
      <c r="S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2076.7200000000003</v>
      </c>
      <c r="T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2033.08</v>
      </c>
      <c r="U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2021.8600000000001</v>
      </c>
      <c r="V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2087.23</v>
      </c>
      <c r="W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2059.34</v>
      </c>
      <c r="X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2016.05</v>
      </c>
      <c r="Y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2142.5499999999997</v>
      </c>
    </row>
    <row r="131" spans="1:25" x14ac:dyDescent="0.2">
      <c r="A131" s="80">
        <f t="shared" si="5"/>
        <v>42527</v>
      </c>
      <c r="B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2001.32</v>
      </c>
      <c r="C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2011.78</v>
      </c>
      <c r="D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2036.5</v>
      </c>
      <c r="E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2063.6999999999998</v>
      </c>
      <c r="F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2078.27</v>
      </c>
      <c r="G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2125.64</v>
      </c>
      <c r="H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2057.1</v>
      </c>
      <c r="I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2318.67</v>
      </c>
      <c r="J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2224.38</v>
      </c>
      <c r="K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2116.02</v>
      </c>
      <c r="L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2071.62</v>
      </c>
      <c r="M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2071.64</v>
      </c>
      <c r="N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2085.77</v>
      </c>
      <c r="O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2100.3599999999997</v>
      </c>
      <c r="P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2100.3599999999997</v>
      </c>
      <c r="Q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2071.42</v>
      </c>
      <c r="R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2081.2199999999998</v>
      </c>
      <c r="S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2093.35</v>
      </c>
      <c r="T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2053.3599999999997</v>
      </c>
      <c r="U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2006.42</v>
      </c>
      <c r="V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2060.0500000000002</v>
      </c>
      <c r="W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2034.36</v>
      </c>
      <c r="X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2037.3899999999999</v>
      </c>
      <c r="Y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2070.14</v>
      </c>
    </row>
    <row r="132" spans="1:25" x14ac:dyDescent="0.2">
      <c r="A132" s="80">
        <f t="shared" si="5"/>
        <v>42528</v>
      </c>
      <c r="B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2005.1299999999999</v>
      </c>
      <c r="C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2011.62</v>
      </c>
      <c r="D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2036.53</v>
      </c>
      <c r="E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2049.8000000000002</v>
      </c>
      <c r="F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2077.9499999999998</v>
      </c>
      <c r="G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2108.9899999999998</v>
      </c>
      <c r="H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2056.9899999999998</v>
      </c>
      <c r="I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2318.66</v>
      </c>
      <c r="J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2224.59</v>
      </c>
      <c r="K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2100.73</v>
      </c>
      <c r="L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2071.77</v>
      </c>
      <c r="M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2071.8000000000002</v>
      </c>
      <c r="N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2085.46</v>
      </c>
      <c r="O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2100.3000000000002</v>
      </c>
      <c r="P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2058.0100000000002</v>
      </c>
      <c r="Q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2058.09</v>
      </c>
      <c r="R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2081.38</v>
      </c>
      <c r="S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2093.52</v>
      </c>
      <c r="T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2058.8599999999997</v>
      </c>
      <c r="U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2003.55</v>
      </c>
      <c r="V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2074.6799999999998</v>
      </c>
      <c r="W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2042.02</v>
      </c>
      <c r="X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2027.1599999999999</v>
      </c>
      <c r="Y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2116.41</v>
      </c>
    </row>
    <row r="133" spans="1:25" x14ac:dyDescent="0.2">
      <c r="A133" s="80">
        <f t="shared" si="5"/>
        <v>42529</v>
      </c>
      <c r="B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2007.6</v>
      </c>
      <c r="C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2011.5099999999998</v>
      </c>
      <c r="D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2036.44</v>
      </c>
      <c r="E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2049.54</v>
      </c>
      <c r="F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2077.9299999999998</v>
      </c>
      <c r="G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2108.9299999999998</v>
      </c>
      <c r="H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2057.19</v>
      </c>
      <c r="I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2318.5299999999997</v>
      </c>
      <c r="J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2224.7600000000002</v>
      </c>
      <c r="K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2100.54</v>
      </c>
      <c r="L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2071.75</v>
      </c>
      <c r="M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2071.77</v>
      </c>
      <c r="N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2085.7199999999998</v>
      </c>
      <c r="O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2100.5299999999997</v>
      </c>
      <c r="P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2058</v>
      </c>
      <c r="Q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2058.0100000000002</v>
      </c>
      <c r="R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2081.3599999999997</v>
      </c>
      <c r="S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2093.2399999999998</v>
      </c>
      <c r="T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2058.54</v>
      </c>
      <c r="U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2003.78</v>
      </c>
      <c r="V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2076.9299999999998</v>
      </c>
      <c r="W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2042.31</v>
      </c>
      <c r="X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2027.1799999999998</v>
      </c>
      <c r="Y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2119.52</v>
      </c>
    </row>
    <row r="134" spans="1:25" x14ac:dyDescent="0.2">
      <c r="A134" s="80">
        <f t="shared" si="5"/>
        <v>42530</v>
      </c>
      <c r="B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2006.8899999999999</v>
      </c>
      <c r="C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2011.27</v>
      </c>
      <c r="D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2049.56</v>
      </c>
      <c r="E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2063.3000000000002</v>
      </c>
      <c r="F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2108.73</v>
      </c>
      <c r="G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2125.4899999999998</v>
      </c>
      <c r="H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2064.2199999999998</v>
      </c>
      <c r="I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2340.5500000000002</v>
      </c>
      <c r="J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2214.62</v>
      </c>
      <c r="K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2100.84</v>
      </c>
      <c r="L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2058.3599999999997</v>
      </c>
      <c r="M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2051.71</v>
      </c>
      <c r="N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2071.85</v>
      </c>
      <c r="O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2100.7599999999998</v>
      </c>
      <c r="P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2140.5699999999997</v>
      </c>
      <c r="Q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2140.52</v>
      </c>
      <c r="R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2118.65</v>
      </c>
      <c r="S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2118.5299999999997</v>
      </c>
      <c r="T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2093.4700000000003</v>
      </c>
      <c r="U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2018.02</v>
      </c>
      <c r="V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2058.6</v>
      </c>
      <c r="W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2023.27</v>
      </c>
      <c r="X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2012.5</v>
      </c>
      <c r="Y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2122.69</v>
      </c>
    </row>
    <row r="135" spans="1:25" x14ac:dyDescent="0.2">
      <c r="A135" s="80">
        <f t="shared" si="5"/>
        <v>42531</v>
      </c>
      <c r="B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2021.26</v>
      </c>
      <c r="C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2011.58</v>
      </c>
      <c r="D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2042.99</v>
      </c>
      <c r="E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2063.65</v>
      </c>
      <c r="F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2093.1799999999998</v>
      </c>
      <c r="G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2109.2799999999997</v>
      </c>
      <c r="H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2050.23</v>
      </c>
      <c r="I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2318.7399999999998</v>
      </c>
      <c r="J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2166.1799999999998</v>
      </c>
      <c r="K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2032.62</v>
      </c>
      <c r="L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1997.7399999999998</v>
      </c>
      <c r="M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2002.78</v>
      </c>
      <c r="N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2008.6999999999998</v>
      </c>
      <c r="O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2026.2599999999998</v>
      </c>
      <c r="P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2032.3899999999999</v>
      </c>
      <c r="Q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2058.0100000000002</v>
      </c>
      <c r="R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2047.8799999999999</v>
      </c>
      <c r="S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2047.78</v>
      </c>
      <c r="T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2047.78</v>
      </c>
      <c r="U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2003.62</v>
      </c>
      <c r="V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2089.3599999999997</v>
      </c>
      <c r="W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2052.9899999999998</v>
      </c>
      <c r="X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2012.4199999999998</v>
      </c>
      <c r="Y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2151.48</v>
      </c>
    </row>
    <row r="136" spans="1:25" x14ac:dyDescent="0.2">
      <c r="A136" s="80">
        <f t="shared" si="5"/>
        <v>42532</v>
      </c>
      <c r="B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2059.1999999999998</v>
      </c>
      <c r="C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2010.69</v>
      </c>
      <c r="D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1994.65</v>
      </c>
      <c r="E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2018.46</v>
      </c>
      <c r="F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2047.54</v>
      </c>
      <c r="G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2063.34</v>
      </c>
      <c r="H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2005.04</v>
      </c>
      <c r="I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2051.2799999999997</v>
      </c>
      <c r="J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2151.3000000000002</v>
      </c>
      <c r="K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2076.98</v>
      </c>
      <c r="L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2033.17</v>
      </c>
      <c r="M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2033.17</v>
      </c>
      <c r="N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2038.9299999999998</v>
      </c>
      <c r="O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2032.99</v>
      </c>
      <c r="P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2038.9299999999998</v>
      </c>
      <c r="Q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2057.27</v>
      </c>
      <c r="R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2057.38</v>
      </c>
      <c r="S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2016.03</v>
      </c>
      <c r="T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1994.6999999999998</v>
      </c>
      <c r="U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2060.9499999999998</v>
      </c>
      <c r="V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2142.96</v>
      </c>
      <c r="W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2113.8000000000002</v>
      </c>
      <c r="X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2013.24</v>
      </c>
      <c r="Y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2097.19</v>
      </c>
    </row>
    <row r="137" spans="1:25" x14ac:dyDescent="0.2">
      <c r="A137" s="80">
        <f t="shared" si="5"/>
        <v>42533</v>
      </c>
      <c r="B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2064.59</v>
      </c>
      <c r="C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2032.6100000000001</v>
      </c>
      <c r="D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2004.28</v>
      </c>
      <c r="E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2004.84</v>
      </c>
      <c r="F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2018.38</v>
      </c>
      <c r="G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2047.8</v>
      </c>
      <c r="H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2011.6999999999998</v>
      </c>
      <c r="I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2012.6799999999998</v>
      </c>
      <c r="J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2086.54</v>
      </c>
      <c r="K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2134.63</v>
      </c>
      <c r="L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2104.5299999999997</v>
      </c>
      <c r="M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2090.39</v>
      </c>
      <c r="N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2104.5500000000002</v>
      </c>
      <c r="O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2104.59</v>
      </c>
      <c r="P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2119.35</v>
      </c>
      <c r="Q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2127.02</v>
      </c>
      <c r="R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2134.89</v>
      </c>
      <c r="S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2119.5099999999998</v>
      </c>
      <c r="T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2090.52</v>
      </c>
      <c r="U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2005.4</v>
      </c>
      <c r="V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2089.19</v>
      </c>
      <c r="W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2063.83</v>
      </c>
      <c r="X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2005.21</v>
      </c>
      <c r="Y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2134.44</v>
      </c>
    </row>
    <row r="138" spans="1:25" x14ac:dyDescent="0.2">
      <c r="A138" s="80">
        <f t="shared" si="5"/>
        <v>42534</v>
      </c>
      <c r="B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2042.02</v>
      </c>
      <c r="C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2013.98</v>
      </c>
      <c r="D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2004.8899999999999</v>
      </c>
      <c r="E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2018.46</v>
      </c>
      <c r="F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2032.6999999999998</v>
      </c>
      <c r="G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2063.4499999999998</v>
      </c>
      <c r="H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2025.6599999999999</v>
      </c>
      <c r="I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1994.28</v>
      </c>
      <c r="J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2083.2399999999998</v>
      </c>
      <c r="K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2184.9700000000003</v>
      </c>
      <c r="L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2176.13</v>
      </c>
      <c r="M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2176.2200000000003</v>
      </c>
      <c r="N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2222.6499999999996</v>
      </c>
      <c r="O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2222.6799999999998</v>
      </c>
      <c r="P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2222.71</v>
      </c>
      <c r="Q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2222.69</v>
      </c>
      <c r="R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2222.7199999999998</v>
      </c>
      <c r="S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2185.15</v>
      </c>
      <c r="T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2167.56</v>
      </c>
      <c r="U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2051.44</v>
      </c>
      <c r="V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2087.9899999999998</v>
      </c>
      <c r="W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2069.25</v>
      </c>
      <c r="X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2016.19</v>
      </c>
      <c r="Y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2150.8199999999997</v>
      </c>
    </row>
    <row r="139" spans="1:25" x14ac:dyDescent="0.2">
      <c r="A139" s="80">
        <f t="shared" si="5"/>
        <v>42535</v>
      </c>
      <c r="B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2011.9299999999998</v>
      </c>
      <c r="C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2024.17</v>
      </c>
      <c r="D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2057.06</v>
      </c>
      <c r="E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2064.09</v>
      </c>
      <c r="F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2093.64</v>
      </c>
      <c r="G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2109.41</v>
      </c>
      <c r="H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2056.9899999999998</v>
      </c>
      <c r="I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2340.1999999999998</v>
      </c>
      <c r="J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2292.29</v>
      </c>
      <c r="K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2123.98</v>
      </c>
      <c r="L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2071.66</v>
      </c>
      <c r="M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2085.81</v>
      </c>
      <c r="N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2100.5500000000002</v>
      </c>
      <c r="O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2115.9299999999998</v>
      </c>
      <c r="P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2115.83</v>
      </c>
      <c r="Q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2123.81</v>
      </c>
      <c r="R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2131.67</v>
      </c>
      <c r="S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2131.6999999999998</v>
      </c>
      <c r="T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2145.5</v>
      </c>
      <c r="U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2070.17</v>
      </c>
      <c r="V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2060.2799999999997</v>
      </c>
      <c r="W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2027.05</v>
      </c>
      <c r="X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2017.48</v>
      </c>
      <c r="Y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2123.58</v>
      </c>
    </row>
    <row r="140" spans="1:25" x14ac:dyDescent="0.2">
      <c r="A140" s="80">
        <f t="shared" si="5"/>
        <v>42536</v>
      </c>
      <c r="B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2006.4299999999998</v>
      </c>
      <c r="C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2024.17</v>
      </c>
      <c r="D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2056.7999999999997</v>
      </c>
      <c r="E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2063.6999999999998</v>
      </c>
      <c r="F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2093.2200000000003</v>
      </c>
      <c r="G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2109.25</v>
      </c>
      <c r="H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2057.04</v>
      </c>
      <c r="I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2340.2200000000003</v>
      </c>
      <c r="J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2292.41</v>
      </c>
      <c r="K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2124.02</v>
      </c>
      <c r="L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2071.79</v>
      </c>
      <c r="M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2085.9</v>
      </c>
      <c r="N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2100.54</v>
      </c>
      <c r="O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2115.92</v>
      </c>
      <c r="P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2115.89</v>
      </c>
      <c r="Q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2123.77</v>
      </c>
      <c r="R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2131.7399999999998</v>
      </c>
      <c r="S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2131.79</v>
      </c>
      <c r="T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2145.5</v>
      </c>
      <c r="U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2070.09</v>
      </c>
      <c r="V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2062.44</v>
      </c>
      <c r="W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2026.05</v>
      </c>
      <c r="X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2017.4499999999998</v>
      </c>
      <c r="Y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2104.69</v>
      </c>
    </row>
    <row r="141" spans="1:25" x14ac:dyDescent="0.2">
      <c r="A141" s="80">
        <f t="shared" si="5"/>
        <v>42537</v>
      </c>
      <c r="B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2005.2599999999998</v>
      </c>
      <c r="C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2036.94</v>
      </c>
      <c r="D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2078.38</v>
      </c>
      <c r="E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2078.5500000000002</v>
      </c>
      <c r="F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2161.35</v>
      </c>
      <c r="G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2161.35</v>
      </c>
      <c r="H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2093.67</v>
      </c>
      <c r="I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2412.46</v>
      </c>
      <c r="J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2292.21</v>
      </c>
      <c r="K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2131.96</v>
      </c>
      <c r="L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2100.4899999999998</v>
      </c>
      <c r="M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2085.65</v>
      </c>
      <c r="N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2100.31</v>
      </c>
      <c r="O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2115.67</v>
      </c>
      <c r="P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2131.71</v>
      </c>
      <c r="Q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2148.63</v>
      </c>
      <c r="R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2131.6999999999998</v>
      </c>
      <c r="S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2159.9499999999998</v>
      </c>
      <c r="T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2190.5500000000002</v>
      </c>
      <c r="U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2146.73</v>
      </c>
      <c r="V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1998.4299999999998</v>
      </c>
      <c r="W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2014.1399999999999</v>
      </c>
      <c r="X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2047.37</v>
      </c>
      <c r="Y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2097.1799999999998</v>
      </c>
    </row>
    <row r="142" spans="1:25" x14ac:dyDescent="0.2">
      <c r="A142" s="80">
        <f t="shared" si="5"/>
        <v>42538</v>
      </c>
      <c r="B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1994.12</v>
      </c>
      <c r="C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2049.98</v>
      </c>
      <c r="D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2093.3000000000002</v>
      </c>
      <c r="E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2125.98</v>
      </c>
      <c r="F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2161.33</v>
      </c>
      <c r="G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2161.3999999999996</v>
      </c>
      <c r="H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2126.1</v>
      </c>
      <c r="I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2412.42</v>
      </c>
      <c r="J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2268.41</v>
      </c>
      <c r="K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2131.9299999999998</v>
      </c>
      <c r="L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2085.69</v>
      </c>
      <c r="M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2071.4700000000003</v>
      </c>
      <c r="N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2085.46</v>
      </c>
      <c r="O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2085.36</v>
      </c>
      <c r="P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2100.12</v>
      </c>
      <c r="Q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2123.54</v>
      </c>
      <c r="R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2111.7399999999998</v>
      </c>
      <c r="S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2131.6799999999998</v>
      </c>
      <c r="T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2145.2799999999997</v>
      </c>
      <c r="U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2081.39</v>
      </c>
      <c r="V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2028.37</v>
      </c>
      <c r="W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1994.21</v>
      </c>
      <c r="X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2087.19</v>
      </c>
      <c r="Y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2073.71</v>
      </c>
    </row>
    <row r="143" spans="1:25" x14ac:dyDescent="0.2">
      <c r="A143" s="80">
        <f t="shared" si="5"/>
        <v>42539</v>
      </c>
      <c r="B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2023</v>
      </c>
      <c r="C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2018.6</v>
      </c>
      <c r="D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2063.59</v>
      </c>
      <c r="E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2097.4699999999998</v>
      </c>
      <c r="F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2097.41</v>
      </c>
      <c r="G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2134.83</v>
      </c>
      <c r="H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2081.27</v>
      </c>
      <c r="I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2004.59</v>
      </c>
      <c r="J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2086.9699999999998</v>
      </c>
      <c r="K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2168.2399999999998</v>
      </c>
      <c r="L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2105</v>
      </c>
      <c r="M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2119.6099999999997</v>
      </c>
      <c r="N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2119.62</v>
      </c>
      <c r="O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2142.6999999999998</v>
      </c>
      <c r="P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2167.5</v>
      </c>
      <c r="Q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2203.59</v>
      </c>
      <c r="R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2203.7799999999997</v>
      </c>
      <c r="S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2134.75</v>
      </c>
      <c r="T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2142.29</v>
      </c>
      <c r="U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2077.23</v>
      </c>
      <c r="V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2030.1799999999998</v>
      </c>
      <c r="W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2031.61</v>
      </c>
      <c r="X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2032.76</v>
      </c>
      <c r="Y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2150.15</v>
      </c>
    </row>
    <row r="144" spans="1:25" x14ac:dyDescent="0.2">
      <c r="A144" s="80">
        <f t="shared" si="5"/>
        <v>42540</v>
      </c>
      <c r="B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2023.4699999999998</v>
      </c>
      <c r="C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2018.63</v>
      </c>
      <c r="D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2063.4499999999998</v>
      </c>
      <c r="E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2097.02</v>
      </c>
      <c r="F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2096.94</v>
      </c>
      <c r="G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2134.37</v>
      </c>
      <c r="H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2080.1</v>
      </c>
      <c r="I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2048.08</v>
      </c>
      <c r="J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2057.64</v>
      </c>
      <c r="K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2203.3599999999997</v>
      </c>
      <c r="L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2134.71</v>
      </c>
      <c r="M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2134.73</v>
      </c>
      <c r="N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2134.7399999999998</v>
      </c>
      <c r="O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2167.5699999999997</v>
      </c>
      <c r="P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2185.06</v>
      </c>
      <c r="Q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2185.12</v>
      </c>
      <c r="R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2176.3199999999997</v>
      </c>
      <c r="S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2159.1999999999998</v>
      </c>
      <c r="T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2176.27</v>
      </c>
      <c r="U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2112.0500000000002</v>
      </c>
      <c r="V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2027.63</v>
      </c>
      <c r="W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2029.07</v>
      </c>
      <c r="X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2033.06</v>
      </c>
      <c r="Y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2150.6</v>
      </c>
    </row>
    <row r="145" spans="1:25" x14ac:dyDescent="0.2">
      <c r="A145" s="80">
        <f t="shared" si="5"/>
        <v>42541</v>
      </c>
      <c r="B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2005.96</v>
      </c>
      <c r="C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2050.17</v>
      </c>
      <c r="D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2093.81</v>
      </c>
      <c r="E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2126.1799999999998</v>
      </c>
      <c r="F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2134.75</v>
      </c>
      <c r="G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2161.58</v>
      </c>
      <c r="H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2126.23</v>
      </c>
      <c r="I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2412.6799999999998</v>
      </c>
      <c r="J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2268.38</v>
      </c>
      <c r="K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2131.96</v>
      </c>
      <c r="L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2085.69</v>
      </c>
      <c r="M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2071.5699999999997</v>
      </c>
      <c r="N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2085.64</v>
      </c>
      <c r="O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2071.4899999999998</v>
      </c>
      <c r="P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2071.41</v>
      </c>
      <c r="Q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2123.66</v>
      </c>
      <c r="R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2111.87</v>
      </c>
      <c r="S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2131.6499999999996</v>
      </c>
      <c r="T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2145.56</v>
      </c>
      <c r="U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2093.2799999999997</v>
      </c>
      <c r="V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2013.49</v>
      </c>
      <c r="W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2013.76</v>
      </c>
      <c r="X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2052.9699999999998</v>
      </c>
      <c r="Y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2086.14</v>
      </c>
    </row>
    <row r="146" spans="1:25" x14ac:dyDescent="0.2">
      <c r="A146" s="80">
        <f t="shared" si="5"/>
        <v>42542</v>
      </c>
      <c r="B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2001.07</v>
      </c>
      <c r="C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2036.8899999999999</v>
      </c>
      <c r="D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2078.56</v>
      </c>
      <c r="E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2109.5</v>
      </c>
      <c r="F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2133.81</v>
      </c>
      <c r="G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2179.86</v>
      </c>
      <c r="H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2161.21</v>
      </c>
      <c r="I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2559.6999999999998</v>
      </c>
      <c r="J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2291.48</v>
      </c>
      <c r="K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2166.08</v>
      </c>
      <c r="L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2148.58</v>
      </c>
      <c r="M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2131.62</v>
      </c>
      <c r="N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2115.5699999999997</v>
      </c>
      <c r="O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2115.65</v>
      </c>
      <c r="P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2115.66</v>
      </c>
      <c r="Q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2123.4700000000003</v>
      </c>
      <c r="R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2131.46</v>
      </c>
      <c r="S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2145.1799999999998</v>
      </c>
      <c r="T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2145.09</v>
      </c>
      <c r="U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2131.3199999999997</v>
      </c>
      <c r="V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1998.72</v>
      </c>
      <c r="W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2022.27</v>
      </c>
      <c r="X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2052.87</v>
      </c>
      <c r="Y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2095.5499999999997</v>
      </c>
    </row>
    <row r="147" spans="1:25" x14ac:dyDescent="0.2">
      <c r="A147" s="80">
        <f t="shared" si="5"/>
        <v>42543</v>
      </c>
      <c r="B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2002.59</v>
      </c>
      <c r="C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2036.9699999999998</v>
      </c>
      <c r="D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2078.7399999999998</v>
      </c>
      <c r="E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2134.8199999999997</v>
      </c>
      <c r="F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2161.67</v>
      </c>
      <c r="G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2161.56</v>
      </c>
      <c r="H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2134.39</v>
      </c>
      <c r="I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2466.4699999999998</v>
      </c>
      <c r="J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2245.6</v>
      </c>
      <c r="K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2123.77</v>
      </c>
      <c r="L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2058.08</v>
      </c>
      <c r="M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2058.0500000000002</v>
      </c>
      <c r="N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2058.04</v>
      </c>
      <c r="O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2058.04</v>
      </c>
      <c r="P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2149.15</v>
      </c>
      <c r="Q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2148.9499999999998</v>
      </c>
      <c r="R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2099.52</v>
      </c>
      <c r="S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2131.85</v>
      </c>
      <c r="T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2182.27</v>
      </c>
      <c r="U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2124.94</v>
      </c>
      <c r="V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1999.09</v>
      </c>
      <c r="W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2015.65</v>
      </c>
      <c r="X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2042.52</v>
      </c>
      <c r="Y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2136.7399999999998</v>
      </c>
    </row>
    <row r="148" spans="1:25" x14ac:dyDescent="0.2">
      <c r="A148" s="80">
        <f t="shared" si="5"/>
        <v>42544</v>
      </c>
      <c r="B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2008.07</v>
      </c>
      <c r="C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2036.85</v>
      </c>
      <c r="D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2078.63</v>
      </c>
      <c r="E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2109.58</v>
      </c>
      <c r="F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2161.48</v>
      </c>
      <c r="G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2161.6099999999997</v>
      </c>
      <c r="H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2093.46</v>
      </c>
      <c r="I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2374.5299999999997</v>
      </c>
      <c r="J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2203.9899999999998</v>
      </c>
      <c r="K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2057.86</v>
      </c>
      <c r="L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2019.9899999999998</v>
      </c>
      <c r="M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2008.37</v>
      </c>
      <c r="N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2008.29</v>
      </c>
      <c r="O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2008.2199999999998</v>
      </c>
      <c r="P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2020.08</v>
      </c>
      <c r="Q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2032.1</v>
      </c>
      <c r="R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2037.0099999999998</v>
      </c>
      <c r="S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2069.42</v>
      </c>
      <c r="T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2093.08</v>
      </c>
      <c r="U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2093.12</v>
      </c>
      <c r="V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2030.57</v>
      </c>
      <c r="W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2060.75</v>
      </c>
      <c r="X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2017.3799999999999</v>
      </c>
      <c r="Y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2140.67</v>
      </c>
    </row>
    <row r="149" spans="1:25" x14ac:dyDescent="0.2">
      <c r="A149" s="80">
        <f t="shared" si="5"/>
        <v>42545</v>
      </c>
      <c r="B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2007.9699999999998</v>
      </c>
      <c r="C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2011.86</v>
      </c>
      <c r="D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2030.57</v>
      </c>
      <c r="E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2093.94</v>
      </c>
      <c r="F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2109.54</v>
      </c>
      <c r="G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2143.4299999999998</v>
      </c>
      <c r="H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2093.54</v>
      </c>
      <c r="I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2362.7600000000002</v>
      </c>
      <c r="J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2204.04</v>
      </c>
      <c r="K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2057.88</v>
      </c>
      <c r="L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2020.19</v>
      </c>
      <c r="M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2008.59</v>
      </c>
      <c r="N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2008.58</v>
      </c>
      <c r="O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2008.53</v>
      </c>
      <c r="P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2020.1599999999999</v>
      </c>
      <c r="Q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2032.19</v>
      </c>
      <c r="R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2037.1</v>
      </c>
      <c r="S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2069.5</v>
      </c>
      <c r="T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2093.16</v>
      </c>
      <c r="U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2069.67</v>
      </c>
      <c r="V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2046.4099999999999</v>
      </c>
      <c r="W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2083.48</v>
      </c>
      <c r="X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2003.3</v>
      </c>
      <c r="Y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2171.34</v>
      </c>
    </row>
    <row r="150" spans="1:25" x14ac:dyDescent="0.2">
      <c r="A150" s="80">
        <f t="shared" si="5"/>
        <v>42546</v>
      </c>
      <c r="B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2044.34</v>
      </c>
      <c r="C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2004.15</v>
      </c>
      <c r="D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1995.7199999999998</v>
      </c>
      <c r="E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2044.9099999999999</v>
      </c>
      <c r="F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2076.6</v>
      </c>
      <c r="G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2111.58</v>
      </c>
      <c r="H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2059.7200000000003</v>
      </c>
      <c r="I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1997.55</v>
      </c>
      <c r="J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2119.1099999999997</v>
      </c>
      <c r="K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2116.19</v>
      </c>
      <c r="L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2074.1</v>
      </c>
      <c r="M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2061.12</v>
      </c>
      <c r="N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2061.12</v>
      </c>
      <c r="O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2061.17</v>
      </c>
      <c r="P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2074.0699999999997</v>
      </c>
      <c r="Q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2061.12</v>
      </c>
      <c r="R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2101.81</v>
      </c>
      <c r="S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2116.42</v>
      </c>
      <c r="T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2087.42</v>
      </c>
      <c r="U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2131.73</v>
      </c>
      <c r="V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2057.0100000000002</v>
      </c>
      <c r="W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2098.83</v>
      </c>
      <c r="X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2003.06</v>
      </c>
      <c r="Y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2115.7200000000003</v>
      </c>
    </row>
    <row r="151" spans="1:25" x14ac:dyDescent="0.2">
      <c r="A151" s="80">
        <f t="shared" si="5"/>
        <v>42547</v>
      </c>
      <c r="B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2053.13</v>
      </c>
      <c r="C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2007.13</v>
      </c>
      <c r="D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1995.52</v>
      </c>
      <c r="E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2029.9499999999998</v>
      </c>
      <c r="F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2060.34</v>
      </c>
      <c r="G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2111.5299999999997</v>
      </c>
      <c r="H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2060.21</v>
      </c>
      <c r="I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1995.87</v>
      </c>
      <c r="J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2043.25</v>
      </c>
      <c r="K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2116.3000000000002</v>
      </c>
      <c r="L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2073.9899999999998</v>
      </c>
      <c r="M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2061.15</v>
      </c>
      <c r="N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2061.1099999999997</v>
      </c>
      <c r="O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2061.1</v>
      </c>
      <c r="P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2074.0500000000002</v>
      </c>
      <c r="Q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2060.9899999999998</v>
      </c>
      <c r="R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2116.2600000000002</v>
      </c>
      <c r="S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2116.35</v>
      </c>
      <c r="T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2087.7600000000002</v>
      </c>
      <c r="U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2132.21</v>
      </c>
      <c r="V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2038.21</v>
      </c>
      <c r="W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2076.04</v>
      </c>
      <c r="X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2003.1399999999999</v>
      </c>
      <c r="Y151" s="13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2116.1</v>
      </c>
    </row>
    <row r="152" spans="1:25" x14ac:dyDescent="0.2">
      <c r="A152" s="80">
        <f t="shared" si="5"/>
        <v>42548</v>
      </c>
      <c r="B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2024.9899999999998</v>
      </c>
      <c r="C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1997.52</v>
      </c>
      <c r="D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2027.75</v>
      </c>
      <c r="E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2061.21</v>
      </c>
      <c r="F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2090.5299999999997</v>
      </c>
      <c r="G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2122.52</v>
      </c>
      <c r="H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2034.1799999999998</v>
      </c>
      <c r="I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2313.98</v>
      </c>
      <c r="J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2162.73</v>
      </c>
      <c r="K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2018</v>
      </c>
      <c r="L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2025.4099999999999</v>
      </c>
      <c r="M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2060.2399999999998</v>
      </c>
      <c r="N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2043.26</v>
      </c>
      <c r="O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2009.17</v>
      </c>
      <c r="P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2044</v>
      </c>
      <c r="Q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2026.23</v>
      </c>
      <c r="R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2015.3400000000001</v>
      </c>
      <c r="S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2035.1799999999998</v>
      </c>
      <c r="T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2045.52</v>
      </c>
      <c r="U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2056.5500000000002</v>
      </c>
      <c r="V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2048.1999999999998</v>
      </c>
      <c r="W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2084.3000000000002</v>
      </c>
      <c r="X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2001.44</v>
      </c>
      <c r="Y152" s="13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2159.71</v>
      </c>
    </row>
    <row r="153" spans="1:25" x14ac:dyDescent="0.2">
      <c r="A153" s="80">
        <f t="shared" si="5"/>
        <v>42549</v>
      </c>
      <c r="B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2030.56</v>
      </c>
      <c r="C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1997.7399999999998</v>
      </c>
      <c r="D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2027.6999999999998</v>
      </c>
      <c r="E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2061.02</v>
      </c>
      <c r="F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2090.36</v>
      </c>
      <c r="G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2122.4699999999998</v>
      </c>
      <c r="H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2034.37</v>
      </c>
      <c r="I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2314.1099999999997</v>
      </c>
      <c r="J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2162.64</v>
      </c>
      <c r="K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2017.9699999999998</v>
      </c>
      <c r="L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2025.69</v>
      </c>
      <c r="M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2059.9</v>
      </c>
      <c r="N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2043.29</v>
      </c>
      <c r="O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2043.4499999999998</v>
      </c>
      <c r="P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2043.72</v>
      </c>
      <c r="Q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2026.11</v>
      </c>
      <c r="R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2015.42</v>
      </c>
      <c r="S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2035.22</v>
      </c>
      <c r="T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2045.59</v>
      </c>
      <c r="U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2056.54</v>
      </c>
      <c r="V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2049.25</v>
      </c>
      <c r="W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2085.2600000000002</v>
      </c>
      <c r="X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2001.56</v>
      </c>
      <c r="Y153" s="13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2151.79</v>
      </c>
    </row>
    <row r="154" spans="1:25" x14ac:dyDescent="0.2">
      <c r="A154" s="80">
        <f t="shared" si="5"/>
        <v>42550</v>
      </c>
      <c r="B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2036.06</v>
      </c>
      <c r="C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2016.09</v>
      </c>
      <c r="D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2048.1799999999998</v>
      </c>
      <c r="E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2069.16</v>
      </c>
      <c r="F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2149.7799999999997</v>
      </c>
      <c r="G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2149.67</v>
      </c>
      <c r="H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2069.21</v>
      </c>
      <c r="I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2325.89</v>
      </c>
      <c r="J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2172.46</v>
      </c>
      <c r="K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2012.71</v>
      </c>
      <c r="L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2028.6999999999998</v>
      </c>
      <c r="M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2045.6999999999998</v>
      </c>
      <c r="N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2005.8899999999999</v>
      </c>
      <c r="O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2006.25</v>
      </c>
      <c r="P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1996.58</v>
      </c>
      <c r="Q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2007.05</v>
      </c>
      <c r="R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2011.19</v>
      </c>
      <c r="S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2030.6999999999998</v>
      </c>
      <c r="T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2051.5</v>
      </c>
      <c r="U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2051.7200000000003</v>
      </c>
      <c r="V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2051.39</v>
      </c>
      <c r="W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2065.14</v>
      </c>
      <c r="X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1997.34</v>
      </c>
      <c r="Y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2105.6999999999998</v>
      </c>
    </row>
    <row r="155" spans="1:25" x14ac:dyDescent="0.2">
      <c r="A155" s="80">
        <f t="shared" ref="A155:A156" si="6">A118</f>
        <v>42551</v>
      </c>
      <c r="B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2034.9299999999998</v>
      </c>
      <c r="C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2018.08</v>
      </c>
      <c r="D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2050.2799999999997</v>
      </c>
      <c r="E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2071.33</v>
      </c>
      <c r="F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2152.4899999999998</v>
      </c>
      <c r="G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2152.35</v>
      </c>
      <c r="H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2071.39</v>
      </c>
      <c r="I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2329.2799999999997</v>
      </c>
      <c r="J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2175.34</v>
      </c>
      <c r="K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2014.48</v>
      </c>
      <c r="L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2030.4</v>
      </c>
      <c r="M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2047.6599999999999</v>
      </c>
      <c r="N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2004.23</v>
      </c>
      <c r="O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2004.19</v>
      </c>
      <c r="P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2004.31</v>
      </c>
      <c r="Q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2004.25</v>
      </c>
      <c r="R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2012.58</v>
      </c>
      <c r="S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2032.25</v>
      </c>
      <c r="T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2053.09</v>
      </c>
      <c r="U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2053.4499999999998</v>
      </c>
      <c r="V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2050.38</v>
      </c>
      <c r="W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2065.2200000000003</v>
      </c>
      <c r="X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1998.88</v>
      </c>
      <c r="Y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2151.9699999999998</v>
      </c>
    </row>
    <row r="156" spans="1:25" hidden="1" x14ac:dyDescent="0.2">
      <c r="A156" s="80">
        <f t="shared" si="6"/>
        <v>42552</v>
      </c>
      <c r="B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C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D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E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F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G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H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I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J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K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L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M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N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O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P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Q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R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S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T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U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V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W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X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  <c r="Y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РСО-А'!$K$6</f>
        <v>#REF!</v>
      </c>
    </row>
    <row r="157" spans="1:25" x14ac:dyDescent="0.2">
      <c r="A157" s="86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5" s="91" customFormat="1" ht="19.5" customHeight="1" x14ac:dyDescent="0.25">
      <c r="A158" s="89" t="s">
        <v>146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88" t="s">
        <v>149</v>
      </c>
      <c r="B159" s="79"/>
      <c r="C159" s="79"/>
      <c r="D159" s="79"/>
    </row>
    <row r="160" spans="1:25" ht="12.75" x14ac:dyDescent="0.2">
      <c r="A160" s="177" t="s">
        <v>48</v>
      </c>
      <c r="B160" s="188" t="s">
        <v>121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90"/>
    </row>
    <row r="161" spans="1:27" ht="12.75" x14ac:dyDescent="0.2">
      <c r="A161" s="178"/>
      <c r="B161" s="191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3"/>
    </row>
    <row r="162" spans="1:27" ht="12.75" customHeight="1" x14ac:dyDescent="0.2">
      <c r="A162" s="178"/>
      <c r="B162" s="180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2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7" ht="11.25" customHeight="1" x14ac:dyDescent="0.2">
      <c r="A163" s="179"/>
      <c r="B163" s="181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3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7" ht="15.75" customHeight="1" x14ac:dyDescent="0.2">
      <c r="A164" s="80">
        <f>A126</f>
        <v>42522</v>
      </c>
      <c r="B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2543.11</v>
      </c>
      <c r="C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2547.9700000000003</v>
      </c>
      <c r="D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2574.0500000000002</v>
      </c>
      <c r="E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2602.41</v>
      </c>
      <c r="F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2625.23</v>
      </c>
      <c r="G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2633.02</v>
      </c>
      <c r="H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2567.4</v>
      </c>
      <c r="I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2837.87</v>
      </c>
      <c r="J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2727.66</v>
      </c>
      <c r="K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2625.34</v>
      </c>
      <c r="L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2596.56</v>
      </c>
      <c r="M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2610.71</v>
      </c>
      <c r="N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2640.65</v>
      </c>
      <c r="O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2656.4700000000003</v>
      </c>
      <c r="P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2640.39</v>
      </c>
      <c r="Q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2656.31</v>
      </c>
      <c r="R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2661.73</v>
      </c>
      <c r="S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2587.8200000000002</v>
      </c>
      <c r="T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2576.94</v>
      </c>
      <c r="U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2566.6</v>
      </c>
      <c r="V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2604.0700000000002</v>
      </c>
      <c r="W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2570.42</v>
      </c>
      <c r="X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2587.73</v>
      </c>
      <c r="Y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2619.5700000000002</v>
      </c>
      <c r="AA164" s="81"/>
    </row>
    <row r="165" spans="1:27" x14ac:dyDescent="0.2">
      <c r="A165" s="80">
        <f>A164+1</f>
        <v>42523</v>
      </c>
      <c r="B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2545.9300000000003</v>
      </c>
      <c r="C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2547.9899999999998</v>
      </c>
      <c r="D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2580.96</v>
      </c>
      <c r="E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2602.41</v>
      </c>
      <c r="F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2625.12</v>
      </c>
      <c r="G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2633.11</v>
      </c>
      <c r="H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2574.1799999999998</v>
      </c>
      <c r="I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2827.95</v>
      </c>
      <c r="J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2708.8199999999997</v>
      </c>
      <c r="K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2610.67</v>
      </c>
      <c r="L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2557.2399999999998</v>
      </c>
      <c r="M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2569.81</v>
      </c>
      <c r="N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2610.46</v>
      </c>
      <c r="O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2640.33</v>
      </c>
      <c r="P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2656.31</v>
      </c>
      <c r="Q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2673.02</v>
      </c>
      <c r="R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2661.71</v>
      </c>
      <c r="S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2648.6</v>
      </c>
      <c r="T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2648.74</v>
      </c>
      <c r="U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2566.7399999999998</v>
      </c>
      <c r="V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2605.94</v>
      </c>
      <c r="W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2593.44</v>
      </c>
      <c r="X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2587.7800000000002</v>
      </c>
      <c r="Y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2619.3900000000003</v>
      </c>
    </row>
    <row r="166" spans="1:27" x14ac:dyDescent="0.2">
      <c r="A166" s="80">
        <f t="shared" ref="A166:A194" si="7">A165+1</f>
        <v>42524</v>
      </c>
      <c r="B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2551.65</v>
      </c>
      <c r="C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2559.54</v>
      </c>
      <c r="D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2586.52</v>
      </c>
      <c r="E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2600.96</v>
      </c>
      <c r="F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2623.65</v>
      </c>
      <c r="G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2647.69</v>
      </c>
      <c r="H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2572.75</v>
      </c>
      <c r="I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2835.83</v>
      </c>
      <c r="J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2688.69</v>
      </c>
      <c r="K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2601.9300000000003</v>
      </c>
      <c r="L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2601.92</v>
      </c>
      <c r="M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2601.84</v>
      </c>
      <c r="N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2638.75</v>
      </c>
      <c r="O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2654.66</v>
      </c>
      <c r="P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2654.69</v>
      </c>
      <c r="Q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2679.81</v>
      </c>
      <c r="R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2674.05</v>
      </c>
      <c r="S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2660.55</v>
      </c>
      <c r="T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2604.1800000000003</v>
      </c>
      <c r="U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2569.9299999999998</v>
      </c>
      <c r="V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2623.24</v>
      </c>
      <c r="W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2589.14</v>
      </c>
      <c r="X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2586.69</v>
      </c>
      <c r="Y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2648.92</v>
      </c>
    </row>
    <row r="167" spans="1:27" x14ac:dyDescent="0.2">
      <c r="A167" s="80">
        <f t="shared" si="7"/>
        <v>42525</v>
      </c>
      <c r="B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2552.54</v>
      </c>
      <c r="C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2539.66</v>
      </c>
      <c r="D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2552.0100000000002</v>
      </c>
      <c r="E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2574.4300000000003</v>
      </c>
      <c r="F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2598.38</v>
      </c>
      <c r="G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2651.67</v>
      </c>
      <c r="H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2598.37</v>
      </c>
      <c r="I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2541.73</v>
      </c>
      <c r="J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2586.34</v>
      </c>
      <c r="K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2709.32</v>
      </c>
      <c r="L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2651.69</v>
      </c>
      <c r="M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2651.69</v>
      </c>
      <c r="N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2651.69</v>
      </c>
      <c r="O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2691.99</v>
      </c>
      <c r="P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2692.01</v>
      </c>
      <c r="Q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2659.39</v>
      </c>
      <c r="R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2675.21</v>
      </c>
      <c r="S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2629.2200000000003</v>
      </c>
      <c r="T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2582.04</v>
      </c>
      <c r="U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2581.58</v>
      </c>
      <c r="V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2665.34</v>
      </c>
      <c r="W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2613.37</v>
      </c>
      <c r="X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2563.9</v>
      </c>
      <c r="Y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2700.6</v>
      </c>
    </row>
    <row r="168" spans="1:27" x14ac:dyDescent="0.2">
      <c r="A168" s="80">
        <f t="shared" si="7"/>
        <v>42526</v>
      </c>
      <c r="B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2550.88</v>
      </c>
      <c r="C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2539.21</v>
      </c>
      <c r="D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2574.23</v>
      </c>
      <c r="E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2581.9499999999998</v>
      </c>
      <c r="F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2615.0500000000002</v>
      </c>
      <c r="G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2615</v>
      </c>
      <c r="H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2551.85</v>
      </c>
      <c r="I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2540.4899999999998</v>
      </c>
      <c r="J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2554.81</v>
      </c>
      <c r="K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2786.81</v>
      </c>
      <c r="L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2709.34</v>
      </c>
      <c r="M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2709.52</v>
      </c>
      <c r="N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2709.7799999999997</v>
      </c>
      <c r="O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2736.82</v>
      </c>
      <c r="P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2736.8</v>
      </c>
      <c r="Q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2691.98</v>
      </c>
      <c r="R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2675.38</v>
      </c>
      <c r="S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2629.27</v>
      </c>
      <c r="T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2582.2200000000003</v>
      </c>
      <c r="U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2570.13</v>
      </c>
      <c r="V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2640.6</v>
      </c>
      <c r="W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2610.54</v>
      </c>
      <c r="X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2563.86</v>
      </c>
      <c r="Y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2700.24</v>
      </c>
    </row>
    <row r="169" spans="1:27" x14ac:dyDescent="0.2">
      <c r="A169" s="80">
        <f t="shared" si="7"/>
        <v>42527</v>
      </c>
      <c r="B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2547.98</v>
      </c>
      <c r="C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2559.2600000000002</v>
      </c>
      <c r="D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2585.91</v>
      </c>
      <c r="E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2615.23</v>
      </c>
      <c r="F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2630.94</v>
      </c>
      <c r="G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2682.01</v>
      </c>
      <c r="H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2608.12</v>
      </c>
      <c r="I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2890.11</v>
      </c>
      <c r="J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2788.46</v>
      </c>
      <c r="K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2671.64</v>
      </c>
      <c r="L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2623.77</v>
      </c>
      <c r="M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2623.79</v>
      </c>
      <c r="N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2639.02</v>
      </c>
      <c r="O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2654.76</v>
      </c>
      <c r="P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2654.76</v>
      </c>
      <c r="Q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2623.55</v>
      </c>
      <c r="R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2634.12</v>
      </c>
      <c r="S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2647.2</v>
      </c>
      <c r="T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2604.09</v>
      </c>
      <c r="U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2553.48</v>
      </c>
      <c r="V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2611.29</v>
      </c>
      <c r="W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2583.6</v>
      </c>
      <c r="X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2586.87</v>
      </c>
      <c r="Y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2622.18</v>
      </c>
    </row>
    <row r="170" spans="1:27" x14ac:dyDescent="0.2">
      <c r="A170" s="80">
        <f t="shared" si="7"/>
        <v>42528</v>
      </c>
      <c r="B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2552.09</v>
      </c>
      <c r="C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2559.09</v>
      </c>
      <c r="D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2585.94</v>
      </c>
      <c r="E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2600.25</v>
      </c>
      <c r="F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2630.6</v>
      </c>
      <c r="G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2664.06</v>
      </c>
      <c r="H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2608</v>
      </c>
      <c r="I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2890.1</v>
      </c>
      <c r="J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2788.68</v>
      </c>
      <c r="K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2655.16</v>
      </c>
      <c r="L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2623.94</v>
      </c>
      <c r="M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2623.96</v>
      </c>
      <c r="N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2638.69</v>
      </c>
      <c r="O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2654.69</v>
      </c>
      <c r="P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2609.1</v>
      </c>
      <c r="Q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2609.1799999999998</v>
      </c>
      <c r="R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2634.29</v>
      </c>
      <c r="S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2647.38</v>
      </c>
      <c r="T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2610.02</v>
      </c>
      <c r="U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2550.38</v>
      </c>
      <c r="V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2627.07</v>
      </c>
      <c r="W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2591.86</v>
      </c>
      <c r="X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2575.84</v>
      </c>
      <c r="Y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2672.06</v>
      </c>
    </row>
    <row r="171" spans="1:27" x14ac:dyDescent="0.2">
      <c r="A171" s="80">
        <f t="shared" si="7"/>
        <v>42529</v>
      </c>
      <c r="B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2554.75</v>
      </c>
      <c r="C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2558.96</v>
      </c>
      <c r="D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2585.85</v>
      </c>
      <c r="E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2599.9700000000003</v>
      </c>
      <c r="F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2630.58</v>
      </c>
      <c r="G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2664</v>
      </c>
      <c r="H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2608.21</v>
      </c>
      <c r="I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2889.96</v>
      </c>
      <c r="J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2788.87</v>
      </c>
      <c r="K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2654.95</v>
      </c>
      <c r="L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2623.92</v>
      </c>
      <c r="M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2623.94</v>
      </c>
      <c r="N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2638.98</v>
      </c>
      <c r="O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2654.94</v>
      </c>
      <c r="P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2609.09</v>
      </c>
      <c r="Q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2609.1</v>
      </c>
      <c r="R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2634.27</v>
      </c>
      <c r="S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2647.08</v>
      </c>
      <c r="T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2609.67</v>
      </c>
      <c r="U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2550.63</v>
      </c>
      <c r="V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2629.49</v>
      </c>
      <c r="W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2592.17</v>
      </c>
      <c r="X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2575.87</v>
      </c>
      <c r="Y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2675.41</v>
      </c>
    </row>
    <row r="172" spans="1:27" x14ac:dyDescent="0.2">
      <c r="A172" s="80">
        <f t="shared" si="7"/>
        <v>42530</v>
      </c>
      <c r="B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2553.9899999999998</v>
      </c>
      <c r="C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2558.71</v>
      </c>
      <c r="D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2599.9899999999998</v>
      </c>
      <c r="E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2614.81</v>
      </c>
      <c r="F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2663.7799999999997</v>
      </c>
      <c r="G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2681.84</v>
      </c>
      <c r="H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2615.8000000000002</v>
      </c>
      <c r="I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2913.71</v>
      </c>
      <c r="J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2777.9300000000003</v>
      </c>
      <c r="K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2655.27</v>
      </c>
      <c r="L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2609.48</v>
      </c>
      <c r="M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2602.31</v>
      </c>
      <c r="N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2624.02</v>
      </c>
      <c r="O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2655.19</v>
      </c>
      <c r="P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2698.1</v>
      </c>
      <c r="Q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2698.06</v>
      </c>
      <c r="R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2674.4700000000003</v>
      </c>
      <c r="S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2674.35</v>
      </c>
      <c r="T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2647.33</v>
      </c>
      <c r="U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2565.9899999999998</v>
      </c>
      <c r="V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2609.7399999999998</v>
      </c>
      <c r="W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2571.64</v>
      </c>
      <c r="X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2560.04</v>
      </c>
      <c r="Y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2678.83</v>
      </c>
    </row>
    <row r="173" spans="1:27" x14ac:dyDescent="0.2">
      <c r="A173" s="80">
        <f t="shared" si="7"/>
        <v>42531</v>
      </c>
      <c r="B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2569.48</v>
      </c>
      <c r="C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2559.04</v>
      </c>
      <c r="D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2592.9</v>
      </c>
      <c r="E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2615.1800000000003</v>
      </c>
      <c r="F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2647.02</v>
      </c>
      <c r="G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2664.37</v>
      </c>
      <c r="H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2600.7200000000003</v>
      </c>
      <c r="I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2890.19</v>
      </c>
      <c r="J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2725.7200000000003</v>
      </c>
      <c r="K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2581.73</v>
      </c>
      <c r="L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2544.12</v>
      </c>
      <c r="M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2549.56</v>
      </c>
      <c r="N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2555.94</v>
      </c>
      <c r="O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2574.87</v>
      </c>
      <c r="P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2581.48</v>
      </c>
      <c r="Q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2609.1</v>
      </c>
      <c r="R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2598.17</v>
      </c>
      <c r="S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2598.0700000000002</v>
      </c>
      <c r="T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2598.0700000000002</v>
      </c>
      <c r="U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2550.46</v>
      </c>
      <c r="V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2642.89</v>
      </c>
      <c r="W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2603.6799999999998</v>
      </c>
      <c r="X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2559.9499999999998</v>
      </c>
      <c r="Y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2709.87</v>
      </c>
    </row>
    <row r="174" spans="1:27" x14ac:dyDescent="0.2">
      <c r="A174" s="80">
        <f t="shared" si="7"/>
        <v>42532</v>
      </c>
      <c r="B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2610.38</v>
      </c>
      <c r="C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2558.08</v>
      </c>
      <c r="D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2540.79</v>
      </c>
      <c r="E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2566.46</v>
      </c>
      <c r="F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2597.81</v>
      </c>
      <c r="G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2614.85</v>
      </c>
      <c r="H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2551.9899999999998</v>
      </c>
      <c r="I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2601.84</v>
      </c>
      <c r="J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2709.67</v>
      </c>
      <c r="K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2629.55</v>
      </c>
      <c r="L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2582.3200000000002</v>
      </c>
      <c r="M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2582.3200000000002</v>
      </c>
      <c r="N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2588.5299999999997</v>
      </c>
      <c r="O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2582.12</v>
      </c>
      <c r="P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2588.5299999999997</v>
      </c>
      <c r="Q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2608.3000000000002</v>
      </c>
      <c r="R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2608.41</v>
      </c>
      <c r="S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2563.84</v>
      </c>
      <c r="T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2540.84</v>
      </c>
      <c r="U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2612.2600000000002</v>
      </c>
      <c r="V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2700.69</v>
      </c>
      <c r="W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2669.25</v>
      </c>
      <c r="X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2560.83</v>
      </c>
      <c r="Y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2651.34</v>
      </c>
    </row>
    <row r="175" spans="1:27" x14ac:dyDescent="0.2">
      <c r="A175" s="80">
        <f t="shared" si="7"/>
        <v>42533</v>
      </c>
      <c r="B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2616.19</v>
      </c>
      <c r="C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2581.71</v>
      </c>
      <c r="D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2551.17</v>
      </c>
      <c r="E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2551.77</v>
      </c>
      <c r="F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2566.37</v>
      </c>
      <c r="G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2598.1</v>
      </c>
      <c r="H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2559.17</v>
      </c>
      <c r="I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2560.23</v>
      </c>
      <c r="J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2639.86</v>
      </c>
      <c r="K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2691.7</v>
      </c>
      <c r="L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2659.25</v>
      </c>
      <c r="M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2644.01</v>
      </c>
      <c r="N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2659.2799999999997</v>
      </c>
      <c r="O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2659.32</v>
      </c>
      <c r="P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2675.23</v>
      </c>
      <c r="Q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2683.49</v>
      </c>
      <c r="R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2691.98</v>
      </c>
      <c r="S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2675.4</v>
      </c>
      <c r="T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2644.15</v>
      </c>
      <c r="U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2552.38</v>
      </c>
      <c r="V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2642.71</v>
      </c>
      <c r="W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2615.37</v>
      </c>
      <c r="X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2552.1800000000003</v>
      </c>
      <c r="Y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2691.5</v>
      </c>
    </row>
    <row r="176" spans="1:27" x14ac:dyDescent="0.2">
      <c r="A176" s="80">
        <f t="shared" si="7"/>
        <v>42534</v>
      </c>
      <c r="B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2591.86</v>
      </c>
      <c r="C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2561.63</v>
      </c>
      <c r="D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2551.83</v>
      </c>
      <c r="E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2566.46</v>
      </c>
      <c r="F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2581.8199999999997</v>
      </c>
      <c r="G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2614.96</v>
      </c>
      <c r="H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2574.2200000000003</v>
      </c>
      <c r="I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2540.39</v>
      </c>
      <c r="J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2636.3</v>
      </c>
      <c r="K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2745.9700000000003</v>
      </c>
      <c r="L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2736.44</v>
      </c>
      <c r="M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2736.54</v>
      </c>
      <c r="N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2786.59</v>
      </c>
      <c r="O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2786.63</v>
      </c>
      <c r="P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2786.66</v>
      </c>
      <c r="Q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2786.6400000000003</v>
      </c>
      <c r="R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2786.67</v>
      </c>
      <c r="S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2746.16</v>
      </c>
      <c r="T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2727.21</v>
      </c>
      <c r="U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2602.0100000000002</v>
      </c>
      <c r="V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2641.42</v>
      </c>
      <c r="W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2621.2200000000003</v>
      </c>
      <c r="X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2564.0100000000002</v>
      </c>
      <c r="Y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2709.16</v>
      </c>
    </row>
    <row r="177" spans="1:25" x14ac:dyDescent="0.2">
      <c r="A177" s="80">
        <f t="shared" si="7"/>
        <v>42535</v>
      </c>
      <c r="B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2559.42</v>
      </c>
      <c r="C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2572.61</v>
      </c>
      <c r="D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2608.08</v>
      </c>
      <c r="E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2615.65</v>
      </c>
      <c r="F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2647.51</v>
      </c>
      <c r="G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2664.51</v>
      </c>
      <c r="H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2608</v>
      </c>
      <c r="I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2913.3199999999997</v>
      </c>
      <c r="J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2861.67</v>
      </c>
      <c r="K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2680.2200000000003</v>
      </c>
      <c r="L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2623.81</v>
      </c>
      <c r="M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2639.07</v>
      </c>
      <c r="N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2654.96</v>
      </c>
      <c r="O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2671.54</v>
      </c>
      <c r="P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2671.44</v>
      </c>
      <c r="Q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2680.04</v>
      </c>
      <c r="R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2688.51</v>
      </c>
      <c r="S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2688.54</v>
      </c>
      <c r="T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2703.42</v>
      </c>
      <c r="U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2622.21</v>
      </c>
      <c r="V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2611.54</v>
      </c>
      <c r="W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2575.7200000000003</v>
      </c>
      <c r="X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2565.4</v>
      </c>
      <c r="Y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2679.79</v>
      </c>
    </row>
    <row r="178" spans="1:25" x14ac:dyDescent="0.2">
      <c r="A178" s="80">
        <f t="shared" si="7"/>
        <v>42536</v>
      </c>
      <c r="B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2553.4899999999998</v>
      </c>
      <c r="C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2572.61</v>
      </c>
      <c r="D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2607.79</v>
      </c>
      <c r="E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2615.23</v>
      </c>
      <c r="F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2647.06</v>
      </c>
      <c r="G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2664.35</v>
      </c>
      <c r="H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2608.0500000000002</v>
      </c>
      <c r="I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2913.35</v>
      </c>
      <c r="J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2861.81</v>
      </c>
      <c r="K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2680.26</v>
      </c>
      <c r="L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2623.95</v>
      </c>
      <c r="M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2639.17</v>
      </c>
      <c r="N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2654.95</v>
      </c>
      <c r="O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2671.5299999999997</v>
      </c>
      <c r="P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2671.5</v>
      </c>
      <c r="Q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2679.99</v>
      </c>
      <c r="R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2688.58</v>
      </c>
      <c r="S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2688.64</v>
      </c>
      <c r="T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2703.42</v>
      </c>
      <c r="U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2622.12</v>
      </c>
      <c r="V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2613.88</v>
      </c>
      <c r="W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2574.65</v>
      </c>
      <c r="X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2565.37</v>
      </c>
      <c r="Y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2659.42</v>
      </c>
    </row>
    <row r="179" spans="1:25" x14ac:dyDescent="0.2">
      <c r="A179" s="80">
        <f t="shared" si="7"/>
        <v>42537</v>
      </c>
      <c r="B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2552.2200000000003</v>
      </c>
      <c r="C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2586.3900000000003</v>
      </c>
      <c r="D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2631.06</v>
      </c>
      <c r="E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2631.24</v>
      </c>
      <c r="F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2720.51</v>
      </c>
      <c r="G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2720.51</v>
      </c>
      <c r="H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2647.55</v>
      </c>
      <c r="I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2991.2200000000003</v>
      </c>
      <c r="J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2861.59</v>
      </c>
      <c r="K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2688.82</v>
      </c>
      <c r="L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2654.9</v>
      </c>
      <c r="M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2638.9</v>
      </c>
      <c r="N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2654.7</v>
      </c>
      <c r="O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2671.27</v>
      </c>
      <c r="P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2688.55</v>
      </c>
      <c r="Q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2706.8</v>
      </c>
      <c r="R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2688.54</v>
      </c>
      <c r="S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2719</v>
      </c>
      <c r="T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2751.99</v>
      </c>
      <c r="U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2704.75</v>
      </c>
      <c r="V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2544.86</v>
      </c>
      <c r="W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2561.8000000000002</v>
      </c>
      <c r="X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2597.63</v>
      </c>
      <c r="Y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2651.33</v>
      </c>
    </row>
    <row r="180" spans="1:25" x14ac:dyDescent="0.2">
      <c r="A180" s="80">
        <f t="shared" si="7"/>
        <v>42538</v>
      </c>
      <c r="B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2540.2200000000003</v>
      </c>
      <c r="C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2600.44</v>
      </c>
      <c r="D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2647.14</v>
      </c>
      <c r="E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2682.38</v>
      </c>
      <c r="F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2720.49</v>
      </c>
      <c r="G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2720.56</v>
      </c>
      <c r="H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2682.51</v>
      </c>
      <c r="I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2991.19</v>
      </c>
      <c r="J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2835.9300000000003</v>
      </c>
      <c r="K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2688.79</v>
      </c>
      <c r="L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2638.94</v>
      </c>
      <c r="M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2623.61</v>
      </c>
      <c r="N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2638.69</v>
      </c>
      <c r="O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2638.58</v>
      </c>
      <c r="P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2654.5</v>
      </c>
      <c r="Q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2679.74</v>
      </c>
      <c r="R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2667.02</v>
      </c>
      <c r="S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2688.52</v>
      </c>
      <c r="T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2703.18</v>
      </c>
      <c r="U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2634.3</v>
      </c>
      <c r="V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2577.14</v>
      </c>
      <c r="W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2540.31</v>
      </c>
      <c r="X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2640.56</v>
      </c>
      <c r="Y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2626.03</v>
      </c>
    </row>
    <row r="181" spans="1:25" x14ac:dyDescent="0.2">
      <c r="A181" s="80">
        <f t="shared" si="7"/>
        <v>42539</v>
      </c>
      <c r="B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2571.35</v>
      </c>
      <c r="C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2566.61</v>
      </c>
      <c r="D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2615.11</v>
      </c>
      <c r="E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2651.64</v>
      </c>
      <c r="F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2651.58</v>
      </c>
      <c r="G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2691.92</v>
      </c>
      <c r="H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2634.18</v>
      </c>
      <c r="I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2551.5</v>
      </c>
      <c r="J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2640.32</v>
      </c>
      <c r="K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2727.94</v>
      </c>
      <c r="L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2659.76</v>
      </c>
      <c r="M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2675.51</v>
      </c>
      <c r="N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2675.52</v>
      </c>
      <c r="O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2700.41</v>
      </c>
      <c r="P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2727.14</v>
      </c>
      <c r="Q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2766.05</v>
      </c>
      <c r="R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2766.25</v>
      </c>
      <c r="S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2691.84</v>
      </c>
      <c r="T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2699.9700000000003</v>
      </c>
      <c r="U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2629.82</v>
      </c>
      <c r="V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2579.09</v>
      </c>
      <c r="W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2580.64</v>
      </c>
      <c r="X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2581.87</v>
      </c>
      <c r="Y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2708.4300000000003</v>
      </c>
    </row>
    <row r="182" spans="1:25" x14ac:dyDescent="0.2">
      <c r="A182" s="80">
        <f t="shared" si="7"/>
        <v>42540</v>
      </c>
      <c r="B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2571.86</v>
      </c>
      <c r="C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2566.64</v>
      </c>
      <c r="D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2614.96</v>
      </c>
      <c r="E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2651.16</v>
      </c>
      <c r="F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2651.0699999999997</v>
      </c>
      <c r="G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2691.42</v>
      </c>
      <c r="H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2632.91</v>
      </c>
      <c r="I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2598.39</v>
      </c>
      <c r="J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2608.6999999999998</v>
      </c>
      <c r="K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2765.8</v>
      </c>
      <c r="L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2691.79</v>
      </c>
      <c r="M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2691.81</v>
      </c>
      <c r="N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2691.83</v>
      </c>
      <c r="O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2727.2200000000003</v>
      </c>
      <c r="P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2746.0699999999997</v>
      </c>
      <c r="Q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2746.13</v>
      </c>
      <c r="R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2736.65</v>
      </c>
      <c r="S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2718.19</v>
      </c>
      <c r="T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2736.59</v>
      </c>
      <c r="U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2667.36</v>
      </c>
      <c r="V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2576.35</v>
      </c>
      <c r="W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2577.9</v>
      </c>
      <c r="X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2582.1999999999998</v>
      </c>
      <c r="Y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2708.92</v>
      </c>
    </row>
    <row r="183" spans="1:25" x14ac:dyDescent="0.2">
      <c r="A183" s="80">
        <f t="shared" si="7"/>
        <v>42541</v>
      </c>
      <c r="B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2552.98</v>
      </c>
      <c r="C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2600.65</v>
      </c>
      <c r="D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2647.69</v>
      </c>
      <c r="E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2682.59</v>
      </c>
      <c r="F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2691.84</v>
      </c>
      <c r="G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2720.76</v>
      </c>
      <c r="H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2682.65</v>
      </c>
      <c r="I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2991.46</v>
      </c>
      <c r="J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2835.9</v>
      </c>
      <c r="K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2688.82</v>
      </c>
      <c r="L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2638.94</v>
      </c>
      <c r="M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2623.71</v>
      </c>
      <c r="N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2638.8900000000003</v>
      </c>
      <c r="O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2623.63</v>
      </c>
      <c r="P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2623.54</v>
      </c>
      <c r="Q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2679.88</v>
      </c>
      <c r="R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2667.17</v>
      </c>
      <c r="S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2688.49</v>
      </c>
      <c r="T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2703.49</v>
      </c>
      <c r="U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2647.13</v>
      </c>
      <c r="V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2561.1</v>
      </c>
      <c r="W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2561.3900000000003</v>
      </c>
      <c r="X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2603.66</v>
      </c>
      <c r="Y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2639.4300000000003</v>
      </c>
    </row>
    <row r="184" spans="1:25" x14ac:dyDescent="0.2">
      <c r="A184" s="80">
        <f t="shared" si="7"/>
        <v>42542</v>
      </c>
      <c r="B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2547.71</v>
      </c>
      <c r="C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2586.33</v>
      </c>
      <c r="D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2631.25</v>
      </c>
      <c r="E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2664.61</v>
      </c>
      <c r="F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2690.82</v>
      </c>
      <c r="G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2740.46</v>
      </c>
      <c r="H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2720.35</v>
      </c>
      <c r="I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3149.96</v>
      </c>
      <c r="J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2860.8</v>
      </c>
      <c r="K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2725.6</v>
      </c>
      <c r="L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2706.74</v>
      </c>
      <c r="M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2688.46</v>
      </c>
      <c r="N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2671.15</v>
      </c>
      <c r="O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2671.24</v>
      </c>
      <c r="P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2671.25</v>
      </c>
      <c r="Q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2679.67</v>
      </c>
      <c r="R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2688.2799999999997</v>
      </c>
      <c r="S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2703.08</v>
      </c>
      <c r="T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2702.98</v>
      </c>
      <c r="U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2688.13</v>
      </c>
      <c r="V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2545.1800000000003</v>
      </c>
      <c r="W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2570.5700000000002</v>
      </c>
      <c r="X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2603.56</v>
      </c>
      <c r="Y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2649.5699999999997</v>
      </c>
    </row>
    <row r="185" spans="1:25" x14ac:dyDescent="0.2">
      <c r="A185" s="80">
        <f t="shared" si="7"/>
        <v>42543</v>
      </c>
      <c r="B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2549.35</v>
      </c>
      <c r="C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2586.41</v>
      </c>
      <c r="D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2631.45</v>
      </c>
      <c r="E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2691.9</v>
      </c>
      <c r="F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2720.85</v>
      </c>
      <c r="G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2720.74</v>
      </c>
      <c r="H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2691.44</v>
      </c>
      <c r="I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3049.46</v>
      </c>
      <c r="J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2811.34</v>
      </c>
      <c r="K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2679.99</v>
      </c>
      <c r="L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2609.17</v>
      </c>
      <c r="M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2609.14</v>
      </c>
      <c r="N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2609.13</v>
      </c>
      <c r="O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2609.13</v>
      </c>
      <c r="P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2707.36</v>
      </c>
      <c r="Q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2707.15</v>
      </c>
      <c r="R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2653.85</v>
      </c>
      <c r="S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2688.71</v>
      </c>
      <c r="T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2743.06</v>
      </c>
      <c r="U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2681.26</v>
      </c>
      <c r="V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2545.58</v>
      </c>
      <c r="W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2563.44</v>
      </c>
      <c r="X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2592.39</v>
      </c>
      <c r="Y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2693.98</v>
      </c>
    </row>
    <row r="186" spans="1:25" x14ac:dyDescent="0.2">
      <c r="A186" s="80">
        <f t="shared" si="7"/>
        <v>42544</v>
      </c>
      <c r="B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2555.2600000000002</v>
      </c>
      <c r="C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2586.29</v>
      </c>
      <c r="D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2631.33</v>
      </c>
      <c r="E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2664.7</v>
      </c>
      <c r="F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2720.65</v>
      </c>
      <c r="G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2720.7799999999997</v>
      </c>
      <c r="H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2647.32</v>
      </c>
      <c r="I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2950.33</v>
      </c>
      <c r="J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2766.4700000000003</v>
      </c>
      <c r="K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2608.9300000000003</v>
      </c>
      <c r="L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2568.11</v>
      </c>
      <c r="M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2555.58</v>
      </c>
      <c r="N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2555.5</v>
      </c>
      <c r="O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2555.42</v>
      </c>
      <c r="P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2568.21</v>
      </c>
      <c r="Q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2581.16</v>
      </c>
      <c r="R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2586.46</v>
      </c>
      <c r="S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2621.4</v>
      </c>
      <c r="T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2646.9</v>
      </c>
      <c r="U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2646.95</v>
      </c>
      <c r="V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2579.5100000000002</v>
      </c>
      <c r="W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2612.0500000000002</v>
      </c>
      <c r="X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2565.3000000000002</v>
      </c>
      <c r="Y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2698.2200000000003</v>
      </c>
    </row>
    <row r="187" spans="1:25" x14ac:dyDescent="0.2">
      <c r="A187" s="80">
        <f t="shared" si="7"/>
        <v>42545</v>
      </c>
      <c r="B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2555.15</v>
      </c>
      <c r="C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2559.35</v>
      </c>
      <c r="D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2579.5100000000002</v>
      </c>
      <c r="E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2647.84</v>
      </c>
      <c r="F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2664.65</v>
      </c>
      <c r="G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2701.18</v>
      </c>
      <c r="H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2647.4</v>
      </c>
      <c r="I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2937.6400000000003</v>
      </c>
      <c r="J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2766.5299999999997</v>
      </c>
      <c r="K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2608.96</v>
      </c>
      <c r="L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2568.3200000000002</v>
      </c>
      <c r="M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2555.8199999999997</v>
      </c>
      <c r="N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2555.8000000000002</v>
      </c>
      <c r="O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2555.7600000000002</v>
      </c>
      <c r="P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2568.29</v>
      </c>
      <c r="Q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2581.2600000000002</v>
      </c>
      <c r="R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2586.56</v>
      </c>
      <c r="S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2621.49</v>
      </c>
      <c r="T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2646.99</v>
      </c>
      <c r="U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2621.67</v>
      </c>
      <c r="V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2596.59</v>
      </c>
      <c r="W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2636.56</v>
      </c>
      <c r="X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2550.11</v>
      </c>
      <c r="Y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2731.2799999999997</v>
      </c>
    </row>
    <row r="188" spans="1:25" x14ac:dyDescent="0.2">
      <c r="A188" s="80">
        <f t="shared" si="7"/>
        <v>42546</v>
      </c>
      <c r="B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2594.36</v>
      </c>
      <c r="C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2551.0299999999997</v>
      </c>
      <c r="D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2541.94</v>
      </c>
      <c r="E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2594.98</v>
      </c>
      <c r="F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2629.1400000000003</v>
      </c>
      <c r="G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2666.85</v>
      </c>
      <c r="H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2610.94</v>
      </c>
      <c r="I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2543.92</v>
      </c>
      <c r="J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2674.97</v>
      </c>
      <c r="K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2671.8199999999997</v>
      </c>
      <c r="L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2626.45</v>
      </c>
      <c r="M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2612.46</v>
      </c>
      <c r="N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2612.46</v>
      </c>
      <c r="O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2612.5</v>
      </c>
      <c r="P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2626.41</v>
      </c>
      <c r="Q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2612.46</v>
      </c>
      <c r="R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2656.3199999999997</v>
      </c>
      <c r="S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2672.07</v>
      </c>
      <c r="T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2640.81</v>
      </c>
      <c r="U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2688.57</v>
      </c>
      <c r="V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2608.02</v>
      </c>
      <c r="W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2653.11</v>
      </c>
      <c r="X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2549.85</v>
      </c>
      <c r="Y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2671.31</v>
      </c>
    </row>
    <row r="189" spans="1:25" x14ac:dyDescent="0.2">
      <c r="A189" s="80">
        <f t="shared" si="7"/>
        <v>42547</v>
      </c>
      <c r="B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2603.84</v>
      </c>
      <c r="C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2554.25</v>
      </c>
      <c r="D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2541.73</v>
      </c>
      <c r="E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2578.85</v>
      </c>
      <c r="F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2611.6099999999997</v>
      </c>
      <c r="G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2666.8</v>
      </c>
      <c r="H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2611.4700000000003</v>
      </c>
      <c r="I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2542.11</v>
      </c>
      <c r="J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2593.1800000000003</v>
      </c>
      <c r="K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2671.94</v>
      </c>
      <c r="L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2626.33</v>
      </c>
      <c r="M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2612.48</v>
      </c>
      <c r="N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2612.4499999999998</v>
      </c>
      <c r="O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2612.4299999999998</v>
      </c>
      <c r="P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2626.39</v>
      </c>
      <c r="Q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2612.31</v>
      </c>
      <c r="R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2671.9</v>
      </c>
      <c r="S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2672</v>
      </c>
      <c r="T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2641.17</v>
      </c>
      <c r="U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2689.09</v>
      </c>
      <c r="V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2587.75</v>
      </c>
      <c r="W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2628.5299999999997</v>
      </c>
      <c r="X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2549.94</v>
      </c>
      <c r="Y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2671.73</v>
      </c>
    </row>
    <row r="190" spans="1:25" x14ac:dyDescent="0.2">
      <c r="A190" s="80">
        <f t="shared" si="7"/>
        <v>42548</v>
      </c>
      <c r="B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2573.5</v>
      </c>
      <c r="C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2543.88</v>
      </c>
      <c r="D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2576.48</v>
      </c>
      <c r="E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2612.5500000000002</v>
      </c>
      <c r="F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2644.16</v>
      </c>
      <c r="G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2678.65</v>
      </c>
      <c r="H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2583.41</v>
      </c>
      <c r="I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2885.05</v>
      </c>
      <c r="J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2721.99</v>
      </c>
      <c r="K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2565.96</v>
      </c>
      <c r="L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2573.96</v>
      </c>
      <c r="M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2611.5100000000002</v>
      </c>
      <c r="N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2593.1999999999998</v>
      </c>
      <c r="O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2556.4499999999998</v>
      </c>
      <c r="P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2594</v>
      </c>
      <c r="Q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2574.84</v>
      </c>
      <c r="R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2563.1</v>
      </c>
      <c r="S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2584.4899999999998</v>
      </c>
      <c r="T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2595.63</v>
      </c>
      <c r="U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2607.52</v>
      </c>
      <c r="V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2598.52</v>
      </c>
      <c r="W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2637.44</v>
      </c>
      <c r="X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2548.12</v>
      </c>
      <c r="Y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2718.74</v>
      </c>
    </row>
    <row r="191" spans="1:25" x14ac:dyDescent="0.2">
      <c r="A191" s="80">
        <f t="shared" si="7"/>
        <v>42549</v>
      </c>
      <c r="B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2579.5</v>
      </c>
      <c r="C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2544.12</v>
      </c>
      <c r="D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2576.42</v>
      </c>
      <c r="E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2612.34</v>
      </c>
      <c r="F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2643.98</v>
      </c>
      <c r="G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2678.59</v>
      </c>
      <c r="H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2583.61</v>
      </c>
      <c r="I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2885.2</v>
      </c>
      <c r="J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2721.9</v>
      </c>
      <c r="K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2565.9300000000003</v>
      </c>
      <c r="L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2574.25</v>
      </c>
      <c r="M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2611.14</v>
      </c>
      <c r="N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2593.23</v>
      </c>
      <c r="O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2593.4</v>
      </c>
      <c r="P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2593.69</v>
      </c>
      <c r="Q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2574.6999999999998</v>
      </c>
      <c r="R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2563.19</v>
      </c>
      <c r="S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2584.5300000000002</v>
      </c>
      <c r="T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2595.71</v>
      </c>
      <c r="U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2607.5100000000002</v>
      </c>
      <c r="V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2599.65</v>
      </c>
      <c r="W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2638.48</v>
      </c>
      <c r="X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2548.2399999999998</v>
      </c>
      <c r="Y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2710.21</v>
      </c>
    </row>
    <row r="192" spans="1:25" x14ac:dyDescent="0.2">
      <c r="A192" s="80">
        <f t="shared" si="7"/>
        <v>42550</v>
      </c>
      <c r="B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2585.44</v>
      </c>
      <c r="C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2563.91</v>
      </c>
      <c r="D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2598.5</v>
      </c>
      <c r="E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2621.12</v>
      </c>
      <c r="F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2708.04</v>
      </c>
      <c r="G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2707.91</v>
      </c>
      <c r="H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2621.17</v>
      </c>
      <c r="I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2897.9</v>
      </c>
      <c r="J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2732.49</v>
      </c>
      <c r="K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2560.2600000000002</v>
      </c>
      <c r="L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2577.5</v>
      </c>
      <c r="M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2595.83</v>
      </c>
      <c r="N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2552.91</v>
      </c>
      <c r="O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2553.3000000000002</v>
      </c>
      <c r="P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2542.88</v>
      </c>
      <c r="Q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2554.16</v>
      </c>
      <c r="R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2558.63</v>
      </c>
      <c r="S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2579.66</v>
      </c>
      <c r="T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2602.08</v>
      </c>
      <c r="U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2602.3200000000002</v>
      </c>
      <c r="V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2601.96</v>
      </c>
      <c r="W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2616.7799999999997</v>
      </c>
      <c r="X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2543.69</v>
      </c>
      <c r="Y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2660.52</v>
      </c>
    </row>
    <row r="193" spans="1:27" x14ac:dyDescent="0.2">
      <c r="A193" s="80">
        <f t="shared" si="7"/>
        <v>42551</v>
      </c>
      <c r="B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2584.2200000000003</v>
      </c>
      <c r="C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2566.06</v>
      </c>
      <c r="D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2600.7600000000002</v>
      </c>
      <c r="E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2623.46</v>
      </c>
      <c r="F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2710.96</v>
      </c>
      <c r="G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2710.8</v>
      </c>
      <c r="H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2623.52</v>
      </c>
      <c r="I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2901.55</v>
      </c>
      <c r="J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2735.6</v>
      </c>
      <c r="K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2562.17</v>
      </c>
      <c r="L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2579.33</v>
      </c>
      <c r="M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2597.94</v>
      </c>
      <c r="N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2551.12</v>
      </c>
      <c r="O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2551.0700000000002</v>
      </c>
      <c r="P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2551.21</v>
      </c>
      <c r="Q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2551.14</v>
      </c>
      <c r="R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2560.12</v>
      </c>
      <c r="S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2581.33</v>
      </c>
      <c r="T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2603.8000000000002</v>
      </c>
      <c r="U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2604.1800000000003</v>
      </c>
      <c r="V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2600.87</v>
      </c>
      <c r="W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2616.87</v>
      </c>
      <c r="X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2545.35</v>
      </c>
      <c r="Y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2710.4</v>
      </c>
    </row>
    <row r="194" spans="1:27" hidden="1" x14ac:dyDescent="0.2">
      <c r="A194" s="80">
        <f t="shared" si="7"/>
        <v>42552</v>
      </c>
      <c r="B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C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D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E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F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G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H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I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J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K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L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M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N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O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P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Q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R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S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T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U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V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W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X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  <c r="Y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РСО-А'!$L$6</f>
        <v>#REF!</v>
      </c>
    </row>
    <row r="195" spans="1:27" x14ac:dyDescent="0.2">
      <c r="A195" s="92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93"/>
    </row>
    <row r="196" spans="1:27" x14ac:dyDescent="0.25">
      <c r="A196" s="88" t="s">
        <v>150</v>
      </c>
      <c r="B196" s="79"/>
      <c r="C196" s="79"/>
      <c r="D196" s="79"/>
    </row>
    <row r="197" spans="1:27" ht="12.75" x14ac:dyDescent="0.2">
      <c r="A197" s="177" t="s">
        <v>48</v>
      </c>
      <c r="B197" s="188" t="s">
        <v>121</v>
      </c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90"/>
    </row>
    <row r="198" spans="1:27" ht="12.75" x14ac:dyDescent="0.2">
      <c r="A198" s="178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3"/>
    </row>
    <row r="199" spans="1:27" ht="12.75" customHeight="1" x14ac:dyDescent="0.2">
      <c r="A199" s="178"/>
      <c r="B199" s="180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2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7" ht="11.25" customHeight="1" x14ac:dyDescent="0.2">
      <c r="A200" s="179"/>
      <c r="B200" s="181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3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7" ht="15.75" customHeight="1" x14ac:dyDescent="0.2">
      <c r="A201" s="80">
        <f>A164</f>
        <v>42522</v>
      </c>
      <c r="B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2537.88</v>
      </c>
      <c r="C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2542.69</v>
      </c>
      <c r="D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2568.5299999999997</v>
      </c>
      <c r="E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2596.62</v>
      </c>
      <c r="F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2619.23</v>
      </c>
      <c r="G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2626.95</v>
      </c>
      <c r="H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2561.94</v>
      </c>
      <c r="I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2829.9</v>
      </c>
      <c r="J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2720.71</v>
      </c>
      <c r="K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2619.34</v>
      </c>
      <c r="L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2590.83</v>
      </c>
      <c r="M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2604.84</v>
      </c>
      <c r="N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2634.51</v>
      </c>
      <c r="O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2650.18</v>
      </c>
      <c r="P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2634.25</v>
      </c>
      <c r="Q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2650.02</v>
      </c>
      <c r="R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2655.3900000000003</v>
      </c>
      <c r="S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2582.17</v>
      </c>
      <c r="T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2571.39</v>
      </c>
      <c r="U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2561.1400000000003</v>
      </c>
      <c r="V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2598.27</v>
      </c>
      <c r="W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2564.94</v>
      </c>
      <c r="X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2582.08</v>
      </c>
      <c r="Y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2613.63</v>
      </c>
      <c r="AA201" s="81"/>
    </row>
    <row r="202" spans="1:27" x14ac:dyDescent="0.2">
      <c r="A202" s="80">
        <f>A201+1</f>
        <v>42523</v>
      </c>
      <c r="B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2540.66</v>
      </c>
      <c r="C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2542.71</v>
      </c>
      <c r="D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2575.37</v>
      </c>
      <c r="E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2596.62</v>
      </c>
      <c r="F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2619.13</v>
      </c>
      <c r="G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2627.04</v>
      </c>
      <c r="H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2568.66</v>
      </c>
      <c r="I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2820.0699999999997</v>
      </c>
      <c r="J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2702.04</v>
      </c>
      <c r="K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2604.81</v>
      </c>
      <c r="L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2551.87</v>
      </c>
      <c r="M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2564.33</v>
      </c>
      <c r="N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2604.6</v>
      </c>
      <c r="O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2634.2</v>
      </c>
      <c r="P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2650.02</v>
      </c>
      <c r="Q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2666.58</v>
      </c>
      <c r="R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2655.38</v>
      </c>
      <c r="S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2642.38</v>
      </c>
      <c r="T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2642.53</v>
      </c>
      <c r="U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2561.29</v>
      </c>
      <c r="V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2600.12</v>
      </c>
      <c r="W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2587.7399999999998</v>
      </c>
      <c r="X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2582.13</v>
      </c>
      <c r="Y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2613.4499999999998</v>
      </c>
    </row>
    <row r="203" spans="1:27" x14ac:dyDescent="0.2">
      <c r="A203" s="80">
        <f t="shared" ref="A203:A231" si="8">A202+1</f>
        <v>42524</v>
      </c>
      <c r="B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2546.34</v>
      </c>
      <c r="C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2554.15</v>
      </c>
      <c r="D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2580.8900000000003</v>
      </c>
      <c r="E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2595.19</v>
      </c>
      <c r="F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2617.66</v>
      </c>
      <c r="G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2641.49</v>
      </c>
      <c r="H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2567.2399999999998</v>
      </c>
      <c r="I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2827.88</v>
      </c>
      <c r="J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2682.1</v>
      </c>
      <c r="K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2596.15</v>
      </c>
      <c r="L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2596.14</v>
      </c>
      <c r="M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2596.06</v>
      </c>
      <c r="N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2632.63</v>
      </c>
      <c r="O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2648.3900000000003</v>
      </c>
      <c r="P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2648.42</v>
      </c>
      <c r="Q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2673.31</v>
      </c>
      <c r="R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2667.61</v>
      </c>
      <c r="S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2654.23</v>
      </c>
      <c r="T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2598.38</v>
      </c>
      <c r="U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2564.44</v>
      </c>
      <c r="V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2617.2600000000002</v>
      </c>
      <c r="W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2583.48</v>
      </c>
      <c r="X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2581.0500000000002</v>
      </c>
      <c r="Y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2642.71</v>
      </c>
    </row>
    <row r="204" spans="1:27" x14ac:dyDescent="0.2">
      <c r="A204" s="80">
        <f t="shared" si="8"/>
        <v>42525</v>
      </c>
      <c r="B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2547.2200000000003</v>
      </c>
      <c r="C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2534.46</v>
      </c>
      <c r="D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2546.69</v>
      </c>
      <c r="E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2568.91</v>
      </c>
      <c r="F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2592.63</v>
      </c>
      <c r="G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2645.43</v>
      </c>
      <c r="H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2592.62</v>
      </c>
      <c r="I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2536.5</v>
      </c>
      <c r="J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2580.71</v>
      </c>
      <c r="K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2702.55</v>
      </c>
      <c r="L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2645.45</v>
      </c>
      <c r="M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2645.45</v>
      </c>
      <c r="N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2645.45</v>
      </c>
      <c r="O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2685.38</v>
      </c>
      <c r="P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2685.39</v>
      </c>
      <c r="Q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2653.08</v>
      </c>
      <c r="R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2668.75</v>
      </c>
      <c r="S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2623.19</v>
      </c>
      <c r="T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2576.4499999999998</v>
      </c>
      <c r="U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2575.9899999999998</v>
      </c>
      <c r="V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2658.9700000000003</v>
      </c>
      <c r="W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2607.48</v>
      </c>
      <c r="X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2558.4699999999998</v>
      </c>
      <c r="Y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2693.9</v>
      </c>
    </row>
    <row r="205" spans="1:27" x14ac:dyDescent="0.2">
      <c r="A205" s="80">
        <f t="shared" si="8"/>
        <v>42526</v>
      </c>
      <c r="B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2545.5699999999997</v>
      </c>
      <c r="C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2534.0100000000002</v>
      </c>
      <c r="D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2568.71</v>
      </c>
      <c r="E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2576.36</v>
      </c>
      <c r="F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2609.15</v>
      </c>
      <c r="G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2609.1</v>
      </c>
      <c r="H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2546.54</v>
      </c>
      <c r="I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2535.2799999999997</v>
      </c>
      <c r="J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2549.4700000000003</v>
      </c>
      <c r="K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2779.31</v>
      </c>
      <c r="L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2702.56</v>
      </c>
      <c r="M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2702.74</v>
      </c>
      <c r="N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2703</v>
      </c>
      <c r="O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2729.78</v>
      </c>
      <c r="P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2729.77</v>
      </c>
      <c r="Q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2685.37</v>
      </c>
      <c r="R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2668.91</v>
      </c>
      <c r="S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2623.23</v>
      </c>
      <c r="T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2576.62</v>
      </c>
      <c r="U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2564.65</v>
      </c>
      <c r="V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2634.46</v>
      </c>
      <c r="W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2604.6800000000003</v>
      </c>
      <c r="X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2558.44</v>
      </c>
      <c r="Y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2693.54</v>
      </c>
    </row>
    <row r="206" spans="1:27" x14ac:dyDescent="0.2">
      <c r="A206" s="80">
        <f t="shared" si="8"/>
        <v>42527</v>
      </c>
      <c r="B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2542.6999999999998</v>
      </c>
      <c r="C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2553.87</v>
      </c>
      <c r="D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2580.2799999999997</v>
      </c>
      <c r="E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2609.33</v>
      </c>
      <c r="F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2624.89</v>
      </c>
      <c r="G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2675.49</v>
      </c>
      <c r="H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2602.2799999999997</v>
      </c>
      <c r="I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2881.66</v>
      </c>
      <c r="J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2780.95</v>
      </c>
      <c r="K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2665.21</v>
      </c>
      <c r="L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2617.79</v>
      </c>
      <c r="M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2617.81</v>
      </c>
      <c r="N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2632.9</v>
      </c>
      <c r="O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2648.49</v>
      </c>
      <c r="P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2648.49</v>
      </c>
      <c r="Q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2617.5699999999997</v>
      </c>
      <c r="R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2628.04</v>
      </c>
      <c r="S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2641</v>
      </c>
      <c r="T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2598.29</v>
      </c>
      <c r="U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2548.15</v>
      </c>
      <c r="V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2605.4299999999998</v>
      </c>
      <c r="W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2577.9899999999998</v>
      </c>
      <c r="X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2581.23</v>
      </c>
      <c r="Y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2616.21</v>
      </c>
    </row>
    <row r="207" spans="1:27" x14ac:dyDescent="0.2">
      <c r="A207" s="80">
        <f t="shared" si="8"/>
        <v>42528</v>
      </c>
      <c r="B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2546.77</v>
      </c>
      <c r="C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2553.71</v>
      </c>
      <c r="D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2580.3000000000002</v>
      </c>
      <c r="E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2594.4899999999998</v>
      </c>
      <c r="F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2624.55</v>
      </c>
      <c r="G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2657.71</v>
      </c>
      <c r="H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2602.16</v>
      </c>
      <c r="I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2881.65</v>
      </c>
      <c r="J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2781.17</v>
      </c>
      <c r="K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2648.88</v>
      </c>
      <c r="L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2617.9499999999998</v>
      </c>
      <c r="M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2617.98</v>
      </c>
      <c r="N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2632.5699999999997</v>
      </c>
      <c r="O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2648.42</v>
      </c>
      <c r="P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2603.2600000000002</v>
      </c>
      <c r="Q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2603.33</v>
      </c>
      <c r="R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2628.21</v>
      </c>
      <c r="S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2641.17</v>
      </c>
      <c r="T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2604.16</v>
      </c>
      <c r="U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2545.08</v>
      </c>
      <c r="V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2621.0500000000002</v>
      </c>
      <c r="W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2586.1800000000003</v>
      </c>
      <c r="X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2570.3000000000002</v>
      </c>
      <c r="Y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2665.63</v>
      </c>
    </row>
    <row r="208" spans="1:27" x14ac:dyDescent="0.2">
      <c r="A208" s="80">
        <f t="shared" si="8"/>
        <v>42529</v>
      </c>
      <c r="B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2549.41</v>
      </c>
      <c r="C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2553.58</v>
      </c>
      <c r="D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2580.2200000000003</v>
      </c>
      <c r="E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2594.21</v>
      </c>
      <c r="F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2624.5299999999997</v>
      </c>
      <c r="G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2657.6400000000003</v>
      </c>
      <c r="H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2602.37</v>
      </c>
      <c r="I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2881.51</v>
      </c>
      <c r="J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2781.36</v>
      </c>
      <c r="K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2648.6800000000003</v>
      </c>
      <c r="L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2617.9300000000003</v>
      </c>
      <c r="M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2617.9499999999998</v>
      </c>
      <c r="N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2632.85</v>
      </c>
      <c r="O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2648.67</v>
      </c>
      <c r="P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2603.25</v>
      </c>
      <c r="Q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2603.2600000000002</v>
      </c>
      <c r="R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2628.19</v>
      </c>
      <c r="S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2640.88</v>
      </c>
      <c r="T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2603.8200000000002</v>
      </c>
      <c r="U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2545.33</v>
      </c>
      <c r="V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2623.46</v>
      </c>
      <c r="W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2586.48</v>
      </c>
      <c r="X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2570.33</v>
      </c>
      <c r="Y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2668.95</v>
      </c>
    </row>
    <row r="209" spans="1:25" x14ac:dyDescent="0.2">
      <c r="A209" s="80">
        <f t="shared" si="8"/>
        <v>42530</v>
      </c>
      <c r="B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2548.65</v>
      </c>
      <c r="C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2553.33</v>
      </c>
      <c r="D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2594.23</v>
      </c>
      <c r="E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2608.91</v>
      </c>
      <c r="F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2657.43</v>
      </c>
      <c r="G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2675.3199999999997</v>
      </c>
      <c r="H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2609.89</v>
      </c>
      <c r="I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2905.0299999999997</v>
      </c>
      <c r="J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2770.52</v>
      </c>
      <c r="K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2648.99</v>
      </c>
      <c r="L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2603.63</v>
      </c>
      <c r="M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2596.52</v>
      </c>
      <c r="N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2618.0299999999997</v>
      </c>
      <c r="O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2648.91</v>
      </c>
      <c r="P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2691.43</v>
      </c>
      <c r="Q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2691.39</v>
      </c>
      <c r="R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2668.02</v>
      </c>
      <c r="S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2667.9</v>
      </c>
      <c r="T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2641.13</v>
      </c>
      <c r="U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2560.54</v>
      </c>
      <c r="V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2603.88</v>
      </c>
      <c r="W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2566.14</v>
      </c>
      <c r="X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2554.65</v>
      </c>
      <c r="Y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2672.34</v>
      </c>
    </row>
    <row r="210" spans="1:25" x14ac:dyDescent="0.2">
      <c r="A210" s="80">
        <f t="shared" si="8"/>
        <v>42531</v>
      </c>
      <c r="B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2564</v>
      </c>
      <c r="C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2553.66</v>
      </c>
      <c r="D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2587.21</v>
      </c>
      <c r="E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2609.27</v>
      </c>
      <c r="F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2640.8199999999997</v>
      </c>
      <c r="G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2658.01</v>
      </c>
      <c r="H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2594.9499999999998</v>
      </c>
      <c r="I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2881.74</v>
      </c>
      <c r="J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2718.79</v>
      </c>
      <c r="K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2576.13</v>
      </c>
      <c r="L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2538.87</v>
      </c>
      <c r="M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2544.27</v>
      </c>
      <c r="N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2550.59</v>
      </c>
      <c r="O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2569.34</v>
      </c>
      <c r="P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2575.89</v>
      </c>
      <c r="Q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2603.2600000000002</v>
      </c>
      <c r="R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2592.4299999999998</v>
      </c>
      <c r="S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2592.33</v>
      </c>
      <c r="T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2592.33</v>
      </c>
      <c r="U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2545.16</v>
      </c>
      <c r="V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2636.73</v>
      </c>
      <c r="W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2597.89</v>
      </c>
      <c r="X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2554.56</v>
      </c>
      <c r="Y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2703.08</v>
      </c>
    </row>
    <row r="211" spans="1:25" x14ac:dyDescent="0.2">
      <c r="A211" s="80">
        <f t="shared" si="8"/>
        <v>42532</v>
      </c>
      <c r="B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2604.52</v>
      </c>
      <c r="C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2552.71</v>
      </c>
      <c r="D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2535.5699999999997</v>
      </c>
      <c r="E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2561.0100000000002</v>
      </c>
      <c r="F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2592.0700000000002</v>
      </c>
      <c r="G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2608.9499999999998</v>
      </c>
      <c r="H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2546.67</v>
      </c>
      <c r="I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2596.06</v>
      </c>
      <c r="J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2702.89</v>
      </c>
      <c r="K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2623.51</v>
      </c>
      <c r="L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2576.73</v>
      </c>
      <c r="M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2576.73</v>
      </c>
      <c r="N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2582.88</v>
      </c>
      <c r="O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2576.52</v>
      </c>
      <c r="P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2582.88</v>
      </c>
      <c r="Q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2602.46</v>
      </c>
      <c r="R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2602.5700000000002</v>
      </c>
      <c r="S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2558.42</v>
      </c>
      <c r="T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2535.63</v>
      </c>
      <c r="U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2606.39</v>
      </c>
      <c r="V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2693.99</v>
      </c>
      <c r="W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2662.84</v>
      </c>
      <c r="X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2555.4300000000003</v>
      </c>
      <c r="Y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2645.1</v>
      </c>
    </row>
    <row r="212" spans="1:25" x14ac:dyDescent="0.2">
      <c r="A212" s="80">
        <f t="shared" si="8"/>
        <v>42533</v>
      </c>
      <c r="B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2610.2799999999997</v>
      </c>
      <c r="C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2576.12</v>
      </c>
      <c r="D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2545.87</v>
      </c>
      <c r="E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2546.46</v>
      </c>
      <c r="F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2560.92</v>
      </c>
      <c r="G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2592.35</v>
      </c>
      <c r="H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2553.7799999999997</v>
      </c>
      <c r="I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2554.84</v>
      </c>
      <c r="J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2633.73</v>
      </c>
      <c r="K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2685.09</v>
      </c>
      <c r="L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2652.94</v>
      </c>
      <c r="M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2637.84</v>
      </c>
      <c r="N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2652.96</v>
      </c>
      <c r="O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2653.01</v>
      </c>
      <c r="P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2668.77</v>
      </c>
      <c r="Q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2676.96</v>
      </c>
      <c r="R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2685.37</v>
      </c>
      <c r="S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2668.94</v>
      </c>
      <c r="T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2637.98</v>
      </c>
      <c r="U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2547.06</v>
      </c>
      <c r="V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2636.56</v>
      </c>
      <c r="W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2609.46</v>
      </c>
      <c r="X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2546.86</v>
      </c>
      <c r="Y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2684.8900000000003</v>
      </c>
    </row>
    <row r="213" spans="1:25" x14ac:dyDescent="0.2">
      <c r="A213" s="80">
        <f t="shared" si="8"/>
        <v>42534</v>
      </c>
      <c r="B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2586.1800000000003</v>
      </c>
      <c r="C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2556.2200000000003</v>
      </c>
      <c r="D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2546.5100000000002</v>
      </c>
      <c r="E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2561.0100000000002</v>
      </c>
      <c r="F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2576.2200000000003</v>
      </c>
      <c r="G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2609.06</v>
      </c>
      <c r="H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2568.69</v>
      </c>
      <c r="I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2535.1800000000003</v>
      </c>
      <c r="J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2630.2</v>
      </c>
      <c r="K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2738.86</v>
      </c>
      <c r="L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2729.42</v>
      </c>
      <c r="M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2729.52</v>
      </c>
      <c r="N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2779.1</v>
      </c>
      <c r="O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2779.13</v>
      </c>
      <c r="P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2779.17</v>
      </c>
      <c r="Q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2779.1400000000003</v>
      </c>
      <c r="R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2779.1800000000003</v>
      </c>
      <c r="S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2739.05</v>
      </c>
      <c r="T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2720.27</v>
      </c>
      <c r="U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2596.23</v>
      </c>
      <c r="V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2635.27</v>
      </c>
      <c r="W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2615.2600000000002</v>
      </c>
      <c r="X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2558.58</v>
      </c>
      <c r="Y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2702.38</v>
      </c>
    </row>
    <row r="214" spans="1:25" x14ac:dyDescent="0.2">
      <c r="A214" s="80">
        <f t="shared" si="8"/>
        <v>42535</v>
      </c>
      <c r="B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2554.0300000000002</v>
      </c>
      <c r="C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2567.11</v>
      </c>
      <c r="D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2602.2399999999998</v>
      </c>
      <c r="E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2609.7399999999998</v>
      </c>
      <c r="F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2641.31</v>
      </c>
      <c r="G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2658.15</v>
      </c>
      <c r="H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2602.16</v>
      </c>
      <c r="I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2904.65</v>
      </c>
      <c r="J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2853.48</v>
      </c>
      <c r="K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2673.71</v>
      </c>
      <c r="L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2617.83</v>
      </c>
      <c r="M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2632.94</v>
      </c>
      <c r="N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2648.69</v>
      </c>
      <c r="O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2665.11</v>
      </c>
      <c r="P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2665.01</v>
      </c>
      <c r="Q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2673.5299999999997</v>
      </c>
      <c r="R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2681.92</v>
      </c>
      <c r="S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2681.96</v>
      </c>
      <c r="T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2696.7</v>
      </c>
      <c r="U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2616.2399999999998</v>
      </c>
      <c r="V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2605.67</v>
      </c>
      <c r="W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2570.1799999999998</v>
      </c>
      <c r="X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2559.96</v>
      </c>
      <c r="Y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2673.29</v>
      </c>
    </row>
    <row r="215" spans="1:25" x14ac:dyDescent="0.2">
      <c r="A215" s="80">
        <f t="shared" si="8"/>
        <v>42536</v>
      </c>
      <c r="B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2548.16</v>
      </c>
      <c r="C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2567.11</v>
      </c>
      <c r="D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2601.96</v>
      </c>
      <c r="E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2609.33</v>
      </c>
      <c r="F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2640.86</v>
      </c>
      <c r="G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2657.99</v>
      </c>
      <c r="H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2602.2200000000003</v>
      </c>
      <c r="I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2904.6800000000003</v>
      </c>
      <c r="J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2853.62</v>
      </c>
      <c r="K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2673.76</v>
      </c>
      <c r="L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2617.9700000000003</v>
      </c>
      <c r="M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2633.04</v>
      </c>
      <c r="N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2648.6800000000003</v>
      </c>
      <c r="O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2665.1</v>
      </c>
      <c r="P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2665.08</v>
      </c>
      <c r="Q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2673.49</v>
      </c>
      <c r="R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2682</v>
      </c>
      <c r="S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2682.06</v>
      </c>
      <c r="T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2696.7</v>
      </c>
      <c r="U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2616.15</v>
      </c>
      <c r="V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2607.9899999999998</v>
      </c>
      <c r="W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2569.12</v>
      </c>
      <c r="X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2559.9300000000003</v>
      </c>
      <c r="Y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2653.11</v>
      </c>
    </row>
    <row r="216" spans="1:25" x14ac:dyDescent="0.2">
      <c r="A216" s="80">
        <f t="shared" si="8"/>
        <v>42537</v>
      </c>
      <c r="B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2546.91</v>
      </c>
      <c r="C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2580.75</v>
      </c>
      <c r="D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2625.01</v>
      </c>
      <c r="E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2625.19</v>
      </c>
      <c r="F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2713.63</v>
      </c>
      <c r="G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2713.63</v>
      </c>
      <c r="H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2641.34</v>
      </c>
      <c r="I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2981.83</v>
      </c>
      <c r="J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2853.4</v>
      </c>
      <c r="K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2682.24</v>
      </c>
      <c r="L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2648.62</v>
      </c>
      <c r="M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2632.77</v>
      </c>
      <c r="N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2648.4300000000003</v>
      </c>
      <c r="O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2664.84</v>
      </c>
      <c r="P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2681.9700000000003</v>
      </c>
      <c r="Q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2700.04</v>
      </c>
      <c r="R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2681.96</v>
      </c>
      <c r="S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2712.13</v>
      </c>
      <c r="T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2744.8199999999997</v>
      </c>
      <c r="U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2698.02</v>
      </c>
      <c r="V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2539.61</v>
      </c>
      <c r="W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2556.3900000000003</v>
      </c>
      <c r="X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2591.89</v>
      </c>
      <c r="Y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2645.09</v>
      </c>
    </row>
    <row r="217" spans="1:25" x14ac:dyDescent="0.2">
      <c r="A217" s="80">
        <f t="shared" si="8"/>
        <v>42538</v>
      </c>
      <c r="B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2535.02</v>
      </c>
      <c r="C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2594.6799999999998</v>
      </c>
      <c r="D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2640.94</v>
      </c>
      <c r="E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2675.85</v>
      </c>
      <c r="F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2713.61</v>
      </c>
      <c r="G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2713.68</v>
      </c>
      <c r="H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2675.98</v>
      </c>
      <c r="I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2981.8</v>
      </c>
      <c r="J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2827.98</v>
      </c>
      <c r="K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2682.2</v>
      </c>
      <c r="L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2632.8199999999997</v>
      </c>
      <c r="M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2617.63</v>
      </c>
      <c r="N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2632.5699999999997</v>
      </c>
      <c r="O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2632.46</v>
      </c>
      <c r="P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2648.23</v>
      </c>
      <c r="Q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2673.24</v>
      </c>
      <c r="R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2660.64</v>
      </c>
      <c r="S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2681.93</v>
      </c>
      <c r="T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2696.46</v>
      </c>
      <c r="U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2628.2200000000003</v>
      </c>
      <c r="V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2571.59</v>
      </c>
      <c r="W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2535.11</v>
      </c>
      <c r="X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2634.42</v>
      </c>
      <c r="Y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2620.02</v>
      </c>
    </row>
    <row r="218" spans="1:25" x14ac:dyDescent="0.2">
      <c r="A218" s="80">
        <f t="shared" si="8"/>
        <v>42539</v>
      </c>
      <c r="B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2565.85</v>
      </c>
      <c r="C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2561.16</v>
      </c>
      <c r="D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2609.21</v>
      </c>
      <c r="E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2645.4</v>
      </c>
      <c r="F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2645.34</v>
      </c>
      <c r="G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2685.3</v>
      </c>
      <c r="H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2628.1</v>
      </c>
      <c r="I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2546.19</v>
      </c>
      <c r="J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2634.1800000000003</v>
      </c>
      <c r="K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2720.99</v>
      </c>
      <c r="L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2653.44</v>
      </c>
      <c r="M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2669.05</v>
      </c>
      <c r="N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2669.06</v>
      </c>
      <c r="O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2693.71</v>
      </c>
      <c r="P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2720.2</v>
      </c>
      <c r="Q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2758.74</v>
      </c>
      <c r="R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2758.94</v>
      </c>
      <c r="S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2685.2200000000003</v>
      </c>
      <c r="T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2693.28</v>
      </c>
      <c r="U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2623.78</v>
      </c>
      <c r="V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2573.5299999999997</v>
      </c>
      <c r="W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2575.06</v>
      </c>
      <c r="X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2576.2800000000002</v>
      </c>
      <c r="Y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2701.66</v>
      </c>
    </row>
    <row r="219" spans="1:25" x14ac:dyDescent="0.2">
      <c r="A219" s="80">
        <f t="shared" si="8"/>
        <v>42540</v>
      </c>
      <c r="B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2566.36</v>
      </c>
      <c r="C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2561.19</v>
      </c>
      <c r="D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2609.06</v>
      </c>
      <c r="E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2644.92</v>
      </c>
      <c r="F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2644.83</v>
      </c>
      <c r="G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2684.81</v>
      </c>
      <c r="H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2626.85</v>
      </c>
      <c r="I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2592.64</v>
      </c>
      <c r="J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2602.85</v>
      </c>
      <c r="K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2758.5</v>
      </c>
      <c r="L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2685.1800000000003</v>
      </c>
      <c r="M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2685.2</v>
      </c>
      <c r="N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2685.21</v>
      </c>
      <c r="O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2720.28</v>
      </c>
      <c r="P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2738.96</v>
      </c>
      <c r="Q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2739.01</v>
      </c>
      <c r="R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2729.62</v>
      </c>
      <c r="S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2711.33</v>
      </c>
      <c r="T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2729.56</v>
      </c>
      <c r="U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2660.9700000000003</v>
      </c>
      <c r="V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2570.81</v>
      </c>
      <c r="W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2572.34</v>
      </c>
      <c r="X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2576.6</v>
      </c>
      <c r="Y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2702.15</v>
      </c>
    </row>
    <row r="220" spans="1:25" x14ac:dyDescent="0.2">
      <c r="A220" s="80">
        <f t="shared" si="8"/>
        <v>42541</v>
      </c>
      <c r="B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2547.65</v>
      </c>
      <c r="C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2594.88</v>
      </c>
      <c r="D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2641.49</v>
      </c>
      <c r="E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2676.06</v>
      </c>
      <c r="F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2685.2200000000003</v>
      </c>
      <c r="G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2713.88</v>
      </c>
      <c r="H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2676.12</v>
      </c>
      <c r="I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2982.0699999999997</v>
      </c>
      <c r="J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2827.95</v>
      </c>
      <c r="K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2682.24</v>
      </c>
      <c r="L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2632.8199999999997</v>
      </c>
      <c r="M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2617.73</v>
      </c>
      <c r="N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2632.76</v>
      </c>
      <c r="O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2617.65</v>
      </c>
      <c r="P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2617.56</v>
      </c>
      <c r="Q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2673.38</v>
      </c>
      <c r="R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2660.7799999999997</v>
      </c>
      <c r="S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2681.91</v>
      </c>
      <c r="T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2696.77</v>
      </c>
      <c r="U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2640.93</v>
      </c>
      <c r="V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2555.6999999999998</v>
      </c>
      <c r="W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2555.9899999999998</v>
      </c>
      <c r="X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2597.87</v>
      </c>
      <c r="Y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2633.3</v>
      </c>
    </row>
    <row r="221" spans="1:25" x14ac:dyDescent="0.2">
      <c r="A221" s="80">
        <f t="shared" si="8"/>
        <v>42542</v>
      </c>
      <c r="B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2542.4299999999998</v>
      </c>
      <c r="C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2580.6999999999998</v>
      </c>
      <c r="D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2625.2</v>
      </c>
      <c r="E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2658.24</v>
      </c>
      <c r="F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2684.2200000000003</v>
      </c>
      <c r="G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2733.4</v>
      </c>
      <c r="H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2713.48</v>
      </c>
      <c r="I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3139.1000000000004</v>
      </c>
      <c r="J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2852.62</v>
      </c>
      <c r="K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2718.68</v>
      </c>
      <c r="L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2699.99</v>
      </c>
      <c r="M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2681.88</v>
      </c>
      <c r="N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2664.73</v>
      </c>
      <c r="O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2664.82</v>
      </c>
      <c r="P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2664.83</v>
      </c>
      <c r="Q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2673.16</v>
      </c>
      <c r="R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2681.7</v>
      </c>
      <c r="S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2696.36</v>
      </c>
      <c r="T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2696.26</v>
      </c>
      <c r="U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2681.55</v>
      </c>
      <c r="V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2539.9300000000003</v>
      </c>
      <c r="W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2565.08</v>
      </c>
      <c r="X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2597.7600000000002</v>
      </c>
      <c r="Y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2643.34</v>
      </c>
    </row>
    <row r="222" spans="1:25" x14ac:dyDescent="0.2">
      <c r="A222" s="80">
        <f t="shared" si="8"/>
        <v>42543</v>
      </c>
      <c r="B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2544.0500000000002</v>
      </c>
      <c r="C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2580.77</v>
      </c>
      <c r="D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2625.39</v>
      </c>
      <c r="E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2685.29</v>
      </c>
      <c r="F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2713.9700000000003</v>
      </c>
      <c r="G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2713.86</v>
      </c>
      <c r="H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2684.83</v>
      </c>
      <c r="I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3039.5299999999997</v>
      </c>
      <c r="J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2803.62</v>
      </c>
      <c r="K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2673.49</v>
      </c>
      <c r="L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2603.3199999999997</v>
      </c>
      <c r="M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2603.29</v>
      </c>
      <c r="N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2603.2799999999997</v>
      </c>
      <c r="O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2603.2799999999997</v>
      </c>
      <c r="P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2700.6</v>
      </c>
      <c r="Q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2700.39</v>
      </c>
      <c r="R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2647.58</v>
      </c>
      <c r="S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2682.12</v>
      </c>
      <c r="T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2735.9700000000003</v>
      </c>
      <c r="U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2674.74</v>
      </c>
      <c r="V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2540.3200000000002</v>
      </c>
      <c r="W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2558.0100000000002</v>
      </c>
      <c r="X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2586.6999999999998</v>
      </c>
      <c r="Y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2687.35</v>
      </c>
    </row>
    <row r="223" spans="1:25" x14ac:dyDescent="0.2">
      <c r="A223" s="80">
        <f t="shared" si="8"/>
        <v>42544</v>
      </c>
      <c r="B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2549.91</v>
      </c>
      <c r="C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2580.65</v>
      </c>
      <c r="D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2625.2799999999997</v>
      </c>
      <c r="E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2658.33</v>
      </c>
      <c r="F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2713.77</v>
      </c>
      <c r="G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2713.9</v>
      </c>
      <c r="H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2641.12</v>
      </c>
      <c r="I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2941.32</v>
      </c>
      <c r="J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2759.17</v>
      </c>
      <c r="K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2603.09</v>
      </c>
      <c r="L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2562.64</v>
      </c>
      <c r="M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2550.23</v>
      </c>
      <c r="N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2550.15</v>
      </c>
      <c r="O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2550.0700000000002</v>
      </c>
      <c r="P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2562.7399999999998</v>
      </c>
      <c r="Q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2575.5700000000002</v>
      </c>
      <c r="R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2580.8199999999997</v>
      </c>
      <c r="S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2615.44</v>
      </c>
      <c r="T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2640.7</v>
      </c>
      <c r="U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2640.75</v>
      </c>
      <c r="V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2573.94</v>
      </c>
      <c r="W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2606.1800000000003</v>
      </c>
      <c r="X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2559.86</v>
      </c>
      <c r="Y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2691.54</v>
      </c>
    </row>
    <row r="224" spans="1:25" x14ac:dyDescent="0.2">
      <c r="A224" s="80">
        <f t="shared" si="8"/>
        <v>42545</v>
      </c>
      <c r="B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2549.8000000000002</v>
      </c>
      <c r="C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2553.96</v>
      </c>
      <c r="D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2573.94</v>
      </c>
      <c r="E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2641.63</v>
      </c>
      <c r="F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2658.29</v>
      </c>
      <c r="G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2694.48</v>
      </c>
      <c r="H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2641.2</v>
      </c>
      <c r="I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2928.75</v>
      </c>
      <c r="J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2759.2200000000003</v>
      </c>
      <c r="K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2603.11</v>
      </c>
      <c r="L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2562.86</v>
      </c>
      <c r="M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2550.46</v>
      </c>
      <c r="N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2550.4499999999998</v>
      </c>
      <c r="O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2550.41</v>
      </c>
      <c r="P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2562.8200000000002</v>
      </c>
      <c r="Q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2575.67</v>
      </c>
      <c r="R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2580.92</v>
      </c>
      <c r="S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2615.5299999999997</v>
      </c>
      <c r="T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2640.79</v>
      </c>
      <c r="U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2615.71</v>
      </c>
      <c r="V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2590.86</v>
      </c>
      <c r="W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2630.46</v>
      </c>
      <c r="X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2544.81</v>
      </c>
      <c r="Y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2724.3</v>
      </c>
    </row>
    <row r="225" spans="1:27" x14ac:dyDescent="0.2">
      <c r="A225" s="80">
        <f t="shared" si="8"/>
        <v>42546</v>
      </c>
      <c r="B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2588.65</v>
      </c>
      <c r="C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2545.7200000000003</v>
      </c>
      <c r="D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2536.7200000000003</v>
      </c>
      <c r="E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2589.2600000000002</v>
      </c>
      <c r="F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2623.11</v>
      </c>
      <c r="G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2660.4700000000003</v>
      </c>
      <c r="H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2605.08</v>
      </c>
      <c r="I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2538.67</v>
      </c>
      <c r="J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2668.51</v>
      </c>
      <c r="K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2665.39</v>
      </c>
      <c r="L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2620.44</v>
      </c>
      <c r="M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2606.58</v>
      </c>
      <c r="N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2606.58</v>
      </c>
      <c r="O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2606.62</v>
      </c>
      <c r="P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2620.4</v>
      </c>
      <c r="Q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2606.58</v>
      </c>
      <c r="R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2650.0299999999997</v>
      </c>
      <c r="S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2665.64</v>
      </c>
      <c r="T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2634.66</v>
      </c>
      <c r="U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2681.99</v>
      </c>
      <c r="V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2602.1800000000003</v>
      </c>
      <c r="W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2646.86</v>
      </c>
      <c r="X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2544.56</v>
      </c>
      <c r="Y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2664.8900000000003</v>
      </c>
    </row>
    <row r="226" spans="1:27" x14ac:dyDescent="0.2">
      <c r="A226" s="80">
        <f t="shared" si="8"/>
        <v>42547</v>
      </c>
      <c r="B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2598.04</v>
      </c>
      <c r="C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2548.91</v>
      </c>
      <c r="D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2536.5</v>
      </c>
      <c r="E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2573.2799999999997</v>
      </c>
      <c r="F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2605.7399999999998</v>
      </c>
      <c r="G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2660.41</v>
      </c>
      <c r="H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2605.61</v>
      </c>
      <c r="I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2536.88</v>
      </c>
      <c r="J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2587.4899999999998</v>
      </c>
      <c r="K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2665.51</v>
      </c>
      <c r="L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2620.33</v>
      </c>
      <c r="M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2606.6</v>
      </c>
      <c r="N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2606.5699999999997</v>
      </c>
      <c r="O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2606.56</v>
      </c>
      <c r="P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2620.38</v>
      </c>
      <c r="Q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2606.4299999999998</v>
      </c>
      <c r="R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2665.4700000000003</v>
      </c>
      <c r="S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2665.5699999999997</v>
      </c>
      <c r="T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2635.02</v>
      </c>
      <c r="U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2682.5</v>
      </c>
      <c r="V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2582.1099999999997</v>
      </c>
      <c r="W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2622.51</v>
      </c>
      <c r="X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2544.65</v>
      </c>
      <c r="Y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2665.3</v>
      </c>
    </row>
    <row r="227" spans="1:27" x14ac:dyDescent="0.2">
      <c r="A227" s="80">
        <f t="shared" si="8"/>
        <v>42548</v>
      </c>
      <c r="B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2567.98</v>
      </c>
      <c r="C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2538.64</v>
      </c>
      <c r="D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2570.9300000000003</v>
      </c>
      <c r="E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2606.67</v>
      </c>
      <c r="F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2637.99</v>
      </c>
      <c r="G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2672.16</v>
      </c>
      <c r="H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2577.8000000000002</v>
      </c>
      <c r="I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2876.65</v>
      </c>
      <c r="J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2715.1</v>
      </c>
      <c r="K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2560.52</v>
      </c>
      <c r="L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2568.44</v>
      </c>
      <c r="M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2605.6400000000003</v>
      </c>
      <c r="N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2587.5</v>
      </c>
      <c r="O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2551.09</v>
      </c>
      <c r="P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2588.29</v>
      </c>
      <c r="Q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2569.31</v>
      </c>
      <c r="R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2557.6800000000003</v>
      </c>
      <c r="S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2578.87</v>
      </c>
      <c r="T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2589.91</v>
      </c>
      <c r="U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2601.69</v>
      </c>
      <c r="V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2592.7799999999997</v>
      </c>
      <c r="W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2631.33</v>
      </c>
      <c r="X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2542.83</v>
      </c>
      <c r="Y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2711.88</v>
      </c>
    </row>
    <row r="228" spans="1:27" x14ac:dyDescent="0.2">
      <c r="A228" s="80">
        <f t="shared" si="8"/>
        <v>42549</v>
      </c>
      <c r="B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2573.9300000000003</v>
      </c>
      <c r="C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2538.87</v>
      </c>
      <c r="D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2570.88</v>
      </c>
      <c r="E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2606.4700000000003</v>
      </c>
      <c r="F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2637.81</v>
      </c>
      <c r="G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2672.1</v>
      </c>
      <c r="H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2578</v>
      </c>
      <c r="I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2876.79</v>
      </c>
      <c r="J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2715.01</v>
      </c>
      <c r="K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2560.48</v>
      </c>
      <c r="L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2568.73</v>
      </c>
      <c r="M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2605.27</v>
      </c>
      <c r="N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2587.5299999999997</v>
      </c>
      <c r="O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2587.6999999999998</v>
      </c>
      <c r="P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2587.9899999999998</v>
      </c>
      <c r="Q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2569.1800000000003</v>
      </c>
      <c r="R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2557.77</v>
      </c>
      <c r="S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2578.91</v>
      </c>
      <c r="T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2589.9899999999998</v>
      </c>
      <c r="U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2601.6799999999998</v>
      </c>
      <c r="V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2593.8900000000003</v>
      </c>
      <c r="W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2632.36</v>
      </c>
      <c r="X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2542.96</v>
      </c>
      <c r="Y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2703.42</v>
      </c>
    </row>
    <row r="229" spans="1:27" x14ac:dyDescent="0.2">
      <c r="A229" s="80">
        <f t="shared" si="8"/>
        <v>42550</v>
      </c>
      <c r="B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2579.81</v>
      </c>
      <c r="C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2558.48</v>
      </c>
      <c r="D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2592.75</v>
      </c>
      <c r="E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2615.16</v>
      </c>
      <c r="F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2701.27</v>
      </c>
      <c r="G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2701.15</v>
      </c>
      <c r="H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2615.21</v>
      </c>
      <c r="I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2889.38</v>
      </c>
      <c r="J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2725.5</v>
      </c>
      <c r="K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2554.87</v>
      </c>
      <c r="L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2571.9499999999998</v>
      </c>
      <c r="M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2590.1</v>
      </c>
      <c r="N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2547.59</v>
      </c>
      <c r="O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2547.9700000000003</v>
      </c>
      <c r="P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2537.64</v>
      </c>
      <c r="Q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2548.8200000000002</v>
      </c>
      <c r="R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2553.25</v>
      </c>
      <c r="S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2574.09</v>
      </c>
      <c r="T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2596.3000000000002</v>
      </c>
      <c r="U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2596.5300000000002</v>
      </c>
      <c r="V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2596.1800000000003</v>
      </c>
      <c r="W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2610.86</v>
      </c>
      <c r="X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2538.4499999999998</v>
      </c>
      <c r="Y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2654.19</v>
      </c>
    </row>
    <row r="230" spans="1:27" x14ac:dyDescent="0.2">
      <c r="A230" s="80">
        <f t="shared" si="8"/>
        <v>42551</v>
      </c>
      <c r="B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2578.6</v>
      </c>
      <c r="C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2560.61</v>
      </c>
      <c r="D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2594.9899999999998</v>
      </c>
      <c r="E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2617.48</v>
      </c>
      <c r="F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2704.17</v>
      </c>
      <c r="G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2704.01</v>
      </c>
      <c r="H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2617.54</v>
      </c>
      <c r="I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2892.99</v>
      </c>
      <c r="J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2728.58</v>
      </c>
      <c r="K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2556.7600000000002</v>
      </c>
      <c r="L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2573.7600000000002</v>
      </c>
      <c r="M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2592.19</v>
      </c>
      <c r="N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2545.81</v>
      </c>
      <c r="O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2545.7600000000002</v>
      </c>
      <c r="P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2545.9</v>
      </c>
      <c r="Q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2545.83</v>
      </c>
      <c r="R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2554.7200000000003</v>
      </c>
      <c r="S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2575.7399999999998</v>
      </c>
      <c r="T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2598</v>
      </c>
      <c r="U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2598.38</v>
      </c>
      <c r="V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2595.1</v>
      </c>
      <c r="W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2610.9499999999998</v>
      </c>
      <c r="X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2540.09</v>
      </c>
      <c r="Y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2703.6099999999997</v>
      </c>
    </row>
    <row r="231" spans="1:27" hidden="1" x14ac:dyDescent="0.2">
      <c r="A231" s="80">
        <f t="shared" si="8"/>
        <v>42552</v>
      </c>
      <c r="B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C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D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E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F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G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H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I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J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K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L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M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N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O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P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Q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R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S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T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U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V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W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X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  <c r="Y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РСО-А'!$L$6</f>
        <v>#REF!</v>
      </c>
    </row>
    <row r="232" spans="1:27" ht="12.75" customHeight="1" x14ac:dyDescent="0.25">
      <c r="A232" s="94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3"/>
    </row>
    <row r="233" spans="1:27" x14ac:dyDescent="0.25">
      <c r="A233" s="88" t="s">
        <v>151</v>
      </c>
      <c r="B233" s="79"/>
      <c r="C233" s="79"/>
      <c r="D233" s="79"/>
    </row>
    <row r="234" spans="1:27" ht="12.75" x14ac:dyDescent="0.2">
      <c r="A234" s="177" t="s">
        <v>48</v>
      </c>
      <c r="B234" s="188" t="s">
        <v>121</v>
      </c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90"/>
    </row>
    <row r="235" spans="1:27" ht="12.75" x14ac:dyDescent="0.2">
      <c r="A235" s="178"/>
      <c r="B235" s="191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3"/>
    </row>
    <row r="236" spans="1:27" ht="12.75" customHeight="1" x14ac:dyDescent="0.2">
      <c r="A236" s="178"/>
      <c r="B236" s="180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2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1.25" customHeight="1" x14ac:dyDescent="0.2">
      <c r="A237" s="179"/>
      <c r="B237" s="181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3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ht="15.75" customHeight="1" x14ac:dyDescent="0.2">
      <c r="A238" s="80">
        <f>A201</f>
        <v>42522</v>
      </c>
      <c r="B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2518.96</v>
      </c>
      <c r="C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2523.61</v>
      </c>
      <c r="D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2548.5699999999997</v>
      </c>
      <c r="E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2575.7200000000003</v>
      </c>
      <c r="F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2597.56</v>
      </c>
      <c r="G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2605.02</v>
      </c>
      <c r="H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2542.21</v>
      </c>
      <c r="I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2801.11</v>
      </c>
      <c r="J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2695.61</v>
      </c>
      <c r="K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2597.67</v>
      </c>
      <c r="L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2570.12</v>
      </c>
      <c r="M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2583.66</v>
      </c>
      <c r="N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2612.3199999999997</v>
      </c>
      <c r="O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2627.46</v>
      </c>
      <c r="P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2612.0699999999997</v>
      </c>
      <c r="Q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2627.31</v>
      </c>
      <c r="R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2632.5</v>
      </c>
      <c r="S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2561.7600000000002</v>
      </c>
      <c r="T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2551.34</v>
      </c>
      <c r="U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2541.44</v>
      </c>
      <c r="V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2577.31</v>
      </c>
      <c r="W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2545.1</v>
      </c>
      <c r="X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2561.67</v>
      </c>
      <c r="Y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2592.15</v>
      </c>
      <c r="AA238" s="81"/>
    </row>
    <row r="239" spans="1:27" x14ac:dyDescent="0.2">
      <c r="A239" s="80">
        <f>A238+1</f>
        <v>42523</v>
      </c>
      <c r="B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2521.65</v>
      </c>
      <c r="C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2523.63</v>
      </c>
      <c r="D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2555.19</v>
      </c>
      <c r="E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2575.7200000000003</v>
      </c>
      <c r="F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2597.46</v>
      </c>
      <c r="G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2605.1</v>
      </c>
      <c r="H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2548.6999999999998</v>
      </c>
      <c r="I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2791.6099999999997</v>
      </c>
      <c r="J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2677.5699999999997</v>
      </c>
      <c r="K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2583.63</v>
      </c>
      <c r="L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2532.48</v>
      </c>
      <c r="M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2544.52</v>
      </c>
      <c r="N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2583.42</v>
      </c>
      <c r="O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2612.02</v>
      </c>
      <c r="P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2627.31</v>
      </c>
      <c r="Q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2643.31</v>
      </c>
      <c r="R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2632.49</v>
      </c>
      <c r="S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2619.9300000000003</v>
      </c>
      <c r="T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2620.0700000000002</v>
      </c>
      <c r="U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2541.58</v>
      </c>
      <c r="V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2579.1</v>
      </c>
      <c r="W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2567.14</v>
      </c>
      <c r="X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2561.71</v>
      </c>
      <c r="Y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2591.9700000000003</v>
      </c>
    </row>
    <row r="240" spans="1:27" x14ac:dyDescent="0.2">
      <c r="A240" s="80">
        <f t="shared" ref="A240:A268" si="9">A239+1</f>
        <v>42524</v>
      </c>
      <c r="B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2527.13</v>
      </c>
      <c r="C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2534.69</v>
      </c>
      <c r="D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2560.5100000000002</v>
      </c>
      <c r="E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2574.34</v>
      </c>
      <c r="F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2596.0500000000002</v>
      </c>
      <c r="G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2619.0699999999997</v>
      </c>
      <c r="H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2547.33</v>
      </c>
      <c r="I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2799.15</v>
      </c>
      <c r="J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2658.31</v>
      </c>
      <c r="K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2575.27</v>
      </c>
      <c r="L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2575.25</v>
      </c>
      <c r="M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2575.1799999999998</v>
      </c>
      <c r="N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2610.5100000000002</v>
      </c>
      <c r="O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2625.73</v>
      </c>
      <c r="P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2625.77</v>
      </c>
      <c r="Q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2649.81</v>
      </c>
      <c r="R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2644.3</v>
      </c>
      <c r="S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2631.37</v>
      </c>
      <c r="T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2577.42</v>
      </c>
      <c r="U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2544.63</v>
      </c>
      <c r="V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2595.66</v>
      </c>
      <c r="W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2563.02</v>
      </c>
      <c r="X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2560.6800000000003</v>
      </c>
      <c r="Y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2620.2399999999998</v>
      </c>
    </row>
    <row r="241" spans="1:25" x14ac:dyDescent="0.2">
      <c r="A241" s="80">
        <f t="shared" si="9"/>
        <v>42525</v>
      </c>
      <c r="B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2527.9899999999998</v>
      </c>
      <c r="C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2515.66</v>
      </c>
      <c r="D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2527.48</v>
      </c>
      <c r="E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2548.94</v>
      </c>
      <c r="F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2571.86</v>
      </c>
      <c r="G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2622.87</v>
      </c>
      <c r="H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2571.85</v>
      </c>
      <c r="I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2517.63</v>
      </c>
      <c r="J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2560.34</v>
      </c>
      <c r="K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2678.06</v>
      </c>
      <c r="L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2622.89</v>
      </c>
      <c r="M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2622.89</v>
      </c>
      <c r="N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2622.89</v>
      </c>
      <c r="O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2661.4700000000003</v>
      </c>
      <c r="P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2661.48</v>
      </c>
      <c r="Q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2630.26</v>
      </c>
      <c r="R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2645.4</v>
      </c>
      <c r="S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2601.39</v>
      </c>
      <c r="T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2556.2200000000003</v>
      </c>
      <c r="U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2555.7800000000002</v>
      </c>
      <c r="V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2635.96</v>
      </c>
      <c r="W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2586.21</v>
      </c>
      <c r="X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2538.86</v>
      </c>
      <c r="Y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2669.71</v>
      </c>
    </row>
    <row r="242" spans="1:25" x14ac:dyDescent="0.2">
      <c r="A242" s="80">
        <f t="shared" si="9"/>
        <v>42526</v>
      </c>
      <c r="B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2526.4</v>
      </c>
      <c r="C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2515.2200000000003</v>
      </c>
      <c r="D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2548.75</v>
      </c>
      <c r="E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2556.14</v>
      </c>
      <c r="F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2587.8200000000002</v>
      </c>
      <c r="G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2587.77</v>
      </c>
      <c r="H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2527.33</v>
      </c>
      <c r="I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2516.4499999999998</v>
      </c>
      <c r="J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2530.16</v>
      </c>
      <c r="K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2752.23</v>
      </c>
      <c r="L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2678.07</v>
      </c>
      <c r="M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2678.24</v>
      </c>
      <c r="N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2678.49</v>
      </c>
      <c r="O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2704.37</v>
      </c>
      <c r="P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2704.36</v>
      </c>
      <c r="Q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2661.46</v>
      </c>
      <c r="R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2645.56</v>
      </c>
      <c r="S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2601.4300000000003</v>
      </c>
      <c r="T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2556.4</v>
      </c>
      <c r="U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2544.8200000000002</v>
      </c>
      <c r="V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2612.2799999999997</v>
      </c>
      <c r="W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2583.5</v>
      </c>
      <c r="X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2538.83</v>
      </c>
      <c r="Y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2669.3599999999997</v>
      </c>
    </row>
    <row r="243" spans="1:25" x14ac:dyDescent="0.2">
      <c r="A243" s="80">
        <f t="shared" si="9"/>
        <v>42527</v>
      </c>
      <c r="B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2523.62</v>
      </c>
      <c r="C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2534.42</v>
      </c>
      <c r="D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2559.9299999999998</v>
      </c>
      <c r="E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2588</v>
      </c>
      <c r="F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2603.0299999999997</v>
      </c>
      <c r="G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2651.92</v>
      </c>
      <c r="H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2581.19</v>
      </c>
      <c r="I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2851.11</v>
      </c>
      <c r="J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2753.81</v>
      </c>
      <c r="K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2641.99</v>
      </c>
      <c r="L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2596.17</v>
      </c>
      <c r="M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2596.19</v>
      </c>
      <c r="N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2610.77</v>
      </c>
      <c r="O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2625.83</v>
      </c>
      <c r="P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2625.83</v>
      </c>
      <c r="Q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2595.96</v>
      </c>
      <c r="R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2606.08</v>
      </c>
      <c r="S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2618.59</v>
      </c>
      <c r="T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2577.33</v>
      </c>
      <c r="U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2528.88</v>
      </c>
      <c r="V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2584.2200000000003</v>
      </c>
      <c r="W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2557.7200000000003</v>
      </c>
      <c r="X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2560.85</v>
      </c>
      <c r="Y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2594.64</v>
      </c>
    </row>
    <row r="244" spans="1:25" x14ac:dyDescent="0.2">
      <c r="A244" s="80">
        <f t="shared" si="9"/>
        <v>42528</v>
      </c>
      <c r="B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2527.5500000000002</v>
      </c>
      <c r="C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2534.25</v>
      </c>
      <c r="D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2559.9499999999998</v>
      </c>
      <c r="E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2573.66</v>
      </c>
      <c r="F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2602.6999999999998</v>
      </c>
      <c r="G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2634.74</v>
      </c>
      <c r="H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2581.0700000000002</v>
      </c>
      <c r="I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2851.1</v>
      </c>
      <c r="J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2754.02</v>
      </c>
      <c r="K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2626.21</v>
      </c>
      <c r="L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2596.33</v>
      </c>
      <c r="M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2596.35</v>
      </c>
      <c r="N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2610.4499999999998</v>
      </c>
      <c r="O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2625.77</v>
      </c>
      <c r="P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2582.13</v>
      </c>
      <c r="Q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2582.1999999999998</v>
      </c>
      <c r="R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2606.2399999999998</v>
      </c>
      <c r="S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2618.7600000000002</v>
      </c>
      <c r="T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2583</v>
      </c>
      <c r="U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2525.92</v>
      </c>
      <c r="V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2599.3200000000002</v>
      </c>
      <c r="W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2565.63</v>
      </c>
      <c r="X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2550.29</v>
      </c>
      <c r="Y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2642.39</v>
      </c>
    </row>
    <row r="245" spans="1:25" x14ac:dyDescent="0.2">
      <c r="A245" s="80">
        <f t="shared" si="9"/>
        <v>42529</v>
      </c>
      <c r="B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2530.1</v>
      </c>
      <c r="C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2534.13</v>
      </c>
      <c r="D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2559.87</v>
      </c>
      <c r="E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2573.39</v>
      </c>
      <c r="F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2602.6800000000003</v>
      </c>
      <c r="G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2634.67</v>
      </c>
      <c r="H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2581.27</v>
      </c>
      <c r="I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2850.9700000000003</v>
      </c>
      <c r="J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2754.2</v>
      </c>
      <c r="K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2626.01</v>
      </c>
      <c r="L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2596.31</v>
      </c>
      <c r="M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2596.33</v>
      </c>
      <c r="N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2610.7199999999998</v>
      </c>
      <c r="O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2626</v>
      </c>
      <c r="P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2582.12</v>
      </c>
      <c r="Q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2582.13</v>
      </c>
      <c r="R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2606.2200000000003</v>
      </c>
      <c r="S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2618.48</v>
      </c>
      <c r="T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2582.67</v>
      </c>
      <c r="U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2526.16</v>
      </c>
      <c r="V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2601.65</v>
      </c>
      <c r="W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2565.92</v>
      </c>
      <c r="X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2550.31</v>
      </c>
      <c r="Y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2645.6</v>
      </c>
    </row>
    <row r="246" spans="1:25" x14ac:dyDescent="0.2">
      <c r="A246" s="80">
        <f t="shared" si="9"/>
        <v>42530</v>
      </c>
      <c r="B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2529.37</v>
      </c>
      <c r="C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2533.8900000000003</v>
      </c>
      <c r="D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2573.41</v>
      </c>
      <c r="E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2587.59</v>
      </c>
      <c r="F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2634.4700000000003</v>
      </c>
      <c r="G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2651.76</v>
      </c>
      <c r="H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2588.54</v>
      </c>
      <c r="I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2873.7</v>
      </c>
      <c r="J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2743.73</v>
      </c>
      <c r="K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2626.32</v>
      </c>
      <c r="L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2582.48</v>
      </c>
      <c r="M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2575.62</v>
      </c>
      <c r="N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2596.4</v>
      </c>
      <c r="O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2626.24</v>
      </c>
      <c r="P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2667.3199999999997</v>
      </c>
      <c r="Q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2667.27</v>
      </c>
      <c r="R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2644.7</v>
      </c>
      <c r="S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2644.58</v>
      </c>
      <c r="T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2618.7200000000003</v>
      </c>
      <c r="U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2540.86</v>
      </c>
      <c r="V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2582.73</v>
      </c>
      <c r="W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2546.27</v>
      </c>
      <c r="X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2535.16</v>
      </c>
      <c r="Y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2648.87</v>
      </c>
    </row>
    <row r="247" spans="1:25" x14ac:dyDescent="0.2">
      <c r="A247" s="80">
        <f t="shared" si="9"/>
        <v>42531</v>
      </c>
      <c r="B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2544.1999999999998</v>
      </c>
      <c r="C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2534.21</v>
      </c>
      <c r="D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2566.62</v>
      </c>
      <c r="E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2587.94</v>
      </c>
      <c r="F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2618.42</v>
      </c>
      <c r="G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2635.0299999999997</v>
      </c>
      <c r="H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2574.1</v>
      </c>
      <c r="I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2851.19</v>
      </c>
      <c r="J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2693.75</v>
      </c>
      <c r="K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2555.92</v>
      </c>
      <c r="L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2519.92</v>
      </c>
      <c r="M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2525.13</v>
      </c>
      <c r="N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2531.2399999999998</v>
      </c>
      <c r="O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2549.36</v>
      </c>
      <c r="P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2555.6800000000003</v>
      </c>
      <c r="Q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2582.13</v>
      </c>
      <c r="R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2571.67</v>
      </c>
      <c r="S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2571.5700000000002</v>
      </c>
      <c r="T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2571.5700000000002</v>
      </c>
      <c r="U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2526</v>
      </c>
      <c r="V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2614.4700000000003</v>
      </c>
      <c r="W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2576.94</v>
      </c>
      <c r="X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2535.08</v>
      </c>
      <c r="Y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2678.58</v>
      </c>
    </row>
    <row r="248" spans="1:25" x14ac:dyDescent="0.2">
      <c r="A248" s="80">
        <f t="shared" si="9"/>
        <v>42532</v>
      </c>
      <c r="B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2583.35</v>
      </c>
      <c r="C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2533.29</v>
      </c>
      <c r="D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2516.7399999999998</v>
      </c>
      <c r="E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2541.31</v>
      </c>
      <c r="F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2571.3200000000002</v>
      </c>
      <c r="G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2587.63</v>
      </c>
      <c r="H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2527.46</v>
      </c>
      <c r="I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2575.1799999999998</v>
      </c>
      <c r="J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2678.4</v>
      </c>
      <c r="K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2601.6999999999998</v>
      </c>
      <c r="L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2556.4899999999998</v>
      </c>
      <c r="M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2556.4899999999998</v>
      </c>
      <c r="N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2562.44</v>
      </c>
      <c r="O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2556.3000000000002</v>
      </c>
      <c r="P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2562.44</v>
      </c>
      <c r="Q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2581.36</v>
      </c>
      <c r="R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2581.4700000000003</v>
      </c>
      <c r="S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2538.8000000000002</v>
      </c>
      <c r="T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2516.79</v>
      </c>
      <c r="U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2585.15</v>
      </c>
      <c r="V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2669.79</v>
      </c>
      <c r="W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2639.7</v>
      </c>
      <c r="X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2535.92</v>
      </c>
      <c r="Y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2622.56</v>
      </c>
    </row>
    <row r="249" spans="1:25" x14ac:dyDescent="0.2">
      <c r="A249" s="80">
        <f t="shared" si="9"/>
        <v>42533</v>
      </c>
      <c r="B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2588.91</v>
      </c>
      <c r="C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2555.91</v>
      </c>
      <c r="D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2526.6799999999998</v>
      </c>
      <c r="E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2527.25</v>
      </c>
      <c r="F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2541.2200000000003</v>
      </c>
      <c r="G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2571.59</v>
      </c>
      <c r="H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2534.33</v>
      </c>
      <c r="I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2535.35</v>
      </c>
      <c r="J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2611.5700000000002</v>
      </c>
      <c r="K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2661.19</v>
      </c>
      <c r="L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2630.13</v>
      </c>
      <c r="M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2615.54</v>
      </c>
      <c r="N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2630.15</v>
      </c>
      <c r="O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2630.2</v>
      </c>
      <c r="P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2645.42</v>
      </c>
      <c r="Q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2653.33</v>
      </c>
      <c r="R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2661.46</v>
      </c>
      <c r="S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2645.59</v>
      </c>
      <c r="T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2615.67</v>
      </c>
      <c r="U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2527.83</v>
      </c>
      <c r="V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2614.3000000000002</v>
      </c>
      <c r="W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2588.13</v>
      </c>
      <c r="X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2527.64</v>
      </c>
      <c r="Y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2661</v>
      </c>
    </row>
    <row r="250" spans="1:25" x14ac:dyDescent="0.2">
      <c r="A250" s="80">
        <f t="shared" si="9"/>
        <v>42534</v>
      </c>
      <c r="B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2565.63</v>
      </c>
      <c r="C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2536.69</v>
      </c>
      <c r="D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2527.3000000000002</v>
      </c>
      <c r="E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2541.31</v>
      </c>
      <c r="F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2556.0100000000002</v>
      </c>
      <c r="G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2587.7399999999998</v>
      </c>
      <c r="H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2548.73</v>
      </c>
      <c r="I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2516.36</v>
      </c>
      <c r="J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2608.16</v>
      </c>
      <c r="K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2713.1400000000003</v>
      </c>
      <c r="L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2704.02</v>
      </c>
      <c r="M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2704.12</v>
      </c>
      <c r="N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2752.02</v>
      </c>
      <c r="O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2752.05</v>
      </c>
      <c r="P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2752.09</v>
      </c>
      <c r="Q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2752.07</v>
      </c>
      <c r="R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2752.1</v>
      </c>
      <c r="S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2713.32</v>
      </c>
      <c r="T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2695.1800000000003</v>
      </c>
      <c r="U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2575.34</v>
      </c>
      <c r="V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2613.06</v>
      </c>
      <c r="W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2593.7200000000003</v>
      </c>
      <c r="X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2538.9700000000003</v>
      </c>
      <c r="Y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2677.9</v>
      </c>
    </row>
    <row r="251" spans="1:25" x14ac:dyDescent="0.2">
      <c r="A251" s="80">
        <f t="shared" si="9"/>
        <v>42535</v>
      </c>
      <c r="B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2534.5700000000002</v>
      </c>
      <c r="C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2547.1999999999998</v>
      </c>
      <c r="D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2581.14</v>
      </c>
      <c r="E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2588.4</v>
      </c>
      <c r="F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2618.89</v>
      </c>
      <c r="G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2635.17</v>
      </c>
      <c r="H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2581.0700000000002</v>
      </c>
      <c r="I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2873.33</v>
      </c>
      <c r="J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2823.89</v>
      </c>
      <c r="K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2650.2</v>
      </c>
      <c r="L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2596.21</v>
      </c>
      <c r="M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2610.81</v>
      </c>
      <c r="N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2626.03</v>
      </c>
      <c r="O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2641.89</v>
      </c>
      <c r="P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2641.79</v>
      </c>
      <c r="Q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2650.0299999999997</v>
      </c>
      <c r="R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2658.13</v>
      </c>
      <c r="S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2658.16</v>
      </c>
      <c r="T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2672.41</v>
      </c>
      <c r="U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2594.67</v>
      </c>
      <c r="V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2584.46</v>
      </c>
      <c r="W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2550.17</v>
      </c>
      <c r="X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2540.29</v>
      </c>
      <c r="Y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2649.79</v>
      </c>
    </row>
    <row r="252" spans="1:25" x14ac:dyDescent="0.2">
      <c r="A252" s="80">
        <f t="shared" si="9"/>
        <v>42536</v>
      </c>
      <c r="B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2528.89</v>
      </c>
      <c r="C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2547.1999999999998</v>
      </c>
      <c r="D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2580.87</v>
      </c>
      <c r="E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2588</v>
      </c>
      <c r="F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2618.46</v>
      </c>
      <c r="G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2635.01</v>
      </c>
      <c r="H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2581.12</v>
      </c>
      <c r="I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2873.35</v>
      </c>
      <c r="J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2824.02</v>
      </c>
      <c r="K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2650.24</v>
      </c>
      <c r="L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2596.34</v>
      </c>
      <c r="M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2610.91</v>
      </c>
      <c r="N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2626.01</v>
      </c>
      <c r="O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2641.88</v>
      </c>
      <c r="P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2641.86</v>
      </c>
      <c r="Q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2649.98</v>
      </c>
      <c r="R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2658.21</v>
      </c>
      <c r="S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2658.26</v>
      </c>
      <c r="T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2672.41</v>
      </c>
      <c r="U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2594.59</v>
      </c>
      <c r="V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2586.6999999999998</v>
      </c>
      <c r="W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2549.15</v>
      </c>
      <c r="X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2540.2600000000002</v>
      </c>
      <c r="Y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2630.29</v>
      </c>
    </row>
    <row r="253" spans="1:25" x14ac:dyDescent="0.2">
      <c r="A253" s="80">
        <f t="shared" si="9"/>
        <v>42537</v>
      </c>
      <c r="B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2527.6799999999998</v>
      </c>
      <c r="C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2560.38</v>
      </c>
      <c r="D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2603.15</v>
      </c>
      <c r="E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2603.3200000000002</v>
      </c>
      <c r="F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2688.77</v>
      </c>
      <c r="G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2688.77</v>
      </c>
      <c r="H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2618.9299999999998</v>
      </c>
      <c r="I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2947.9</v>
      </c>
      <c r="J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2823.81</v>
      </c>
      <c r="K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2658.4300000000003</v>
      </c>
      <c r="L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2625.96</v>
      </c>
      <c r="M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2610.65</v>
      </c>
      <c r="N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2625.7799999999997</v>
      </c>
      <c r="O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2641.63</v>
      </c>
      <c r="P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2658.1800000000003</v>
      </c>
      <c r="Q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2675.64</v>
      </c>
      <c r="R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2658.16</v>
      </c>
      <c r="S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2687.3199999999997</v>
      </c>
      <c r="T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2718.9</v>
      </c>
      <c r="U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2673.68</v>
      </c>
      <c r="V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2520.64</v>
      </c>
      <c r="W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2536.85</v>
      </c>
      <c r="X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2571.15</v>
      </c>
      <c r="Y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2622.55</v>
      </c>
    </row>
    <row r="254" spans="1:25" x14ac:dyDescent="0.2">
      <c r="A254" s="80">
        <f t="shared" si="9"/>
        <v>42538</v>
      </c>
      <c r="B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2516.1999999999998</v>
      </c>
      <c r="C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2573.84</v>
      </c>
      <c r="D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2618.54</v>
      </c>
      <c r="E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2652.26</v>
      </c>
      <c r="F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2688.75</v>
      </c>
      <c r="G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2688.81</v>
      </c>
      <c r="H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2652.39</v>
      </c>
      <c r="I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2947.86</v>
      </c>
      <c r="J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2799.25</v>
      </c>
      <c r="K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2658.4</v>
      </c>
      <c r="L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2610.69</v>
      </c>
      <c r="M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2596.0100000000002</v>
      </c>
      <c r="N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2610.4499999999998</v>
      </c>
      <c r="O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2610.34</v>
      </c>
      <c r="P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2625.58</v>
      </c>
      <c r="Q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2649.75</v>
      </c>
      <c r="R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2637.5699999999997</v>
      </c>
      <c r="S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2658.14</v>
      </c>
      <c r="T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2672.18</v>
      </c>
      <c r="U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2606.25</v>
      </c>
      <c r="V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2551.5299999999997</v>
      </c>
      <c r="W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2516.2800000000002</v>
      </c>
      <c r="X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2612.2399999999998</v>
      </c>
      <c r="Y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2598.33</v>
      </c>
    </row>
    <row r="255" spans="1:25" x14ac:dyDescent="0.2">
      <c r="A255" s="80">
        <f t="shared" si="9"/>
        <v>42539</v>
      </c>
      <c r="B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2545.9899999999998</v>
      </c>
      <c r="C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2541.4499999999998</v>
      </c>
      <c r="D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2587.88</v>
      </c>
      <c r="E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2622.85</v>
      </c>
      <c r="F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2622.78</v>
      </c>
      <c r="G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2661.4</v>
      </c>
      <c r="H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2606.13</v>
      </c>
      <c r="I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2526.9899999999998</v>
      </c>
      <c r="J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2612.0100000000002</v>
      </c>
      <c r="K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2695.88</v>
      </c>
      <c r="L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2630.62</v>
      </c>
      <c r="M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2645.69</v>
      </c>
      <c r="N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2645.7</v>
      </c>
      <c r="O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2669.52</v>
      </c>
      <c r="P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2695.11</v>
      </c>
      <c r="Q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2732.35</v>
      </c>
      <c r="R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2732.55</v>
      </c>
      <c r="S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2661.32</v>
      </c>
      <c r="T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2669.1</v>
      </c>
      <c r="U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2601.96</v>
      </c>
      <c r="V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2553.4</v>
      </c>
      <c r="W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2554.88</v>
      </c>
      <c r="X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2556.06</v>
      </c>
      <c r="Y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2677.21</v>
      </c>
    </row>
    <row r="256" spans="1:25" x14ac:dyDescent="0.2">
      <c r="A256" s="80">
        <f t="shared" si="9"/>
        <v>42540</v>
      </c>
      <c r="B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2546.48</v>
      </c>
      <c r="C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2541.48</v>
      </c>
      <c r="D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2587.7399999999998</v>
      </c>
      <c r="E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2622.38</v>
      </c>
      <c r="F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2622.3</v>
      </c>
      <c r="G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2660.92</v>
      </c>
      <c r="H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2604.92</v>
      </c>
      <c r="I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2571.87</v>
      </c>
      <c r="J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2581.7399999999998</v>
      </c>
      <c r="K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2732.12</v>
      </c>
      <c r="L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2661.28</v>
      </c>
      <c r="M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2661.3</v>
      </c>
      <c r="N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2661.31</v>
      </c>
      <c r="O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2695.19</v>
      </c>
      <c r="P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2713.24</v>
      </c>
      <c r="Q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2713.29</v>
      </c>
      <c r="R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2704.21</v>
      </c>
      <c r="S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2686.54</v>
      </c>
      <c r="T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2704.16</v>
      </c>
      <c r="U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2637.8900000000003</v>
      </c>
      <c r="V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2550.7800000000002</v>
      </c>
      <c r="W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2552.2600000000002</v>
      </c>
      <c r="X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2556.38</v>
      </c>
      <c r="Y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2677.67</v>
      </c>
    </row>
    <row r="257" spans="1:25" x14ac:dyDescent="0.2">
      <c r="A257" s="80">
        <f t="shared" si="9"/>
        <v>42541</v>
      </c>
      <c r="B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2528.41</v>
      </c>
      <c r="C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2574.0299999999997</v>
      </c>
      <c r="D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2619.0699999999997</v>
      </c>
      <c r="E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2652.47</v>
      </c>
      <c r="F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2661.32</v>
      </c>
      <c r="G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2689.01</v>
      </c>
      <c r="H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2652.52</v>
      </c>
      <c r="I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2948.12</v>
      </c>
      <c r="J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2799.2200000000003</v>
      </c>
      <c r="K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2658.4300000000003</v>
      </c>
      <c r="L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2610.69</v>
      </c>
      <c r="M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2596.11</v>
      </c>
      <c r="N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2610.64</v>
      </c>
      <c r="O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2596.04</v>
      </c>
      <c r="P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2595.9499999999998</v>
      </c>
      <c r="Q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2649.88</v>
      </c>
      <c r="R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2637.71</v>
      </c>
      <c r="S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2658.12</v>
      </c>
      <c r="T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2672.4700000000003</v>
      </c>
      <c r="U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2618.5299999999997</v>
      </c>
      <c r="V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2536.1800000000003</v>
      </c>
      <c r="W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2536.46</v>
      </c>
      <c r="X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2576.92</v>
      </c>
      <c r="Y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2611.16</v>
      </c>
    </row>
    <row r="258" spans="1:25" x14ac:dyDescent="0.2">
      <c r="A258" s="80">
        <f t="shared" si="9"/>
        <v>42542</v>
      </c>
      <c r="B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2523.36</v>
      </c>
      <c r="C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2560.33</v>
      </c>
      <c r="D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2603.33</v>
      </c>
      <c r="E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2635.25</v>
      </c>
      <c r="F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2660.35</v>
      </c>
      <c r="G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2707.87</v>
      </c>
      <c r="H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2688.62</v>
      </c>
      <c r="I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3099.84</v>
      </c>
      <c r="J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2823.06</v>
      </c>
      <c r="K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2693.64</v>
      </c>
      <c r="L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2675.59</v>
      </c>
      <c r="M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2658.09</v>
      </c>
      <c r="N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2641.52</v>
      </c>
      <c r="O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2641.61</v>
      </c>
      <c r="P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2641.62</v>
      </c>
      <c r="Q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2649.67</v>
      </c>
      <c r="R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2657.92</v>
      </c>
      <c r="S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2672.08</v>
      </c>
      <c r="T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2671.99</v>
      </c>
      <c r="U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2657.78</v>
      </c>
      <c r="V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2520.94</v>
      </c>
      <c r="W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2545.2399999999998</v>
      </c>
      <c r="X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2576.8199999999997</v>
      </c>
      <c r="Y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2620.8599999999997</v>
      </c>
    </row>
    <row r="259" spans="1:25" x14ac:dyDescent="0.2">
      <c r="A259" s="80">
        <f t="shared" si="9"/>
        <v>42543</v>
      </c>
      <c r="B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2524.9300000000003</v>
      </c>
      <c r="C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2560.41</v>
      </c>
      <c r="D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2603.5100000000002</v>
      </c>
      <c r="E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2661.39</v>
      </c>
      <c r="F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2689.09</v>
      </c>
      <c r="G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2688.99</v>
      </c>
      <c r="H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2660.94</v>
      </c>
      <c r="I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3003.6400000000003</v>
      </c>
      <c r="J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2775.71</v>
      </c>
      <c r="K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2649.98</v>
      </c>
      <c r="L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2582.19</v>
      </c>
      <c r="M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2582.16</v>
      </c>
      <c r="N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2582.15</v>
      </c>
      <c r="O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2582.15</v>
      </c>
      <c r="P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2676.1800000000003</v>
      </c>
      <c r="Q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2675.97</v>
      </c>
      <c r="R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2624.96</v>
      </c>
      <c r="S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2658.33</v>
      </c>
      <c r="T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2710.35</v>
      </c>
      <c r="U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2651.19</v>
      </c>
      <c r="V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2521.3200000000002</v>
      </c>
      <c r="W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2538.41</v>
      </c>
      <c r="X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2566.13</v>
      </c>
      <c r="Y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2663.37</v>
      </c>
    </row>
    <row r="260" spans="1:25" x14ac:dyDescent="0.2">
      <c r="A260" s="80">
        <f t="shared" si="9"/>
        <v>42544</v>
      </c>
      <c r="B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2530.59</v>
      </c>
      <c r="C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2560.29</v>
      </c>
      <c r="D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2603.41</v>
      </c>
      <c r="E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2635.34</v>
      </c>
      <c r="F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2688.9</v>
      </c>
      <c r="G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2689.0299999999997</v>
      </c>
      <c r="H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2618.71</v>
      </c>
      <c r="I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2908.75</v>
      </c>
      <c r="J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2732.76</v>
      </c>
      <c r="K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2581.9700000000003</v>
      </c>
      <c r="L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2542.89</v>
      </c>
      <c r="M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2530.89</v>
      </c>
      <c r="N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2530.8200000000002</v>
      </c>
      <c r="O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2530.7399999999998</v>
      </c>
      <c r="P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2542.9899999999998</v>
      </c>
      <c r="Q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2555.38</v>
      </c>
      <c r="R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2560.4499999999998</v>
      </c>
      <c r="S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2593.9</v>
      </c>
      <c r="T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2618.31</v>
      </c>
      <c r="U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2618.35</v>
      </c>
      <c r="V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2553.8000000000002</v>
      </c>
      <c r="W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2584.9499999999998</v>
      </c>
      <c r="X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2540.1999999999998</v>
      </c>
      <c r="Y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2667.43</v>
      </c>
    </row>
    <row r="261" spans="1:25" x14ac:dyDescent="0.2">
      <c r="A261" s="80">
        <f t="shared" si="9"/>
        <v>42545</v>
      </c>
      <c r="B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2530.48</v>
      </c>
      <c r="C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2534.5</v>
      </c>
      <c r="D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2553.8000000000002</v>
      </c>
      <c r="E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2619.21</v>
      </c>
      <c r="F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2635.3</v>
      </c>
      <c r="G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2670.27</v>
      </c>
      <c r="H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2618.7799999999997</v>
      </c>
      <c r="I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2896.61</v>
      </c>
      <c r="J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2732.8199999999997</v>
      </c>
      <c r="K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2581.9899999999998</v>
      </c>
      <c r="L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2543.09</v>
      </c>
      <c r="M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2531.12</v>
      </c>
      <c r="N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2531.11</v>
      </c>
      <c r="O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2531.0699999999997</v>
      </c>
      <c r="P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2543.06</v>
      </c>
      <c r="Q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2555.48</v>
      </c>
      <c r="R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2560.5500000000002</v>
      </c>
      <c r="S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2593.98</v>
      </c>
      <c r="T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2618.4</v>
      </c>
      <c r="U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2594.16</v>
      </c>
      <c r="V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2570.15</v>
      </c>
      <c r="W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2608.41</v>
      </c>
      <c r="X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2525.66</v>
      </c>
      <c r="Y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2699.08</v>
      </c>
    </row>
    <row r="262" spans="1:25" x14ac:dyDescent="0.2">
      <c r="A262" s="80">
        <f t="shared" si="9"/>
        <v>42546</v>
      </c>
      <c r="B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2568.0100000000002</v>
      </c>
      <c r="C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2526.54</v>
      </c>
      <c r="D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2517.84</v>
      </c>
      <c r="E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2568.61</v>
      </c>
      <c r="F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2601.31</v>
      </c>
      <c r="G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2637.4</v>
      </c>
      <c r="H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2583.89</v>
      </c>
      <c r="I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2519.73</v>
      </c>
      <c r="J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2645.17</v>
      </c>
      <c r="K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2642.16</v>
      </c>
      <c r="L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2598.73</v>
      </c>
      <c r="M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2585.34</v>
      </c>
      <c r="N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2585.34</v>
      </c>
      <c r="O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2585.38</v>
      </c>
      <c r="P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2598.69</v>
      </c>
      <c r="Q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2585.34</v>
      </c>
      <c r="R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2627.3199999999997</v>
      </c>
      <c r="S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2642.4</v>
      </c>
      <c r="T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2612.4700000000003</v>
      </c>
      <c r="U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2658.2</v>
      </c>
      <c r="V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2581.09</v>
      </c>
      <c r="W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2624.25</v>
      </c>
      <c r="X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2525.41</v>
      </c>
      <c r="Y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2641.67</v>
      </c>
    </row>
    <row r="263" spans="1:25" x14ac:dyDescent="0.2">
      <c r="A263" s="80">
        <f t="shared" si="9"/>
        <v>42547</v>
      </c>
      <c r="B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2577.09</v>
      </c>
      <c r="C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2529.62</v>
      </c>
      <c r="D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2517.63</v>
      </c>
      <c r="E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2553.17</v>
      </c>
      <c r="F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2584.5299999999997</v>
      </c>
      <c r="G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2637.35</v>
      </c>
      <c r="H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2584.4</v>
      </c>
      <c r="I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2518</v>
      </c>
      <c r="J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2566.89</v>
      </c>
      <c r="K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2642.2799999999997</v>
      </c>
      <c r="L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2598.62</v>
      </c>
      <c r="M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2585.36</v>
      </c>
      <c r="N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2585.33</v>
      </c>
      <c r="O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2585.3199999999997</v>
      </c>
      <c r="P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2598.67</v>
      </c>
      <c r="Q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2585.1999999999998</v>
      </c>
      <c r="R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2642.24</v>
      </c>
      <c r="S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2642.33</v>
      </c>
      <c r="T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2612.8200000000002</v>
      </c>
      <c r="U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2658.69</v>
      </c>
      <c r="V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2561.69</v>
      </c>
      <c r="W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2600.73</v>
      </c>
      <c r="X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2525.5</v>
      </c>
      <c r="Y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2642.0699999999997</v>
      </c>
    </row>
    <row r="264" spans="1:25" x14ac:dyDescent="0.2">
      <c r="A264" s="80">
        <f t="shared" si="9"/>
        <v>42548</v>
      </c>
      <c r="B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2548.04</v>
      </c>
      <c r="C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2519.6999999999998</v>
      </c>
      <c r="D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2550.9</v>
      </c>
      <c r="E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2585.42</v>
      </c>
      <c r="F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2615.6799999999998</v>
      </c>
      <c r="G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2648.7</v>
      </c>
      <c r="H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2557.5300000000002</v>
      </c>
      <c r="I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2846.27</v>
      </c>
      <c r="J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2690.19</v>
      </c>
      <c r="K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2540.84</v>
      </c>
      <c r="L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2548.4899999999998</v>
      </c>
      <c r="M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2584.4300000000003</v>
      </c>
      <c r="N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2566.9</v>
      </c>
      <c r="O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2531.7200000000003</v>
      </c>
      <c r="P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2567.67</v>
      </c>
      <c r="Q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2549.33</v>
      </c>
      <c r="R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2538.09</v>
      </c>
      <c r="S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2558.5699999999997</v>
      </c>
      <c r="T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2569.2399999999998</v>
      </c>
      <c r="U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2580.62</v>
      </c>
      <c r="V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2572</v>
      </c>
      <c r="W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2609.25</v>
      </c>
      <c r="X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2523.75</v>
      </c>
      <c r="Y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2687.07</v>
      </c>
    </row>
    <row r="265" spans="1:25" x14ac:dyDescent="0.2">
      <c r="A265" s="80">
        <f t="shared" si="9"/>
        <v>42549</v>
      </c>
      <c r="B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2553.79</v>
      </c>
      <c r="C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2519.92</v>
      </c>
      <c r="D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2550.84</v>
      </c>
      <c r="E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2585.23</v>
      </c>
      <c r="F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2615.5100000000002</v>
      </c>
      <c r="G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2648.64</v>
      </c>
      <c r="H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2557.73</v>
      </c>
      <c r="I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2846.41</v>
      </c>
      <c r="J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2690.1</v>
      </c>
      <c r="K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2540.8000000000002</v>
      </c>
      <c r="L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2548.77</v>
      </c>
      <c r="M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2584.0699999999997</v>
      </c>
      <c r="N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2566.9299999999998</v>
      </c>
      <c r="O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2567.1</v>
      </c>
      <c r="P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2567.38</v>
      </c>
      <c r="Q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2549.1999999999998</v>
      </c>
      <c r="R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2538.1799999999998</v>
      </c>
      <c r="S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2558.6</v>
      </c>
      <c r="T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2569.31</v>
      </c>
      <c r="U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2580.6</v>
      </c>
      <c r="V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2573.08</v>
      </c>
      <c r="W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2610.25</v>
      </c>
      <c r="X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2523.87</v>
      </c>
      <c r="Y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2678.9</v>
      </c>
    </row>
    <row r="266" spans="1:25" x14ac:dyDescent="0.2">
      <c r="A266" s="80">
        <f t="shared" si="9"/>
        <v>42550</v>
      </c>
      <c r="B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2559.48</v>
      </c>
      <c r="C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2538.87</v>
      </c>
      <c r="D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2571.98</v>
      </c>
      <c r="E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2593.63</v>
      </c>
      <c r="F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2676.83</v>
      </c>
      <c r="G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2676.71</v>
      </c>
      <c r="H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2593.6799999999998</v>
      </c>
      <c r="I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2858.5699999999997</v>
      </c>
      <c r="J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2700.24</v>
      </c>
      <c r="K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2535.38</v>
      </c>
      <c r="L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2551.88</v>
      </c>
      <c r="M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2569.42</v>
      </c>
      <c r="N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2528.34</v>
      </c>
      <c r="O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2528.71</v>
      </c>
      <c r="P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2518.7399999999998</v>
      </c>
      <c r="Q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2529.5299999999997</v>
      </c>
      <c r="R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2533.81</v>
      </c>
      <c r="S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2553.94</v>
      </c>
      <c r="T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2575.41</v>
      </c>
      <c r="U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2575.63</v>
      </c>
      <c r="V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2575.29</v>
      </c>
      <c r="W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2589.48</v>
      </c>
      <c r="X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2519.5100000000002</v>
      </c>
      <c r="Y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2631.34</v>
      </c>
    </row>
    <row r="267" spans="1:25" x14ac:dyDescent="0.2">
      <c r="A267" s="80">
        <f t="shared" si="9"/>
        <v>42551</v>
      </c>
      <c r="B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2558.31</v>
      </c>
      <c r="C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2540.92</v>
      </c>
      <c r="D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2574.1400000000003</v>
      </c>
      <c r="E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2595.87</v>
      </c>
      <c r="F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2679.63</v>
      </c>
      <c r="G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2679.48</v>
      </c>
      <c r="H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2595.9300000000003</v>
      </c>
      <c r="I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2862.06</v>
      </c>
      <c r="J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2703.21</v>
      </c>
      <c r="K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2537.1999999999998</v>
      </c>
      <c r="L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2553.63</v>
      </c>
      <c r="M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2571.44</v>
      </c>
      <c r="N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2526.62</v>
      </c>
      <c r="O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2526.58</v>
      </c>
      <c r="P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2526.71</v>
      </c>
      <c r="Q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2526.65</v>
      </c>
      <c r="R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2535.2399999999998</v>
      </c>
      <c r="S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2555.54</v>
      </c>
      <c r="T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2577.0500000000002</v>
      </c>
      <c r="U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2577.42</v>
      </c>
      <c r="V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2574.25</v>
      </c>
      <c r="W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2589.56</v>
      </c>
      <c r="X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2521.1</v>
      </c>
      <c r="Y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2679.09</v>
      </c>
    </row>
    <row r="268" spans="1:25" hidden="1" x14ac:dyDescent="0.2">
      <c r="A268" s="80">
        <f t="shared" si="9"/>
        <v>42552</v>
      </c>
      <c r="B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C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D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E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F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G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H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I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J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K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L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M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N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O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P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Q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R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S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T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U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V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W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X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  <c r="Y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РСО-А'!$L$6</f>
        <v>#REF!</v>
      </c>
    </row>
    <row r="269" spans="1:25" x14ac:dyDescent="0.25">
      <c r="A269" s="95"/>
      <c r="B269" s="79"/>
      <c r="C269" s="79"/>
      <c r="D269" s="79"/>
    </row>
    <row r="270" spans="1:25" x14ac:dyDescent="0.25">
      <c r="A270" s="88" t="s">
        <v>152</v>
      </c>
      <c r="B270" s="79"/>
      <c r="C270" s="79"/>
      <c r="D270" s="79"/>
    </row>
    <row r="271" spans="1:25" ht="12.75" x14ac:dyDescent="0.2">
      <c r="A271" s="177" t="s">
        <v>48</v>
      </c>
      <c r="B271" s="188" t="s">
        <v>121</v>
      </c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90"/>
    </row>
    <row r="272" spans="1:25" ht="12.75" x14ac:dyDescent="0.2">
      <c r="A272" s="178"/>
      <c r="B272" s="191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3"/>
    </row>
    <row r="273" spans="1:27" ht="12.75" customHeight="1" x14ac:dyDescent="0.2">
      <c r="A273" s="178"/>
      <c r="B273" s="180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2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7" ht="11.25" customHeight="1" x14ac:dyDescent="0.2">
      <c r="A274" s="179"/>
      <c r="B274" s="181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3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7" ht="15.75" customHeight="1" x14ac:dyDescent="0.2">
      <c r="A275" s="80">
        <f>A238</f>
        <v>42522</v>
      </c>
      <c r="B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2502.23</v>
      </c>
      <c r="C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2506.7399999999998</v>
      </c>
      <c r="D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2530.9299999999998</v>
      </c>
      <c r="E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2557.23</v>
      </c>
      <c r="F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2578.4</v>
      </c>
      <c r="G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2585.62</v>
      </c>
      <c r="H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2524.7600000000002</v>
      </c>
      <c r="I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2775.64</v>
      </c>
      <c r="J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2673.41</v>
      </c>
      <c r="K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2578.5</v>
      </c>
      <c r="L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2551.81</v>
      </c>
      <c r="M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2564.9299999999998</v>
      </c>
      <c r="N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2592.6999999999998</v>
      </c>
      <c r="O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2607.38</v>
      </c>
      <c r="P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2592.46</v>
      </c>
      <c r="Q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2607.23</v>
      </c>
      <c r="R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2612.2600000000002</v>
      </c>
      <c r="S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2543.6999999999998</v>
      </c>
      <c r="T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2533.61</v>
      </c>
      <c r="U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2524.02</v>
      </c>
      <c r="V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2558.77</v>
      </c>
      <c r="W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2527.5700000000002</v>
      </c>
      <c r="X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2543.62</v>
      </c>
      <c r="Y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2573.15</v>
      </c>
      <c r="AA275" s="81"/>
    </row>
    <row r="276" spans="1:27" x14ac:dyDescent="0.2">
      <c r="A276" s="80">
        <f>A275+1</f>
        <v>42523</v>
      </c>
      <c r="B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2504.84</v>
      </c>
      <c r="C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2506.7600000000002</v>
      </c>
      <c r="D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2537.34</v>
      </c>
      <c r="E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2557.23</v>
      </c>
      <c r="F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2578.3000000000002</v>
      </c>
      <c r="G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2585.71</v>
      </c>
      <c r="H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2531.0500000000002</v>
      </c>
      <c r="I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2766.44</v>
      </c>
      <c r="J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2655.93</v>
      </c>
      <c r="K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2564.9</v>
      </c>
      <c r="L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2515.34</v>
      </c>
      <c r="M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2527</v>
      </c>
      <c r="N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2564.6999999999998</v>
      </c>
      <c r="O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2592.41</v>
      </c>
      <c r="P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2607.23</v>
      </c>
      <c r="Q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2622.73</v>
      </c>
      <c r="R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2612.2399999999998</v>
      </c>
      <c r="S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2600.08</v>
      </c>
      <c r="T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2600.21</v>
      </c>
      <c r="U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2524.15</v>
      </c>
      <c r="V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2560.5100000000002</v>
      </c>
      <c r="W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2548.92</v>
      </c>
      <c r="X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2543.66</v>
      </c>
      <c r="Y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2572.98</v>
      </c>
    </row>
    <row r="277" spans="1:27" x14ac:dyDescent="0.2">
      <c r="A277" s="80">
        <f t="shared" ref="A277:A305" si="10">A276+1</f>
        <v>42524</v>
      </c>
      <c r="B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2510.15</v>
      </c>
      <c r="C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2517.4700000000003</v>
      </c>
      <c r="D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2542.5</v>
      </c>
      <c r="E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2555.89</v>
      </c>
      <c r="F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2576.9300000000003</v>
      </c>
      <c r="G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2599.2399999999998</v>
      </c>
      <c r="H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2529.7200000000003</v>
      </c>
      <c r="I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2773.75</v>
      </c>
      <c r="J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2637.26</v>
      </c>
      <c r="K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2556.79</v>
      </c>
      <c r="L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2556.7799999999997</v>
      </c>
      <c r="M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2556.71</v>
      </c>
      <c r="N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2590.94</v>
      </c>
      <c r="O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2605.6999999999998</v>
      </c>
      <c r="P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2605.73</v>
      </c>
      <c r="Q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2629.03</v>
      </c>
      <c r="R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2623.69</v>
      </c>
      <c r="S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2611.17</v>
      </c>
      <c r="T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2558.88</v>
      </c>
      <c r="U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2527.11</v>
      </c>
      <c r="V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2576.56</v>
      </c>
      <c r="W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2544.9299999999998</v>
      </c>
      <c r="X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2542.66</v>
      </c>
      <c r="Y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2600.38</v>
      </c>
    </row>
    <row r="278" spans="1:27" x14ac:dyDescent="0.2">
      <c r="A278" s="80">
        <f t="shared" si="10"/>
        <v>42525</v>
      </c>
      <c r="B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2510.98</v>
      </c>
      <c r="C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2499.0299999999997</v>
      </c>
      <c r="D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2510.4899999999998</v>
      </c>
      <c r="E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2531.2799999999997</v>
      </c>
      <c r="F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2553.5</v>
      </c>
      <c r="G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2602.92</v>
      </c>
      <c r="H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2553.4899999999998</v>
      </c>
      <c r="I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2500.9499999999998</v>
      </c>
      <c r="J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2542.33</v>
      </c>
      <c r="K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2656.41</v>
      </c>
      <c r="L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2602.9499999999998</v>
      </c>
      <c r="M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2602.9499999999998</v>
      </c>
      <c r="N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2602.9499999999998</v>
      </c>
      <c r="O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2640.33</v>
      </c>
      <c r="P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2640.34</v>
      </c>
      <c r="Q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2610.09</v>
      </c>
      <c r="R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2624.76</v>
      </c>
      <c r="S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2582.11</v>
      </c>
      <c r="T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2538.34</v>
      </c>
      <c r="U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2537.91</v>
      </c>
      <c r="V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2615.61</v>
      </c>
      <c r="W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2567.4</v>
      </c>
      <c r="X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2521.5100000000002</v>
      </c>
      <c r="Y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2648.31</v>
      </c>
    </row>
    <row r="279" spans="1:27" x14ac:dyDescent="0.2">
      <c r="A279" s="80">
        <f t="shared" si="10"/>
        <v>42526</v>
      </c>
      <c r="B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2509.44</v>
      </c>
      <c r="C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2498.61</v>
      </c>
      <c r="D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2531.1</v>
      </c>
      <c r="E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2538.2600000000002</v>
      </c>
      <c r="F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2568.96</v>
      </c>
      <c r="G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2568.91</v>
      </c>
      <c r="H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2510.34</v>
      </c>
      <c r="I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2499.8000000000002</v>
      </c>
      <c r="J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2513.08</v>
      </c>
      <c r="K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2728.2799999999997</v>
      </c>
      <c r="L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2656.42</v>
      </c>
      <c r="M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2656.58</v>
      </c>
      <c r="N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2656.82</v>
      </c>
      <c r="O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2681.91</v>
      </c>
      <c r="P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2681.9</v>
      </c>
      <c r="Q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2640.32</v>
      </c>
      <c r="R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2624.92</v>
      </c>
      <c r="S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2582.15</v>
      </c>
      <c r="T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2538.5100000000002</v>
      </c>
      <c r="U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2527.29</v>
      </c>
      <c r="V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2592.66</v>
      </c>
      <c r="W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2564.77</v>
      </c>
      <c r="X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2521.48</v>
      </c>
      <c r="Y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2647.98</v>
      </c>
    </row>
    <row r="280" spans="1:27" x14ac:dyDescent="0.2">
      <c r="A280" s="80">
        <f t="shared" si="10"/>
        <v>42527</v>
      </c>
      <c r="B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2506.75</v>
      </c>
      <c r="C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2517.21</v>
      </c>
      <c r="D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2541.9299999999998</v>
      </c>
      <c r="E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2569.13</v>
      </c>
      <c r="F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2583.6999999999998</v>
      </c>
      <c r="G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2631.0699999999997</v>
      </c>
      <c r="H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2562.5300000000002</v>
      </c>
      <c r="I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2824.1</v>
      </c>
      <c r="J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2729.81</v>
      </c>
      <c r="K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2621.45</v>
      </c>
      <c r="L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2577.0500000000002</v>
      </c>
      <c r="M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2577.0700000000002</v>
      </c>
      <c r="N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2591.1999999999998</v>
      </c>
      <c r="O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2605.79</v>
      </c>
      <c r="P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2605.79</v>
      </c>
      <c r="Q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2576.85</v>
      </c>
      <c r="R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2586.65</v>
      </c>
      <c r="S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2598.7800000000002</v>
      </c>
      <c r="T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2558.79</v>
      </c>
      <c r="U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2511.85</v>
      </c>
      <c r="V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2565.48</v>
      </c>
      <c r="W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2539.79</v>
      </c>
      <c r="X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2542.8199999999997</v>
      </c>
      <c r="Y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2575.5699999999997</v>
      </c>
    </row>
    <row r="281" spans="1:27" x14ac:dyDescent="0.2">
      <c r="A281" s="80">
        <f t="shared" si="10"/>
        <v>42528</v>
      </c>
      <c r="B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2510.56</v>
      </c>
      <c r="C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2517.0500000000002</v>
      </c>
      <c r="D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2541.96</v>
      </c>
      <c r="E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2555.23</v>
      </c>
      <c r="F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2583.38</v>
      </c>
      <c r="G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2614.42</v>
      </c>
      <c r="H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2562.42</v>
      </c>
      <c r="I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2824.09</v>
      </c>
      <c r="J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2730.02</v>
      </c>
      <c r="K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2606.16</v>
      </c>
      <c r="L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2577.1999999999998</v>
      </c>
      <c r="M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2577.23</v>
      </c>
      <c r="N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2590.89</v>
      </c>
      <c r="O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2605.73</v>
      </c>
      <c r="P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2563.44</v>
      </c>
      <c r="Q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2563.52</v>
      </c>
      <c r="R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2586.81</v>
      </c>
      <c r="S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2598.9499999999998</v>
      </c>
      <c r="T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2564.29</v>
      </c>
      <c r="U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2508.98</v>
      </c>
      <c r="V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2580.11</v>
      </c>
      <c r="W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2547.4499999999998</v>
      </c>
      <c r="X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2532.59</v>
      </c>
      <c r="Y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2621.84</v>
      </c>
    </row>
    <row r="282" spans="1:27" x14ac:dyDescent="0.2">
      <c r="A282" s="80">
        <f t="shared" si="10"/>
        <v>42529</v>
      </c>
      <c r="B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2513.0299999999997</v>
      </c>
      <c r="C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2516.94</v>
      </c>
      <c r="D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2541.87</v>
      </c>
      <c r="E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2554.9700000000003</v>
      </c>
      <c r="F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2583.36</v>
      </c>
      <c r="G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2614.36</v>
      </c>
      <c r="H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2562.62</v>
      </c>
      <c r="I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2823.96</v>
      </c>
      <c r="J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2730.19</v>
      </c>
      <c r="K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2605.9700000000003</v>
      </c>
      <c r="L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2577.1800000000003</v>
      </c>
      <c r="M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2577.1999999999998</v>
      </c>
      <c r="N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2591.15</v>
      </c>
      <c r="O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2605.96</v>
      </c>
      <c r="P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2563.4300000000003</v>
      </c>
      <c r="Q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2563.44</v>
      </c>
      <c r="R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2586.79</v>
      </c>
      <c r="S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2598.67</v>
      </c>
      <c r="T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2563.9700000000003</v>
      </c>
      <c r="U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2509.21</v>
      </c>
      <c r="V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2582.36</v>
      </c>
      <c r="W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2547.7399999999998</v>
      </c>
      <c r="X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2532.61</v>
      </c>
      <c r="Y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2624.95</v>
      </c>
    </row>
    <row r="283" spans="1:27" x14ac:dyDescent="0.2">
      <c r="A283" s="80">
        <f t="shared" si="10"/>
        <v>42530</v>
      </c>
      <c r="B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2512.3199999999997</v>
      </c>
      <c r="C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2516.6999999999998</v>
      </c>
      <c r="D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2554.9899999999998</v>
      </c>
      <c r="E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2568.73</v>
      </c>
      <c r="F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2614.16</v>
      </c>
      <c r="G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2630.92</v>
      </c>
      <c r="H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2569.65</v>
      </c>
      <c r="I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2845.98</v>
      </c>
      <c r="J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2720.05</v>
      </c>
      <c r="K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2606.27</v>
      </c>
      <c r="L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2563.79</v>
      </c>
      <c r="M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2557.1400000000003</v>
      </c>
      <c r="N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2577.2799999999997</v>
      </c>
      <c r="O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2606.19</v>
      </c>
      <c r="P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2646</v>
      </c>
      <c r="Q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2645.95</v>
      </c>
      <c r="R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2624.08</v>
      </c>
      <c r="S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2623.96</v>
      </c>
      <c r="T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2598.9</v>
      </c>
      <c r="U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2523.4499999999998</v>
      </c>
      <c r="V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2564.0299999999997</v>
      </c>
      <c r="W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2528.6999999999998</v>
      </c>
      <c r="X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2517.9299999999998</v>
      </c>
      <c r="Y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2628.12</v>
      </c>
    </row>
    <row r="284" spans="1:27" x14ac:dyDescent="0.2">
      <c r="A284" s="80">
        <f t="shared" si="10"/>
        <v>42531</v>
      </c>
      <c r="B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2526.69</v>
      </c>
      <c r="C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2517.0100000000002</v>
      </c>
      <c r="D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2548.42</v>
      </c>
      <c r="E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2569.08</v>
      </c>
      <c r="F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2598.61</v>
      </c>
      <c r="G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2614.71</v>
      </c>
      <c r="H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2555.66</v>
      </c>
      <c r="I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2824.17</v>
      </c>
      <c r="J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2671.61</v>
      </c>
      <c r="K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2538.0500000000002</v>
      </c>
      <c r="L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2503.17</v>
      </c>
      <c r="M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2508.21</v>
      </c>
      <c r="N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2514.13</v>
      </c>
      <c r="O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2531.69</v>
      </c>
      <c r="P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2537.8200000000002</v>
      </c>
      <c r="Q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2563.44</v>
      </c>
      <c r="R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2553.31</v>
      </c>
      <c r="S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2553.21</v>
      </c>
      <c r="T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2553.21</v>
      </c>
      <c r="U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2509.0500000000002</v>
      </c>
      <c r="V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2594.79</v>
      </c>
      <c r="W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2558.42</v>
      </c>
      <c r="X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2517.85</v>
      </c>
      <c r="Y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2656.91</v>
      </c>
    </row>
    <row r="285" spans="1:27" x14ac:dyDescent="0.2">
      <c r="A285" s="80">
        <f t="shared" si="10"/>
        <v>42532</v>
      </c>
      <c r="B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2564.63</v>
      </c>
      <c r="C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2516.12</v>
      </c>
      <c r="D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2500.08</v>
      </c>
      <c r="E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2523.8900000000003</v>
      </c>
      <c r="F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2552.9700000000003</v>
      </c>
      <c r="G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2568.77</v>
      </c>
      <c r="H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2510.4700000000003</v>
      </c>
      <c r="I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2556.71</v>
      </c>
      <c r="J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2656.73</v>
      </c>
      <c r="K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2582.41</v>
      </c>
      <c r="L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2538.6</v>
      </c>
      <c r="M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2538.6</v>
      </c>
      <c r="N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2544.36</v>
      </c>
      <c r="O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2538.42</v>
      </c>
      <c r="P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2544.36</v>
      </c>
      <c r="Q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2562.6999999999998</v>
      </c>
      <c r="R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2562.81</v>
      </c>
      <c r="S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2521.46</v>
      </c>
      <c r="T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2500.13</v>
      </c>
      <c r="U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2566.38</v>
      </c>
      <c r="V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2648.3900000000003</v>
      </c>
      <c r="W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2619.23</v>
      </c>
      <c r="X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2518.67</v>
      </c>
      <c r="Y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2602.62</v>
      </c>
    </row>
    <row r="286" spans="1:27" x14ac:dyDescent="0.2">
      <c r="A286" s="80">
        <f t="shared" si="10"/>
        <v>42533</v>
      </c>
      <c r="B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2570.02</v>
      </c>
      <c r="C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2538.04</v>
      </c>
      <c r="D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2509.71</v>
      </c>
      <c r="E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2510.27</v>
      </c>
      <c r="F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2523.81</v>
      </c>
      <c r="G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2553.23</v>
      </c>
      <c r="H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2517.13</v>
      </c>
      <c r="I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2518.11</v>
      </c>
      <c r="J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2591.9700000000003</v>
      </c>
      <c r="K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2640.06</v>
      </c>
      <c r="L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2609.96</v>
      </c>
      <c r="M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2595.8200000000002</v>
      </c>
      <c r="N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2609.98</v>
      </c>
      <c r="O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2610.02</v>
      </c>
      <c r="P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2624.7799999999997</v>
      </c>
      <c r="Q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2632.45</v>
      </c>
      <c r="R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2640.32</v>
      </c>
      <c r="S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2624.94</v>
      </c>
      <c r="T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2595.9499999999998</v>
      </c>
      <c r="U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2510.83</v>
      </c>
      <c r="V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2594.62</v>
      </c>
      <c r="W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2569.2600000000002</v>
      </c>
      <c r="X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2510.64</v>
      </c>
      <c r="Y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2639.87</v>
      </c>
    </row>
    <row r="287" spans="1:27" x14ac:dyDescent="0.2">
      <c r="A287" s="80">
        <f t="shared" si="10"/>
        <v>42534</v>
      </c>
      <c r="B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2547.4499999999998</v>
      </c>
      <c r="C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2519.41</v>
      </c>
      <c r="D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2510.3200000000002</v>
      </c>
      <c r="E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2523.8900000000003</v>
      </c>
      <c r="F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2538.13</v>
      </c>
      <c r="G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2568.88</v>
      </c>
      <c r="H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2531.09</v>
      </c>
      <c r="I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2499.71</v>
      </c>
      <c r="J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2588.67</v>
      </c>
      <c r="K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2690.4</v>
      </c>
      <c r="L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2681.56</v>
      </c>
      <c r="M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2681.65</v>
      </c>
      <c r="N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2728.08</v>
      </c>
      <c r="O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2728.11</v>
      </c>
      <c r="P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2728.14</v>
      </c>
      <c r="Q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2728.12</v>
      </c>
      <c r="R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2728.15</v>
      </c>
      <c r="S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2690.58</v>
      </c>
      <c r="T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2672.99</v>
      </c>
      <c r="U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2556.87</v>
      </c>
      <c r="V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2593.42</v>
      </c>
      <c r="W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2574.6800000000003</v>
      </c>
      <c r="X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2521.62</v>
      </c>
      <c r="Y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2656.25</v>
      </c>
    </row>
    <row r="288" spans="1:27" x14ac:dyDescent="0.2">
      <c r="A288" s="80">
        <f t="shared" si="10"/>
        <v>42535</v>
      </c>
      <c r="B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2517.36</v>
      </c>
      <c r="C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2529.6</v>
      </c>
      <c r="D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2562.4899999999998</v>
      </c>
      <c r="E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2569.52</v>
      </c>
      <c r="F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2599.0700000000002</v>
      </c>
      <c r="G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2614.84</v>
      </c>
      <c r="H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2562.42</v>
      </c>
      <c r="I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2845.63</v>
      </c>
      <c r="J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2797.72</v>
      </c>
      <c r="K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2629.41</v>
      </c>
      <c r="L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2577.09</v>
      </c>
      <c r="M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2591.2399999999998</v>
      </c>
      <c r="N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2605.98</v>
      </c>
      <c r="O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2621.36</v>
      </c>
      <c r="P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2621.2600000000002</v>
      </c>
      <c r="Q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2629.24</v>
      </c>
      <c r="R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2637.1</v>
      </c>
      <c r="S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2637.13</v>
      </c>
      <c r="T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2650.93</v>
      </c>
      <c r="U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2575.6</v>
      </c>
      <c r="V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2565.71</v>
      </c>
      <c r="W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2532.48</v>
      </c>
      <c r="X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2522.91</v>
      </c>
      <c r="Y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2629.01</v>
      </c>
    </row>
    <row r="289" spans="1:25" x14ac:dyDescent="0.2">
      <c r="A289" s="80">
        <f t="shared" si="10"/>
        <v>42536</v>
      </c>
      <c r="B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2511.86</v>
      </c>
      <c r="C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2529.6</v>
      </c>
      <c r="D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2562.23</v>
      </c>
      <c r="E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2569.13</v>
      </c>
      <c r="F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2598.65</v>
      </c>
      <c r="G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2614.6799999999998</v>
      </c>
      <c r="H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2562.4700000000003</v>
      </c>
      <c r="I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2845.65</v>
      </c>
      <c r="J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2797.84</v>
      </c>
      <c r="K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2629.45</v>
      </c>
      <c r="L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2577.2200000000003</v>
      </c>
      <c r="M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2591.33</v>
      </c>
      <c r="N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2605.9700000000003</v>
      </c>
      <c r="O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2621.35</v>
      </c>
      <c r="P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2621.3200000000002</v>
      </c>
      <c r="Q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2629.2</v>
      </c>
      <c r="R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2637.17</v>
      </c>
      <c r="S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2637.2200000000003</v>
      </c>
      <c r="T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2650.93</v>
      </c>
      <c r="U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2575.52</v>
      </c>
      <c r="V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2567.87</v>
      </c>
      <c r="W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2531.48</v>
      </c>
      <c r="X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2522.88</v>
      </c>
      <c r="Y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2610.12</v>
      </c>
    </row>
    <row r="290" spans="1:25" x14ac:dyDescent="0.2">
      <c r="A290" s="80">
        <f t="shared" si="10"/>
        <v>42537</v>
      </c>
      <c r="B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2510.69</v>
      </c>
      <c r="C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2542.37</v>
      </c>
      <c r="D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2583.81</v>
      </c>
      <c r="E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2583.98</v>
      </c>
      <c r="F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2666.7799999999997</v>
      </c>
      <c r="G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2666.7799999999997</v>
      </c>
      <c r="H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2599.1</v>
      </c>
      <c r="I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2917.89</v>
      </c>
      <c r="J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2797.64</v>
      </c>
      <c r="K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2637.3900000000003</v>
      </c>
      <c r="L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2605.92</v>
      </c>
      <c r="M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2591.08</v>
      </c>
      <c r="N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2605.7399999999998</v>
      </c>
      <c r="O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2621.1</v>
      </c>
      <c r="P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2637.1400000000003</v>
      </c>
      <c r="Q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2654.06</v>
      </c>
      <c r="R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2637.13</v>
      </c>
      <c r="S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2665.38</v>
      </c>
      <c r="T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2695.98</v>
      </c>
      <c r="U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2652.16</v>
      </c>
      <c r="V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2503.86</v>
      </c>
      <c r="W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2519.5700000000002</v>
      </c>
      <c r="X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2552.8000000000002</v>
      </c>
      <c r="Y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2602.61</v>
      </c>
    </row>
    <row r="291" spans="1:25" x14ac:dyDescent="0.2">
      <c r="A291" s="80">
        <f t="shared" si="10"/>
        <v>42538</v>
      </c>
      <c r="B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2499.5500000000002</v>
      </c>
      <c r="C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2555.41</v>
      </c>
      <c r="D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2598.73</v>
      </c>
      <c r="E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2631.41</v>
      </c>
      <c r="F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2666.76</v>
      </c>
      <c r="G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2666.83</v>
      </c>
      <c r="H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2631.5299999999997</v>
      </c>
      <c r="I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2917.85</v>
      </c>
      <c r="J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2773.84</v>
      </c>
      <c r="K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2637.36</v>
      </c>
      <c r="L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2591.12</v>
      </c>
      <c r="M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2576.9</v>
      </c>
      <c r="N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2590.89</v>
      </c>
      <c r="O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2590.79</v>
      </c>
      <c r="P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2605.5500000000002</v>
      </c>
      <c r="Q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2628.9700000000003</v>
      </c>
      <c r="R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2617.17</v>
      </c>
      <c r="S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2637.11</v>
      </c>
      <c r="T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2650.71</v>
      </c>
      <c r="U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2586.8199999999997</v>
      </c>
      <c r="V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2533.8000000000002</v>
      </c>
      <c r="W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2499.64</v>
      </c>
      <c r="X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2592.62</v>
      </c>
      <c r="Y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2579.1400000000003</v>
      </c>
    </row>
    <row r="292" spans="1:25" x14ac:dyDescent="0.2">
      <c r="A292" s="80">
        <f t="shared" si="10"/>
        <v>42539</v>
      </c>
      <c r="B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2528.4299999999998</v>
      </c>
      <c r="C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2524.0300000000002</v>
      </c>
      <c r="D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2569.02</v>
      </c>
      <c r="E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2602.9</v>
      </c>
      <c r="F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2602.84</v>
      </c>
      <c r="G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2640.26</v>
      </c>
      <c r="H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2586.6999999999998</v>
      </c>
      <c r="I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2510.02</v>
      </c>
      <c r="J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2592.4</v>
      </c>
      <c r="K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2673.67</v>
      </c>
      <c r="L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2610.4300000000003</v>
      </c>
      <c r="M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2625.04</v>
      </c>
      <c r="N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2625.05</v>
      </c>
      <c r="O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2648.13</v>
      </c>
      <c r="P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2672.93</v>
      </c>
      <c r="Q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2709.02</v>
      </c>
      <c r="R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2709.21</v>
      </c>
      <c r="S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2640.1800000000003</v>
      </c>
      <c r="T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2647.7200000000003</v>
      </c>
      <c r="U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2582.66</v>
      </c>
      <c r="V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2535.61</v>
      </c>
      <c r="W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2537.04</v>
      </c>
      <c r="X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2538.19</v>
      </c>
      <c r="Y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2655.58</v>
      </c>
    </row>
    <row r="293" spans="1:25" x14ac:dyDescent="0.2">
      <c r="A293" s="80">
        <f t="shared" si="10"/>
        <v>42540</v>
      </c>
      <c r="B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2528.9</v>
      </c>
      <c r="C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2524.06</v>
      </c>
      <c r="D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2568.88</v>
      </c>
      <c r="E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2602.4499999999998</v>
      </c>
      <c r="F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2602.37</v>
      </c>
      <c r="G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2639.8</v>
      </c>
      <c r="H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2585.5299999999997</v>
      </c>
      <c r="I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2553.5100000000002</v>
      </c>
      <c r="J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2563.0700000000002</v>
      </c>
      <c r="K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2708.79</v>
      </c>
      <c r="L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2640.1400000000003</v>
      </c>
      <c r="M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2640.16</v>
      </c>
      <c r="N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2640.17</v>
      </c>
      <c r="O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2673</v>
      </c>
      <c r="P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2690.49</v>
      </c>
      <c r="Q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2690.55</v>
      </c>
      <c r="R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2681.75</v>
      </c>
      <c r="S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2664.63</v>
      </c>
      <c r="T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2681.7</v>
      </c>
      <c r="U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2617.48</v>
      </c>
      <c r="V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2533.06</v>
      </c>
      <c r="W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2534.5</v>
      </c>
      <c r="X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2538.4899999999998</v>
      </c>
      <c r="Y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2656.0299999999997</v>
      </c>
    </row>
    <row r="294" spans="1:25" x14ac:dyDescent="0.2">
      <c r="A294" s="80">
        <f t="shared" si="10"/>
        <v>42541</v>
      </c>
      <c r="B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2511.39</v>
      </c>
      <c r="C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2555.6</v>
      </c>
      <c r="D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2599.2399999999998</v>
      </c>
      <c r="E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2631.61</v>
      </c>
      <c r="F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2640.1800000000003</v>
      </c>
      <c r="G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2667.01</v>
      </c>
      <c r="H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2631.66</v>
      </c>
      <c r="I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2918.11</v>
      </c>
      <c r="J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2773.81</v>
      </c>
      <c r="K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2637.3900000000003</v>
      </c>
      <c r="L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2591.12</v>
      </c>
      <c r="M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2577</v>
      </c>
      <c r="N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2591.0700000000002</v>
      </c>
      <c r="O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2576.92</v>
      </c>
      <c r="P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2576.84</v>
      </c>
      <c r="Q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2629.09</v>
      </c>
      <c r="R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2617.3000000000002</v>
      </c>
      <c r="S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2637.08</v>
      </c>
      <c r="T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2650.99</v>
      </c>
      <c r="U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2598.71</v>
      </c>
      <c r="V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2518.92</v>
      </c>
      <c r="W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2519.19</v>
      </c>
      <c r="X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2558.4</v>
      </c>
      <c r="Y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2591.5700000000002</v>
      </c>
    </row>
    <row r="295" spans="1:25" x14ac:dyDescent="0.2">
      <c r="A295" s="80">
        <f t="shared" si="10"/>
        <v>42542</v>
      </c>
      <c r="B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2506.5</v>
      </c>
      <c r="C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2542.3199999999997</v>
      </c>
      <c r="D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2583.9899999999998</v>
      </c>
      <c r="E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2614.9300000000003</v>
      </c>
      <c r="F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2639.24</v>
      </c>
      <c r="G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2685.29</v>
      </c>
      <c r="H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2666.64</v>
      </c>
      <c r="I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3065.13</v>
      </c>
      <c r="J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2796.91</v>
      </c>
      <c r="K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2671.51</v>
      </c>
      <c r="L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2654.01</v>
      </c>
      <c r="M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2637.05</v>
      </c>
      <c r="N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2621</v>
      </c>
      <c r="O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2621.08</v>
      </c>
      <c r="P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2621.09</v>
      </c>
      <c r="Q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2628.9</v>
      </c>
      <c r="R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2636.89</v>
      </c>
      <c r="S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2650.61</v>
      </c>
      <c r="T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2650.52</v>
      </c>
      <c r="U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2636.75</v>
      </c>
      <c r="V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2504.15</v>
      </c>
      <c r="W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2527.6999999999998</v>
      </c>
      <c r="X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2558.3000000000002</v>
      </c>
      <c r="Y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2600.98</v>
      </c>
    </row>
    <row r="296" spans="1:25" x14ac:dyDescent="0.2">
      <c r="A296" s="80">
        <f t="shared" si="10"/>
        <v>42543</v>
      </c>
      <c r="B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2508.02</v>
      </c>
      <c r="C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2542.4</v>
      </c>
      <c r="D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2584.17</v>
      </c>
      <c r="E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2640.25</v>
      </c>
      <c r="F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2667.1</v>
      </c>
      <c r="G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2666.99</v>
      </c>
      <c r="H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2639.8199999999997</v>
      </c>
      <c r="I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2971.9</v>
      </c>
      <c r="J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2751.03</v>
      </c>
      <c r="K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2629.2</v>
      </c>
      <c r="L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2563.5100000000002</v>
      </c>
      <c r="M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2563.48</v>
      </c>
      <c r="N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2563.4700000000003</v>
      </c>
      <c r="O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2563.4700000000003</v>
      </c>
      <c r="P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2654.58</v>
      </c>
      <c r="Q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2654.38</v>
      </c>
      <c r="R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2604.9499999999998</v>
      </c>
      <c r="S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2637.28</v>
      </c>
      <c r="T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2687.7</v>
      </c>
      <c r="U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2630.37</v>
      </c>
      <c r="V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2504.52</v>
      </c>
      <c r="W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2521.08</v>
      </c>
      <c r="X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2547.9499999999998</v>
      </c>
      <c r="Y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2642.17</v>
      </c>
    </row>
    <row r="297" spans="1:25" x14ac:dyDescent="0.2">
      <c r="A297" s="80">
        <f t="shared" si="10"/>
        <v>42544</v>
      </c>
      <c r="B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2513.5</v>
      </c>
      <c r="C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2542.2799999999997</v>
      </c>
      <c r="D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2584.06</v>
      </c>
      <c r="E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2615.0100000000002</v>
      </c>
      <c r="F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2666.91</v>
      </c>
      <c r="G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2667.04</v>
      </c>
      <c r="H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2598.8900000000003</v>
      </c>
      <c r="I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2879.96</v>
      </c>
      <c r="J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2709.42</v>
      </c>
      <c r="K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2563.29</v>
      </c>
      <c r="L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2525.42</v>
      </c>
      <c r="M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2513.8000000000002</v>
      </c>
      <c r="N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2513.7200000000003</v>
      </c>
      <c r="O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2513.65</v>
      </c>
      <c r="P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2525.5100000000002</v>
      </c>
      <c r="Q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2537.5300000000002</v>
      </c>
      <c r="R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2542.44</v>
      </c>
      <c r="S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2574.85</v>
      </c>
      <c r="T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2598.5100000000002</v>
      </c>
      <c r="U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2598.5500000000002</v>
      </c>
      <c r="V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2536</v>
      </c>
      <c r="W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2566.1800000000003</v>
      </c>
      <c r="X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2522.81</v>
      </c>
      <c r="Y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2646.1</v>
      </c>
    </row>
    <row r="298" spans="1:25" x14ac:dyDescent="0.2">
      <c r="A298" s="80">
        <f t="shared" si="10"/>
        <v>42545</v>
      </c>
      <c r="B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2513.4</v>
      </c>
      <c r="C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2517.29</v>
      </c>
      <c r="D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2536</v>
      </c>
      <c r="E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2599.37</v>
      </c>
      <c r="F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2614.9700000000003</v>
      </c>
      <c r="G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2648.86</v>
      </c>
      <c r="H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2598.9700000000003</v>
      </c>
      <c r="I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2868.19</v>
      </c>
      <c r="J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2709.4700000000003</v>
      </c>
      <c r="K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2563.31</v>
      </c>
      <c r="L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2525.62</v>
      </c>
      <c r="M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2514.02</v>
      </c>
      <c r="N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2514.0100000000002</v>
      </c>
      <c r="O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2513.96</v>
      </c>
      <c r="P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2525.59</v>
      </c>
      <c r="Q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2537.62</v>
      </c>
      <c r="R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2542.5299999999997</v>
      </c>
      <c r="S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2574.9299999999998</v>
      </c>
      <c r="T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2598.59</v>
      </c>
      <c r="U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2575.1</v>
      </c>
      <c r="V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2551.84</v>
      </c>
      <c r="W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2588.91</v>
      </c>
      <c r="X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2508.73</v>
      </c>
      <c r="Y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2676.77</v>
      </c>
    </row>
    <row r="299" spans="1:25" x14ac:dyDescent="0.2">
      <c r="A299" s="80">
        <f t="shared" si="10"/>
        <v>42546</v>
      </c>
      <c r="B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2549.77</v>
      </c>
      <c r="C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2509.58</v>
      </c>
      <c r="D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2501.15</v>
      </c>
      <c r="E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2550.34</v>
      </c>
      <c r="F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2582.0300000000002</v>
      </c>
      <c r="G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2617.0100000000002</v>
      </c>
      <c r="H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2565.15</v>
      </c>
      <c r="I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2502.98</v>
      </c>
      <c r="J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2624.54</v>
      </c>
      <c r="K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2621.62</v>
      </c>
      <c r="L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2579.5300000000002</v>
      </c>
      <c r="M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2566.5500000000002</v>
      </c>
      <c r="N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2566.5500000000002</v>
      </c>
      <c r="O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2566.6</v>
      </c>
      <c r="P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2579.5</v>
      </c>
      <c r="Q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2566.5500000000002</v>
      </c>
      <c r="R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2607.2399999999998</v>
      </c>
      <c r="S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2621.85</v>
      </c>
      <c r="T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2592.85</v>
      </c>
      <c r="U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2637.16</v>
      </c>
      <c r="V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2562.44</v>
      </c>
      <c r="W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2604.2600000000002</v>
      </c>
      <c r="X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2508.4899999999998</v>
      </c>
      <c r="Y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2621.15</v>
      </c>
    </row>
    <row r="300" spans="1:25" x14ac:dyDescent="0.2">
      <c r="A300" s="80">
        <f t="shared" si="10"/>
        <v>42547</v>
      </c>
      <c r="B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2558.56</v>
      </c>
      <c r="C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2512.56</v>
      </c>
      <c r="D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2500.9499999999998</v>
      </c>
      <c r="E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2535.38</v>
      </c>
      <c r="F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2565.77</v>
      </c>
      <c r="G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2616.96</v>
      </c>
      <c r="H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2565.6400000000003</v>
      </c>
      <c r="I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2501.3000000000002</v>
      </c>
      <c r="J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2548.6800000000003</v>
      </c>
      <c r="K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2621.73</v>
      </c>
      <c r="L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2579.42</v>
      </c>
      <c r="M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2566.58</v>
      </c>
      <c r="N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2566.54</v>
      </c>
      <c r="O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2566.5299999999997</v>
      </c>
      <c r="P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2579.48</v>
      </c>
      <c r="Q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2566.42</v>
      </c>
      <c r="R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2621.69</v>
      </c>
      <c r="S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2621.7799999999997</v>
      </c>
      <c r="T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2593.19</v>
      </c>
      <c r="U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2637.6400000000003</v>
      </c>
      <c r="V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2543.64</v>
      </c>
      <c r="W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2581.4699999999998</v>
      </c>
      <c r="X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2508.5700000000002</v>
      </c>
      <c r="Y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2621.5299999999997</v>
      </c>
    </row>
    <row r="301" spans="1:25" x14ac:dyDescent="0.2">
      <c r="A301" s="80">
        <f t="shared" si="10"/>
        <v>42548</v>
      </c>
      <c r="B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2530.42</v>
      </c>
      <c r="C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2502.9499999999998</v>
      </c>
      <c r="D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2533.1800000000003</v>
      </c>
      <c r="E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2566.64</v>
      </c>
      <c r="F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2595.96</v>
      </c>
      <c r="G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2627.95</v>
      </c>
      <c r="H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2539.61</v>
      </c>
      <c r="I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2819.41</v>
      </c>
      <c r="J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2668.16</v>
      </c>
      <c r="K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2523.4299999999998</v>
      </c>
      <c r="L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2530.84</v>
      </c>
      <c r="M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2565.67</v>
      </c>
      <c r="N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2548.69</v>
      </c>
      <c r="O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2514.6</v>
      </c>
      <c r="P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2549.4300000000003</v>
      </c>
      <c r="Q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2531.66</v>
      </c>
      <c r="R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2520.77</v>
      </c>
      <c r="S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2540.61</v>
      </c>
      <c r="T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2550.9499999999998</v>
      </c>
      <c r="U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2561.98</v>
      </c>
      <c r="V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2553.63</v>
      </c>
      <c r="W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2589.73</v>
      </c>
      <c r="X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2506.87</v>
      </c>
      <c r="Y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2665.1400000000003</v>
      </c>
    </row>
    <row r="302" spans="1:25" x14ac:dyDescent="0.2">
      <c r="A302" s="80">
        <f t="shared" si="10"/>
        <v>42549</v>
      </c>
      <c r="B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2535.9899999999998</v>
      </c>
      <c r="C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2503.17</v>
      </c>
      <c r="D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2533.13</v>
      </c>
      <c r="E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2566.4499999999998</v>
      </c>
      <c r="F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2595.79</v>
      </c>
      <c r="G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2627.9</v>
      </c>
      <c r="H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2539.8000000000002</v>
      </c>
      <c r="I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2819.54</v>
      </c>
      <c r="J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2668.07</v>
      </c>
      <c r="K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2523.4</v>
      </c>
      <c r="L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2531.12</v>
      </c>
      <c r="M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2565.33</v>
      </c>
      <c r="N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2548.7200000000003</v>
      </c>
      <c r="O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2548.88</v>
      </c>
      <c r="P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2549.15</v>
      </c>
      <c r="Q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2531.54</v>
      </c>
      <c r="R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2520.85</v>
      </c>
      <c r="S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2540.65</v>
      </c>
      <c r="T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2551.02</v>
      </c>
      <c r="U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2561.9699999999998</v>
      </c>
      <c r="V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2554.6800000000003</v>
      </c>
      <c r="W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2590.69</v>
      </c>
      <c r="X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2506.9899999999998</v>
      </c>
      <c r="Y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2657.2200000000003</v>
      </c>
    </row>
    <row r="303" spans="1:25" x14ac:dyDescent="0.2">
      <c r="A303" s="80">
        <f t="shared" si="10"/>
        <v>42550</v>
      </c>
      <c r="B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2541.4899999999998</v>
      </c>
      <c r="C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2521.52</v>
      </c>
      <c r="D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2553.61</v>
      </c>
      <c r="E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2574.59</v>
      </c>
      <c r="F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2655.21</v>
      </c>
      <c r="G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2655.1</v>
      </c>
      <c r="H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2574.64</v>
      </c>
      <c r="I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2831.3199999999997</v>
      </c>
      <c r="J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2677.89</v>
      </c>
      <c r="K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2518.1400000000003</v>
      </c>
      <c r="L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2534.13</v>
      </c>
      <c r="M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2551.13</v>
      </c>
      <c r="N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2511.3200000000002</v>
      </c>
      <c r="O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2511.6800000000003</v>
      </c>
      <c r="P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2502.0100000000002</v>
      </c>
      <c r="Q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2512.48</v>
      </c>
      <c r="R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2516.62</v>
      </c>
      <c r="S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2536.13</v>
      </c>
      <c r="T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2556.9300000000003</v>
      </c>
      <c r="U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2557.15</v>
      </c>
      <c r="V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2556.8200000000002</v>
      </c>
      <c r="W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2570.5700000000002</v>
      </c>
      <c r="X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2502.77</v>
      </c>
      <c r="Y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2611.13</v>
      </c>
    </row>
    <row r="304" spans="1:25" x14ac:dyDescent="0.2">
      <c r="A304" s="80">
        <f t="shared" si="10"/>
        <v>42551</v>
      </c>
      <c r="B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2540.36</v>
      </c>
      <c r="C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2523.5100000000002</v>
      </c>
      <c r="D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2555.71</v>
      </c>
      <c r="E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2576.7600000000002</v>
      </c>
      <c r="F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2657.92</v>
      </c>
      <c r="G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2657.7799999999997</v>
      </c>
      <c r="H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2576.8200000000002</v>
      </c>
      <c r="I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2834.71</v>
      </c>
      <c r="J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2680.77</v>
      </c>
      <c r="K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2519.91</v>
      </c>
      <c r="L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2535.83</v>
      </c>
      <c r="M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2553.09</v>
      </c>
      <c r="N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2509.66</v>
      </c>
      <c r="O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2509.62</v>
      </c>
      <c r="P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2509.7399999999998</v>
      </c>
      <c r="Q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2509.6800000000003</v>
      </c>
      <c r="R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2518.0100000000002</v>
      </c>
      <c r="S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2537.6800000000003</v>
      </c>
      <c r="T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2558.52</v>
      </c>
      <c r="U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2558.88</v>
      </c>
      <c r="V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2555.81</v>
      </c>
      <c r="W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2570.65</v>
      </c>
      <c r="X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2504.31</v>
      </c>
      <c r="Y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2657.4</v>
      </c>
    </row>
    <row r="305" spans="1:27" hidden="1" x14ac:dyDescent="0.2">
      <c r="A305" s="80">
        <f t="shared" si="10"/>
        <v>42552</v>
      </c>
      <c r="B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C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D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E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F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G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H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I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J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K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L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M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N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O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P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Q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R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S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T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U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V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W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X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  <c r="Y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РСО-А'!$L$6</f>
        <v>#REF!</v>
      </c>
    </row>
    <row r="307" spans="1:27" s="91" customFormat="1" ht="19.5" customHeight="1" x14ac:dyDescent="0.25">
      <c r="A307" s="89" t="s">
        <v>147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7" x14ac:dyDescent="0.25">
      <c r="A308" s="88" t="s">
        <v>149</v>
      </c>
      <c r="B308" s="79"/>
      <c r="C308" s="79"/>
      <c r="D308" s="79"/>
    </row>
    <row r="309" spans="1:27" ht="12.75" x14ac:dyDescent="0.2">
      <c r="A309" s="177" t="s">
        <v>48</v>
      </c>
      <c r="B309" s="188" t="s">
        <v>121</v>
      </c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90"/>
    </row>
    <row r="310" spans="1:27" ht="12.75" x14ac:dyDescent="0.2">
      <c r="A310" s="178"/>
      <c r="B310" s="191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3"/>
    </row>
    <row r="311" spans="1:27" ht="12.75" customHeight="1" x14ac:dyDescent="0.2">
      <c r="A311" s="178"/>
      <c r="B311" s="180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2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1.25" customHeight="1" x14ac:dyDescent="0.2">
      <c r="A312" s="179"/>
      <c r="B312" s="181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3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ht="15.75" customHeight="1" x14ac:dyDescent="0.2">
      <c r="A313" s="80">
        <f>A275</f>
        <v>42522</v>
      </c>
      <c r="B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2821.77</v>
      </c>
      <c r="C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2826.63</v>
      </c>
      <c r="D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2852.71</v>
      </c>
      <c r="E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2881.07</v>
      </c>
      <c r="F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2903.8900000000003</v>
      </c>
      <c r="G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2911.6800000000003</v>
      </c>
      <c r="H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2846.06</v>
      </c>
      <c r="I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3116.53</v>
      </c>
      <c r="J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3006.32</v>
      </c>
      <c r="K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2904</v>
      </c>
      <c r="L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2875.2200000000003</v>
      </c>
      <c r="M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2889.37</v>
      </c>
      <c r="N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2919.31</v>
      </c>
      <c r="O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2935.13</v>
      </c>
      <c r="P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2919.05</v>
      </c>
      <c r="Q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2934.9700000000003</v>
      </c>
      <c r="R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2940.3900000000003</v>
      </c>
      <c r="S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2866.48</v>
      </c>
      <c r="T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2855.6000000000004</v>
      </c>
      <c r="U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2845.26</v>
      </c>
      <c r="V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2882.73</v>
      </c>
      <c r="W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2849.08</v>
      </c>
      <c r="X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2866.3900000000003</v>
      </c>
      <c r="Y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2898.23</v>
      </c>
      <c r="AA313" s="81"/>
    </row>
    <row r="314" spans="1:27" x14ac:dyDescent="0.2">
      <c r="A314" s="80">
        <f>A313+1</f>
        <v>42523</v>
      </c>
      <c r="B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2824.59</v>
      </c>
      <c r="C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2826.65</v>
      </c>
      <c r="D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2859.62</v>
      </c>
      <c r="E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2881.07</v>
      </c>
      <c r="F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2903.78</v>
      </c>
      <c r="G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2911.77</v>
      </c>
      <c r="H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2852.84</v>
      </c>
      <c r="I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3106.61</v>
      </c>
      <c r="J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2987.48</v>
      </c>
      <c r="K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2889.33</v>
      </c>
      <c r="L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2835.9</v>
      </c>
      <c r="M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2848.4700000000003</v>
      </c>
      <c r="N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2889.12</v>
      </c>
      <c r="O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2918.9900000000002</v>
      </c>
      <c r="P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2934.9700000000003</v>
      </c>
      <c r="Q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2951.6800000000003</v>
      </c>
      <c r="R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2940.37</v>
      </c>
      <c r="S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2927.26</v>
      </c>
      <c r="T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2927.4</v>
      </c>
      <c r="U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2845.4</v>
      </c>
      <c r="V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2884.6</v>
      </c>
      <c r="W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2872.1000000000004</v>
      </c>
      <c r="X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2866.44</v>
      </c>
      <c r="Y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2898.05</v>
      </c>
    </row>
    <row r="315" spans="1:27" x14ac:dyDescent="0.2">
      <c r="A315" s="80">
        <f t="shared" ref="A315:A343" si="11">A314+1</f>
        <v>42524</v>
      </c>
      <c r="B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2830.31</v>
      </c>
      <c r="C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2838.2000000000003</v>
      </c>
      <c r="D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2865.1800000000003</v>
      </c>
      <c r="E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2879.62</v>
      </c>
      <c r="F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2902.3100000000004</v>
      </c>
      <c r="G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2926.3500000000004</v>
      </c>
      <c r="H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2851.41</v>
      </c>
      <c r="I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3114.49</v>
      </c>
      <c r="J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2967.3500000000004</v>
      </c>
      <c r="K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2880.59</v>
      </c>
      <c r="L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2880.58</v>
      </c>
      <c r="M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2880.5</v>
      </c>
      <c r="N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2917.41</v>
      </c>
      <c r="O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2933.32</v>
      </c>
      <c r="P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2933.3500000000004</v>
      </c>
      <c r="Q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2958.4700000000003</v>
      </c>
      <c r="R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2952.71</v>
      </c>
      <c r="S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2939.21</v>
      </c>
      <c r="T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2882.84</v>
      </c>
      <c r="U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2848.59</v>
      </c>
      <c r="V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2901.9</v>
      </c>
      <c r="W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2867.8</v>
      </c>
      <c r="X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2865.3500000000004</v>
      </c>
      <c r="Y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2927.58</v>
      </c>
    </row>
    <row r="316" spans="1:27" x14ac:dyDescent="0.2">
      <c r="A316" s="80">
        <f t="shared" si="11"/>
        <v>42525</v>
      </c>
      <c r="B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2831.2</v>
      </c>
      <c r="C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2818.32</v>
      </c>
      <c r="D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2830.67</v>
      </c>
      <c r="E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2853.09</v>
      </c>
      <c r="F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2877.04</v>
      </c>
      <c r="G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2930.33</v>
      </c>
      <c r="H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2877.03</v>
      </c>
      <c r="I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2820.3900000000003</v>
      </c>
      <c r="J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2865</v>
      </c>
      <c r="K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2987.98</v>
      </c>
      <c r="L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2930.35</v>
      </c>
      <c r="M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2930.35</v>
      </c>
      <c r="N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2930.35</v>
      </c>
      <c r="O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2970.65</v>
      </c>
      <c r="P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2970.67</v>
      </c>
      <c r="Q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2938.05</v>
      </c>
      <c r="R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2953.87</v>
      </c>
      <c r="S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2907.88</v>
      </c>
      <c r="T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2860.7</v>
      </c>
      <c r="U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2860.2400000000002</v>
      </c>
      <c r="V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2944</v>
      </c>
      <c r="W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2892.03</v>
      </c>
      <c r="X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2842.56</v>
      </c>
      <c r="Y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2979.26</v>
      </c>
    </row>
    <row r="317" spans="1:27" x14ac:dyDescent="0.2">
      <c r="A317" s="80">
        <f t="shared" si="11"/>
        <v>42526</v>
      </c>
      <c r="B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2829.54</v>
      </c>
      <c r="C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2817.87</v>
      </c>
      <c r="D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2852.8900000000003</v>
      </c>
      <c r="E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2860.61</v>
      </c>
      <c r="F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2893.71</v>
      </c>
      <c r="G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2893.66</v>
      </c>
      <c r="H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2830.51</v>
      </c>
      <c r="I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2819.15</v>
      </c>
      <c r="J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2833.4700000000003</v>
      </c>
      <c r="K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3065.4700000000003</v>
      </c>
      <c r="L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2988</v>
      </c>
      <c r="M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2988.1800000000003</v>
      </c>
      <c r="N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2988.44</v>
      </c>
      <c r="O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3015.48</v>
      </c>
      <c r="P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3015.46</v>
      </c>
      <c r="Q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2970.6400000000003</v>
      </c>
      <c r="R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2954.04</v>
      </c>
      <c r="S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2907.9300000000003</v>
      </c>
      <c r="T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2860.88</v>
      </c>
      <c r="U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2848.79</v>
      </c>
      <c r="V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2919.26</v>
      </c>
      <c r="W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2889.2</v>
      </c>
      <c r="X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2842.52</v>
      </c>
      <c r="Y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2978.9</v>
      </c>
    </row>
    <row r="318" spans="1:27" x14ac:dyDescent="0.2">
      <c r="A318" s="80">
        <f t="shared" si="11"/>
        <v>42527</v>
      </c>
      <c r="B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2826.6400000000003</v>
      </c>
      <c r="C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2837.92</v>
      </c>
      <c r="D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2864.57</v>
      </c>
      <c r="E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2893.8900000000003</v>
      </c>
      <c r="F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2909.6</v>
      </c>
      <c r="G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2960.67</v>
      </c>
      <c r="H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2886.78</v>
      </c>
      <c r="I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3168.77</v>
      </c>
      <c r="J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3067.12</v>
      </c>
      <c r="K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2950.3</v>
      </c>
      <c r="L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2902.4300000000003</v>
      </c>
      <c r="M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2902.4500000000003</v>
      </c>
      <c r="N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2917.6800000000003</v>
      </c>
      <c r="O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2933.42</v>
      </c>
      <c r="P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2933.42</v>
      </c>
      <c r="Q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2902.21</v>
      </c>
      <c r="R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2912.78</v>
      </c>
      <c r="S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2925.86</v>
      </c>
      <c r="T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2882.75</v>
      </c>
      <c r="U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2832.1400000000003</v>
      </c>
      <c r="V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2889.95</v>
      </c>
      <c r="W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2862.26</v>
      </c>
      <c r="X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2865.53</v>
      </c>
      <c r="Y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2900.84</v>
      </c>
    </row>
    <row r="319" spans="1:27" x14ac:dyDescent="0.2">
      <c r="A319" s="80">
        <f t="shared" si="11"/>
        <v>42528</v>
      </c>
      <c r="B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2830.75</v>
      </c>
      <c r="C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2837.75</v>
      </c>
      <c r="D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2864.6000000000004</v>
      </c>
      <c r="E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2878.91</v>
      </c>
      <c r="F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2909.26</v>
      </c>
      <c r="G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2942.7200000000003</v>
      </c>
      <c r="H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2886.66</v>
      </c>
      <c r="I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3168.76</v>
      </c>
      <c r="J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3067.34</v>
      </c>
      <c r="K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2933.82</v>
      </c>
      <c r="L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2902.6000000000004</v>
      </c>
      <c r="M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2902.62</v>
      </c>
      <c r="N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2917.35</v>
      </c>
      <c r="O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2933.3500000000004</v>
      </c>
      <c r="P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2887.76</v>
      </c>
      <c r="Q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2887.84</v>
      </c>
      <c r="R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2912.95</v>
      </c>
      <c r="S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2926.04</v>
      </c>
      <c r="T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2888.6800000000003</v>
      </c>
      <c r="U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2829.04</v>
      </c>
      <c r="V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2905.73</v>
      </c>
      <c r="W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2870.52</v>
      </c>
      <c r="X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2854.5</v>
      </c>
      <c r="Y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2950.7200000000003</v>
      </c>
    </row>
    <row r="320" spans="1:27" x14ac:dyDescent="0.2">
      <c r="A320" s="80">
        <f t="shared" si="11"/>
        <v>42529</v>
      </c>
      <c r="B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2833.41</v>
      </c>
      <c r="C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2837.62</v>
      </c>
      <c r="D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2864.51</v>
      </c>
      <c r="E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2878.63</v>
      </c>
      <c r="F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2909.2400000000002</v>
      </c>
      <c r="G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2942.66</v>
      </c>
      <c r="H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2886.87</v>
      </c>
      <c r="I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3168.62</v>
      </c>
      <c r="J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3067.53</v>
      </c>
      <c r="K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2933.61</v>
      </c>
      <c r="L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2902.58</v>
      </c>
      <c r="M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2902.6000000000004</v>
      </c>
      <c r="N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2917.6400000000003</v>
      </c>
      <c r="O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2933.6000000000004</v>
      </c>
      <c r="P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2887.75</v>
      </c>
      <c r="Q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2887.76</v>
      </c>
      <c r="R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2912.9300000000003</v>
      </c>
      <c r="S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2925.7400000000002</v>
      </c>
      <c r="T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2888.33</v>
      </c>
      <c r="U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2829.29</v>
      </c>
      <c r="V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2908.15</v>
      </c>
      <c r="W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2870.83</v>
      </c>
      <c r="X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2854.53</v>
      </c>
      <c r="Y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2954.07</v>
      </c>
    </row>
    <row r="321" spans="1:25" x14ac:dyDescent="0.2">
      <c r="A321" s="80">
        <f t="shared" si="11"/>
        <v>42530</v>
      </c>
      <c r="B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2832.65</v>
      </c>
      <c r="C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2837.37</v>
      </c>
      <c r="D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2878.65</v>
      </c>
      <c r="E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2893.4700000000003</v>
      </c>
      <c r="F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2942.44</v>
      </c>
      <c r="G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2960.5</v>
      </c>
      <c r="H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2894.46</v>
      </c>
      <c r="I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3192.37</v>
      </c>
      <c r="J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3056.59</v>
      </c>
      <c r="K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2933.9300000000003</v>
      </c>
      <c r="L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2888.1400000000003</v>
      </c>
      <c r="M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2880.9700000000003</v>
      </c>
      <c r="N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2902.6800000000003</v>
      </c>
      <c r="O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2933.85</v>
      </c>
      <c r="P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2976.76</v>
      </c>
      <c r="Q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2976.7200000000003</v>
      </c>
      <c r="R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2953.13</v>
      </c>
      <c r="S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2953.01</v>
      </c>
      <c r="T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2925.9900000000002</v>
      </c>
      <c r="U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2844.65</v>
      </c>
      <c r="V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2888.4</v>
      </c>
      <c r="W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2850.3</v>
      </c>
      <c r="X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2838.7</v>
      </c>
      <c r="Y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2957.4900000000002</v>
      </c>
    </row>
    <row r="322" spans="1:25" x14ac:dyDescent="0.2">
      <c r="A322" s="80">
        <f t="shared" si="11"/>
        <v>42531</v>
      </c>
      <c r="B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2848.1400000000003</v>
      </c>
      <c r="C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2837.7</v>
      </c>
      <c r="D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2871.56</v>
      </c>
      <c r="E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2893.84</v>
      </c>
      <c r="F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2925.6800000000003</v>
      </c>
      <c r="G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2943.03</v>
      </c>
      <c r="H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2879.38</v>
      </c>
      <c r="I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3168.85</v>
      </c>
      <c r="J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3004.38</v>
      </c>
      <c r="K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2860.3900000000003</v>
      </c>
      <c r="L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2822.78</v>
      </c>
      <c r="M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2828.2200000000003</v>
      </c>
      <c r="N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2834.6000000000004</v>
      </c>
      <c r="O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2853.53</v>
      </c>
      <c r="P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2860.1400000000003</v>
      </c>
      <c r="Q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2887.76</v>
      </c>
      <c r="R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2876.83</v>
      </c>
      <c r="S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2876.73</v>
      </c>
      <c r="T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2876.73</v>
      </c>
      <c r="U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2829.12</v>
      </c>
      <c r="V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2921.55</v>
      </c>
      <c r="W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2882.34</v>
      </c>
      <c r="X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2838.61</v>
      </c>
      <c r="Y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2988.53</v>
      </c>
    </row>
    <row r="323" spans="1:25" x14ac:dyDescent="0.2">
      <c r="A323" s="80">
        <f t="shared" si="11"/>
        <v>42532</v>
      </c>
      <c r="B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2889.04</v>
      </c>
      <c r="C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2836.74</v>
      </c>
      <c r="D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2819.45</v>
      </c>
      <c r="E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2845.12</v>
      </c>
      <c r="F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2876.4700000000003</v>
      </c>
      <c r="G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2893.51</v>
      </c>
      <c r="H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2830.65</v>
      </c>
      <c r="I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2880.5</v>
      </c>
      <c r="J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2988.33</v>
      </c>
      <c r="K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2908.21</v>
      </c>
      <c r="L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2860.98</v>
      </c>
      <c r="M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2860.98</v>
      </c>
      <c r="N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2867.19</v>
      </c>
      <c r="O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2860.78</v>
      </c>
      <c r="P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2867.19</v>
      </c>
      <c r="Q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2886.96</v>
      </c>
      <c r="R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2887.07</v>
      </c>
      <c r="S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2842.5</v>
      </c>
      <c r="T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2819.5</v>
      </c>
      <c r="U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2890.92</v>
      </c>
      <c r="V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2979.3500000000004</v>
      </c>
      <c r="W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2947.91</v>
      </c>
      <c r="X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2839.4900000000002</v>
      </c>
      <c r="Y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2930</v>
      </c>
    </row>
    <row r="324" spans="1:25" x14ac:dyDescent="0.2">
      <c r="A324" s="80">
        <f t="shared" si="11"/>
        <v>42533</v>
      </c>
      <c r="B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2894.8500000000004</v>
      </c>
      <c r="C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2860.37</v>
      </c>
      <c r="D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2829.83</v>
      </c>
      <c r="E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2830.4300000000003</v>
      </c>
      <c r="F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2845.03</v>
      </c>
      <c r="G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2876.76</v>
      </c>
      <c r="H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2837.83</v>
      </c>
      <c r="I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2838.8900000000003</v>
      </c>
      <c r="J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2918.52</v>
      </c>
      <c r="K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2970.36</v>
      </c>
      <c r="L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2937.91</v>
      </c>
      <c r="M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2922.67</v>
      </c>
      <c r="N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2937.94</v>
      </c>
      <c r="O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2937.98</v>
      </c>
      <c r="P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2953.8900000000003</v>
      </c>
      <c r="Q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2962.15</v>
      </c>
      <c r="R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2970.6400000000003</v>
      </c>
      <c r="S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2954.06</v>
      </c>
      <c r="T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2922.81</v>
      </c>
      <c r="U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2831.04</v>
      </c>
      <c r="V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2921.37</v>
      </c>
      <c r="W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2894.03</v>
      </c>
      <c r="X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2830.84</v>
      </c>
      <c r="Y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2970.16</v>
      </c>
    </row>
    <row r="325" spans="1:25" x14ac:dyDescent="0.2">
      <c r="A325" s="80">
        <f t="shared" si="11"/>
        <v>42534</v>
      </c>
      <c r="B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2870.52</v>
      </c>
      <c r="C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2840.29</v>
      </c>
      <c r="D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2830.4900000000002</v>
      </c>
      <c r="E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2845.12</v>
      </c>
      <c r="F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2860.48</v>
      </c>
      <c r="G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2893.62</v>
      </c>
      <c r="H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2852.88</v>
      </c>
      <c r="I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2819.05</v>
      </c>
      <c r="J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2914.96</v>
      </c>
      <c r="K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3024.63</v>
      </c>
      <c r="L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3015.1000000000004</v>
      </c>
      <c r="M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3015.2000000000003</v>
      </c>
      <c r="N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3065.25</v>
      </c>
      <c r="O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3065.29</v>
      </c>
      <c r="P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3065.32</v>
      </c>
      <c r="Q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3065.3</v>
      </c>
      <c r="R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3065.33</v>
      </c>
      <c r="S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3024.82</v>
      </c>
      <c r="T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3005.87</v>
      </c>
      <c r="U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2880.67</v>
      </c>
      <c r="V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2920.08</v>
      </c>
      <c r="W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2899.88</v>
      </c>
      <c r="X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2842.67</v>
      </c>
      <c r="Y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2987.82</v>
      </c>
    </row>
    <row r="326" spans="1:25" x14ac:dyDescent="0.2">
      <c r="A326" s="80">
        <f t="shared" si="11"/>
        <v>42535</v>
      </c>
      <c r="B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2838.08</v>
      </c>
      <c r="C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2851.27</v>
      </c>
      <c r="D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2886.74</v>
      </c>
      <c r="E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2894.31</v>
      </c>
      <c r="F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2926.17</v>
      </c>
      <c r="G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2943.17</v>
      </c>
      <c r="H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2886.66</v>
      </c>
      <c r="I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3191.98</v>
      </c>
      <c r="J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3140.33</v>
      </c>
      <c r="K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2958.88</v>
      </c>
      <c r="L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2902.4700000000003</v>
      </c>
      <c r="M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2917.73</v>
      </c>
      <c r="N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2933.62</v>
      </c>
      <c r="O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2950.2</v>
      </c>
      <c r="P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2950.1</v>
      </c>
      <c r="Q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2958.7</v>
      </c>
      <c r="R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2967.17</v>
      </c>
      <c r="S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2967.2000000000003</v>
      </c>
      <c r="T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2982.08</v>
      </c>
      <c r="U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2900.87</v>
      </c>
      <c r="V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2890.2</v>
      </c>
      <c r="W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2854.38</v>
      </c>
      <c r="X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2844.06</v>
      </c>
      <c r="Y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2958.4500000000003</v>
      </c>
    </row>
    <row r="327" spans="1:25" x14ac:dyDescent="0.2">
      <c r="A327" s="80">
        <f t="shared" si="11"/>
        <v>42536</v>
      </c>
      <c r="B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2832.15</v>
      </c>
      <c r="C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2851.27</v>
      </c>
      <c r="D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2886.45</v>
      </c>
      <c r="E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2893.8900000000003</v>
      </c>
      <c r="F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2925.7200000000003</v>
      </c>
      <c r="G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2943.01</v>
      </c>
      <c r="H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2886.71</v>
      </c>
      <c r="I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3192.01</v>
      </c>
      <c r="J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3140.4700000000003</v>
      </c>
      <c r="K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2958.92</v>
      </c>
      <c r="L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2902.61</v>
      </c>
      <c r="M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2917.83</v>
      </c>
      <c r="N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2933.61</v>
      </c>
      <c r="O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2950.19</v>
      </c>
      <c r="P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2950.16</v>
      </c>
      <c r="Q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2958.65</v>
      </c>
      <c r="R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2967.2400000000002</v>
      </c>
      <c r="S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2967.3</v>
      </c>
      <c r="T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2982.08</v>
      </c>
      <c r="U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2900.78</v>
      </c>
      <c r="V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2892.54</v>
      </c>
      <c r="W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2853.3100000000004</v>
      </c>
      <c r="X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2844.03</v>
      </c>
      <c r="Y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2938.08</v>
      </c>
    </row>
    <row r="328" spans="1:25" x14ac:dyDescent="0.2">
      <c r="A328" s="80">
        <f t="shared" si="11"/>
        <v>42537</v>
      </c>
      <c r="B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2830.88</v>
      </c>
      <c r="C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2865.05</v>
      </c>
      <c r="D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2909.7200000000003</v>
      </c>
      <c r="E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2909.9</v>
      </c>
      <c r="F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2999.17</v>
      </c>
      <c r="G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2999.17</v>
      </c>
      <c r="H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2926.21</v>
      </c>
      <c r="I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3269.88</v>
      </c>
      <c r="J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3140.25</v>
      </c>
      <c r="K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2967.48</v>
      </c>
      <c r="L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2933.56</v>
      </c>
      <c r="M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2917.5600000000004</v>
      </c>
      <c r="N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2933.36</v>
      </c>
      <c r="O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2949.9300000000003</v>
      </c>
      <c r="P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2967.21</v>
      </c>
      <c r="Q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2985.46</v>
      </c>
      <c r="R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2967.2000000000003</v>
      </c>
      <c r="S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2997.66</v>
      </c>
      <c r="T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3030.65</v>
      </c>
      <c r="U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2983.41</v>
      </c>
      <c r="V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2823.52</v>
      </c>
      <c r="W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2840.46</v>
      </c>
      <c r="X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2876.29</v>
      </c>
      <c r="Y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2929.9900000000002</v>
      </c>
    </row>
    <row r="329" spans="1:25" x14ac:dyDescent="0.2">
      <c r="A329" s="80">
        <f t="shared" si="11"/>
        <v>42538</v>
      </c>
      <c r="B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2818.88</v>
      </c>
      <c r="C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2879.1</v>
      </c>
      <c r="D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2925.8</v>
      </c>
      <c r="E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2961.04</v>
      </c>
      <c r="F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2999.15</v>
      </c>
      <c r="G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2999.2200000000003</v>
      </c>
      <c r="H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2961.17</v>
      </c>
      <c r="I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3269.8500000000004</v>
      </c>
      <c r="J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3114.59</v>
      </c>
      <c r="K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2967.45</v>
      </c>
      <c r="L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2917.6000000000004</v>
      </c>
      <c r="M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2902.2700000000004</v>
      </c>
      <c r="N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2917.35</v>
      </c>
      <c r="O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2917.2400000000002</v>
      </c>
      <c r="P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2933.16</v>
      </c>
      <c r="Q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2958.4</v>
      </c>
      <c r="R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2945.6800000000003</v>
      </c>
      <c r="S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2967.1800000000003</v>
      </c>
      <c r="T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2981.84</v>
      </c>
      <c r="U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2912.96</v>
      </c>
      <c r="V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2855.8</v>
      </c>
      <c r="W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2818.9700000000003</v>
      </c>
      <c r="X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2919.2200000000003</v>
      </c>
      <c r="Y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2904.69</v>
      </c>
    </row>
    <row r="330" spans="1:25" x14ac:dyDescent="0.2">
      <c r="A330" s="80">
        <f t="shared" si="11"/>
        <v>42539</v>
      </c>
      <c r="B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2850.01</v>
      </c>
      <c r="C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2845.27</v>
      </c>
      <c r="D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2893.77</v>
      </c>
      <c r="E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2930.3</v>
      </c>
      <c r="F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2930.2400000000002</v>
      </c>
      <c r="G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2970.58</v>
      </c>
      <c r="H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2912.84</v>
      </c>
      <c r="I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2830.16</v>
      </c>
      <c r="J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2918.98</v>
      </c>
      <c r="K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3006.6000000000004</v>
      </c>
      <c r="L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2938.42</v>
      </c>
      <c r="M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2954.17</v>
      </c>
      <c r="N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2954.1800000000003</v>
      </c>
      <c r="O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2979.07</v>
      </c>
      <c r="P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3005.8</v>
      </c>
      <c r="Q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3044.71</v>
      </c>
      <c r="R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3044.91</v>
      </c>
      <c r="S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2970.5</v>
      </c>
      <c r="T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2978.63</v>
      </c>
      <c r="U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2908.48</v>
      </c>
      <c r="V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2857.75</v>
      </c>
      <c r="W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2859.3</v>
      </c>
      <c r="X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2860.53</v>
      </c>
      <c r="Y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2987.09</v>
      </c>
    </row>
    <row r="331" spans="1:25" x14ac:dyDescent="0.2">
      <c r="A331" s="80">
        <f t="shared" si="11"/>
        <v>42540</v>
      </c>
      <c r="B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2850.52</v>
      </c>
      <c r="C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2845.3</v>
      </c>
      <c r="D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2893.62</v>
      </c>
      <c r="E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2929.82</v>
      </c>
      <c r="F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2929.73</v>
      </c>
      <c r="G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2970.08</v>
      </c>
      <c r="H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2911.57</v>
      </c>
      <c r="I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2877.05</v>
      </c>
      <c r="J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2887.36</v>
      </c>
      <c r="K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3044.46</v>
      </c>
      <c r="L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2970.4500000000003</v>
      </c>
      <c r="M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2970.4700000000003</v>
      </c>
      <c r="N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2970.4900000000002</v>
      </c>
      <c r="O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3005.88</v>
      </c>
      <c r="P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3024.73</v>
      </c>
      <c r="Q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3024.79</v>
      </c>
      <c r="R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3015.31</v>
      </c>
      <c r="S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2996.8500000000004</v>
      </c>
      <c r="T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3015.25</v>
      </c>
      <c r="U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2946.0200000000004</v>
      </c>
      <c r="V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2855.01</v>
      </c>
      <c r="W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2856.5600000000004</v>
      </c>
      <c r="X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2860.86</v>
      </c>
      <c r="Y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2987.58</v>
      </c>
    </row>
    <row r="332" spans="1:25" x14ac:dyDescent="0.2">
      <c r="A332" s="80">
        <f t="shared" si="11"/>
        <v>42541</v>
      </c>
      <c r="B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2831.6400000000003</v>
      </c>
      <c r="C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2879.3100000000004</v>
      </c>
      <c r="D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2926.3500000000004</v>
      </c>
      <c r="E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2961.25</v>
      </c>
      <c r="F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2970.5</v>
      </c>
      <c r="G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2999.42</v>
      </c>
      <c r="H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2961.3100000000004</v>
      </c>
      <c r="I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3270.12</v>
      </c>
      <c r="J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3114.5600000000004</v>
      </c>
      <c r="K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2967.48</v>
      </c>
      <c r="L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2917.6000000000004</v>
      </c>
      <c r="M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2902.37</v>
      </c>
      <c r="N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2917.55</v>
      </c>
      <c r="O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2902.29</v>
      </c>
      <c r="P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2902.2</v>
      </c>
      <c r="Q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2958.54</v>
      </c>
      <c r="R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2945.83</v>
      </c>
      <c r="S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2967.15</v>
      </c>
      <c r="T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2982.15</v>
      </c>
      <c r="U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2925.79</v>
      </c>
      <c r="V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2839.76</v>
      </c>
      <c r="W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2840.05</v>
      </c>
      <c r="X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2882.32</v>
      </c>
      <c r="Y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2918.09</v>
      </c>
    </row>
    <row r="333" spans="1:25" x14ac:dyDescent="0.2">
      <c r="A333" s="80">
        <f t="shared" si="11"/>
        <v>42542</v>
      </c>
      <c r="B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2826.37</v>
      </c>
      <c r="C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2864.99</v>
      </c>
      <c r="D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2909.91</v>
      </c>
      <c r="E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2943.27</v>
      </c>
      <c r="F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2969.48</v>
      </c>
      <c r="G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3019.12</v>
      </c>
      <c r="H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2999.01</v>
      </c>
      <c r="I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3428.62</v>
      </c>
      <c r="J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3139.46</v>
      </c>
      <c r="K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3004.26</v>
      </c>
      <c r="L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2985.4</v>
      </c>
      <c r="M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2967.12</v>
      </c>
      <c r="N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2949.81</v>
      </c>
      <c r="O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2949.9</v>
      </c>
      <c r="P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2949.91</v>
      </c>
      <c r="Q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2958.33</v>
      </c>
      <c r="R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2966.94</v>
      </c>
      <c r="S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2981.7400000000002</v>
      </c>
      <c r="T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2981.6400000000003</v>
      </c>
      <c r="U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2966.79</v>
      </c>
      <c r="V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2823.84</v>
      </c>
      <c r="W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2849.23</v>
      </c>
      <c r="X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2882.2200000000003</v>
      </c>
      <c r="Y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2928.23</v>
      </c>
    </row>
    <row r="334" spans="1:25" x14ac:dyDescent="0.2">
      <c r="A334" s="80">
        <f t="shared" si="11"/>
        <v>42543</v>
      </c>
      <c r="B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2828.01</v>
      </c>
      <c r="C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2865.07</v>
      </c>
      <c r="D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2910.11</v>
      </c>
      <c r="E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2970.56</v>
      </c>
      <c r="F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2999.51</v>
      </c>
      <c r="G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2999.4</v>
      </c>
      <c r="H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2970.1000000000004</v>
      </c>
      <c r="I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3328.12</v>
      </c>
      <c r="J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3090</v>
      </c>
      <c r="K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2958.65</v>
      </c>
      <c r="L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2887.83</v>
      </c>
      <c r="M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2887.8</v>
      </c>
      <c r="N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2887.79</v>
      </c>
      <c r="O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2887.79</v>
      </c>
      <c r="P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2986.02</v>
      </c>
      <c r="Q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2985.81</v>
      </c>
      <c r="R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2932.51</v>
      </c>
      <c r="S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2967.37</v>
      </c>
      <c r="T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3021.7200000000003</v>
      </c>
      <c r="U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2959.92</v>
      </c>
      <c r="V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2824.2400000000002</v>
      </c>
      <c r="W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2842.1000000000004</v>
      </c>
      <c r="X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2871.05</v>
      </c>
      <c r="Y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2972.6400000000003</v>
      </c>
    </row>
    <row r="335" spans="1:25" x14ac:dyDescent="0.2">
      <c r="A335" s="80">
        <f t="shared" si="11"/>
        <v>42544</v>
      </c>
      <c r="B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2833.92</v>
      </c>
      <c r="C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2864.95</v>
      </c>
      <c r="D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2909.99</v>
      </c>
      <c r="E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2943.36</v>
      </c>
      <c r="F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2999.31</v>
      </c>
      <c r="G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2999.44</v>
      </c>
      <c r="H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2925.98</v>
      </c>
      <c r="I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3228.9900000000002</v>
      </c>
      <c r="J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3045.13</v>
      </c>
      <c r="K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2887.59</v>
      </c>
      <c r="L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2846.77</v>
      </c>
      <c r="M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2834.2400000000002</v>
      </c>
      <c r="N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2834.16</v>
      </c>
      <c r="O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2834.08</v>
      </c>
      <c r="P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2846.87</v>
      </c>
      <c r="Q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2859.82</v>
      </c>
      <c r="R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2865.12</v>
      </c>
      <c r="S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2900.0600000000004</v>
      </c>
      <c r="T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2925.5600000000004</v>
      </c>
      <c r="U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2925.61</v>
      </c>
      <c r="V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2858.17</v>
      </c>
      <c r="W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2890.71</v>
      </c>
      <c r="X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2843.96</v>
      </c>
      <c r="Y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2976.88</v>
      </c>
    </row>
    <row r="336" spans="1:25" x14ac:dyDescent="0.2">
      <c r="A336" s="80">
        <f t="shared" si="11"/>
        <v>42545</v>
      </c>
      <c r="B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2833.81</v>
      </c>
      <c r="C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2838.01</v>
      </c>
      <c r="D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2858.17</v>
      </c>
      <c r="E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2926.5</v>
      </c>
      <c r="F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2943.31</v>
      </c>
      <c r="G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2979.84</v>
      </c>
      <c r="H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2926.06</v>
      </c>
      <c r="I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3216.3</v>
      </c>
      <c r="J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3045.19</v>
      </c>
      <c r="K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2887.62</v>
      </c>
      <c r="L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2846.98</v>
      </c>
      <c r="M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2834.48</v>
      </c>
      <c r="N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2834.46</v>
      </c>
      <c r="O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2834.42</v>
      </c>
      <c r="P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2846.9500000000003</v>
      </c>
      <c r="Q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2859.92</v>
      </c>
      <c r="R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2865.2200000000003</v>
      </c>
      <c r="S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2900.15</v>
      </c>
      <c r="T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2925.65</v>
      </c>
      <c r="U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2900.33</v>
      </c>
      <c r="V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2875.25</v>
      </c>
      <c r="W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2915.2200000000003</v>
      </c>
      <c r="X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2828.77</v>
      </c>
      <c r="Y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3009.94</v>
      </c>
    </row>
    <row r="337" spans="1:27" x14ac:dyDescent="0.2">
      <c r="A337" s="80">
        <f t="shared" si="11"/>
        <v>42546</v>
      </c>
      <c r="B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2873.02</v>
      </c>
      <c r="C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2829.69</v>
      </c>
      <c r="D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2820.6000000000004</v>
      </c>
      <c r="E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2873.6400000000003</v>
      </c>
      <c r="F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2907.8</v>
      </c>
      <c r="G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2945.51</v>
      </c>
      <c r="H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2889.6000000000004</v>
      </c>
      <c r="I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2822.58</v>
      </c>
      <c r="J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2953.63</v>
      </c>
      <c r="K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2950.48</v>
      </c>
      <c r="L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2905.11</v>
      </c>
      <c r="M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2891.12</v>
      </c>
      <c r="N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2891.12</v>
      </c>
      <c r="O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2891.16</v>
      </c>
      <c r="P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2905.07</v>
      </c>
      <c r="Q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2891.12</v>
      </c>
      <c r="R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2934.98</v>
      </c>
      <c r="S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2950.73</v>
      </c>
      <c r="T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2919.4700000000003</v>
      </c>
      <c r="U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2967.23</v>
      </c>
      <c r="V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2886.6800000000003</v>
      </c>
      <c r="W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2931.77</v>
      </c>
      <c r="X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2828.51</v>
      </c>
      <c r="Y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2949.9700000000003</v>
      </c>
    </row>
    <row r="338" spans="1:27" x14ac:dyDescent="0.2">
      <c r="A338" s="80">
        <f t="shared" si="11"/>
        <v>42547</v>
      </c>
      <c r="B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2882.5</v>
      </c>
      <c r="C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2832.91</v>
      </c>
      <c r="D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2820.3900000000003</v>
      </c>
      <c r="E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2857.51</v>
      </c>
      <c r="F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2890.27</v>
      </c>
      <c r="G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2945.46</v>
      </c>
      <c r="H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2890.13</v>
      </c>
      <c r="I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2820.77</v>
      </c>
      <c r="J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2871.84</v>
      </c>
      <c r="K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2950.6000000000004</v>
      </c>
      <c r="L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2904.9900000000002</v>
      </c>
      <c r="M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2891.1400000000003</v>
      </c>
      <c r="N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2891.11</v>
      </c>
      <c r="O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2891.09</v>
      </c>
      <c r="P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2905.05</v>
      </c>
      <c r="Q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2890.9700000000003</v>
      </c>
      <c r="R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2950.5600000000004</v>
      </c>
      <c r="S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2950.66</v>
      </c>
      <c r="T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2919.83</v>
      </c>
      <c r="U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2967.75</v>
      </c>
      <c r="V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2866.41</v>
      </c>
      <c r="W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2907.19</v>
      </c>
      <c r="X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2828.6000000000004</v>
      </c>
      <c r="Y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2950.3900000000003</v>
      </c>
    </row>
    <row r="339" spans="1:27" x14ac:dyDescent="0.2">
      <c r="A339" s="80">
        <f t="shared" si="11"/>
        <v>42548</v>
      </c>
      <c r="B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2852.16</v>
      </c>
      <c r="C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2822.54</v>
      </c>
      <c r="D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2855.1400000000003</v>
      </c>
      <c r="E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2891.21</v>
      </c>
      <c r="F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2922.82</v>
      </c>
      <c r="G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2957.3100000000004</v>
      </c>
      <c r="H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2862.07</v>
      </c>
      <c r="I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3163.71</v>
      </c>
      <c r="J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3000.65</v>
      </c>
      <c r="K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2844.62</v>
      </c>
      <c r="L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2852.62</v>
      </c>
      <c r="M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2890.17</v>
      </c>
      <c r="N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2871.86</v>
      </c>
      <c r="O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2835.11</v>
      </c>
      <c r="P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2872.66</v>
      </c>
      <c r="Q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2853.5</v>
      </c>
      <c r="R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2841.76</v>
      </c>
      <c r="S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2863.15</v>
      </c>
      <c r="T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2874.29</v>
      </c>
      <c r="U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2886.1800000000003</v>
      </c>
      <c r="V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2877.1800000000003</v>
      </c>
      <c r="W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2916.1000000000004</v>
      </c>
      <c r="X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2826.78</v>
      </c>
      <c r="Y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2997.4</v>
      </c>
    </row>
    <row r="340" spans="1:27" x14ac:dyDescent="0.2">
      <c r="A340" s="80">
        <f t="shared" si="11"/>
        <v>42549</v>
      </c>
      <c r="B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2858.16</v>
      </c>
      <c r="C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2822.78</v>
      </c>
      <c r="D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2855.08</v>
      </c>
      <c r="E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2891</v>
      </c>
      <c r="F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2922.6400000000003</v>
      </c>
      <c r="G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2957.25</v>
      </c>
      <c r="H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2862.27</v>
      </c>
      <c r="I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3163.86</v>
      </c>
      <c r="J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3000.56</v>
      </c>
      <c r="K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2844.59</v>
      </c>
      <c r="L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2852.91</v>
      </c>
      <c r="M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2889.8</v>
      </c>
      <c r="N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2871.8900000000003</v>
      </c>
      <c r="O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2872.06</v>
      </c>
      <c r="P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2872.3500000000004</v>
      </c>
      <c r="Q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2853.36</v>
      </c>
      <c r="R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2841.85</v>
      </c>
      <c r="S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2863.19</v>
      </c>
      <c r="T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2874.37</v>
      </c>
      <c r="U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2886.17</v>
      </c>
      <c r="V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2878.3100000000004</v>
      </c>
      <c r="W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2917.1400000000003</v>
      </c>
      <c r="X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2826.9</v>
      </c>
      <c r="Y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2988.87</v>
      </c>
    </row>
    <row r="341" spans="1:27" x14ac:dyDescent="0.2">
      <c r="A341" s="80">
        <f t="shared" si="11"/>
        <v>42550</v>
      </c>
      <c r="B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2864.1000000000004</v>
      </c>
      <c r="C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2842.57</v>
      </c>
      <c r="D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2877.16</v>
      </c>
      <c r="E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2899.78</v>
      </c>
      <c r="F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2986.7000000000003</v>
      </c>
      <c r="G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2986.57</v>
      </c>
      <c r="H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2899.83</v>
      </c>
      <c r="I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3176.56</v>
      </c>
      <c r="J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3011.15</v>
      </c>
      <c r="K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2838.92</v>
      </c>
      <c r="L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2856.16</v>
      </c>
      <c r="M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2874.4900000000002</v>
      </c>
      <c r="N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2831.57</v>
      </c>
      <c r="O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2831.96</v>
      </c>
      <c r="P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2821.54</v>
      </c>
      <c r="Q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2832.82</v>
      </c>
      <c r="R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2837.29</v>
      </c>
      <c r="S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2858.32</v>
      </c>
      <c r="T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2880.7400000000002</v>
      </c>
      <c r="U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2880.98</v>
      </c>
      <c r="V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2880.62</v>
      </c>
      <c r="W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2895.44</v>
      </c>
      <c r="X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2822.35</v>
      </c>
      <c r="Y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2939.1800000000003</v>
      </c>
    </row>
    <row r="342" spans="1:27" x14ac:dyDescent="0.2">
      <c r="A342" s="80">
        <f t="shared" si="11"/>
        <v>42551</v>
      </c>
      <c r="B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2862.88</v>
      </c>
      <c r="C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2844.7200000000003</v>
      </c>
      <c r="D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2879.42</v>
      </c>
      <c r="E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2902.12</v>
      </c>
      <c r="F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2989.62</v>
      </c>
      <c r="G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2989.46</v>
      </c>
      <c r="H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2902.1800000000003</v>
      </c>
      <c r="I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3180.21</v>
      </c>
      <c r="J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3014.26</v>
      </c>
      <c r="K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2840.83</v>
      </c>
      <c r="L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2857.9900000000002</v>
      </c>
      <c r="M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2876.6000000000004</v>
      </c>
      <c r="N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2829.78</v>
      </c>
      <c r="O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2829.73</v>
      </c>
      <c r="P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2829.87</v>
      </c>
      <c r="Q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2829.8</v>
      </c>
      <c r="R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2838.78</v>
      </c>
      <c r="S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2859.9900000000002</v>
      </c>
      <c r="T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2882.46</v>
      </c>
      <c r="U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2882.84</v>
      </c>
      <c r="V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2879.53</v>
      </c>
      <c r="W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2895.53</v>
      </c>
      <c r="X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2824.01</v>
      </c>
      <c r="Y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2989.06</v>
      </c>
    </row>
    <row r="343" spans="1:27" hidden="1" x14ac:dyDescent="0.2">
      <c r="A343" s="80">
        <f t="shared" si="11"/>
        <v>42552</v>
      </c>
      <c r="B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C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D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E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F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G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H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I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J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K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L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M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N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O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P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Q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R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S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T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U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V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W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X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  <c r="Y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РСО-А'!$M$6</f>
        <v>#REF!</v>
      </c>
    </row>
    <row r="344" spans="1:27" x14ac:dyDescent="0.2">
      <c r="A344" s="92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93"/>
    </row>
    <row r="345" spans="1:27" x14ac:dyDescent="0.25">
      <c r="A345" s="88" t="s">
        <v>150</v>
      </c>
      <c r="B345" s="79"/>
      <c r="C345" s="79"/>
      <c r="D345" s="79"/>
    </row>
    <row r="346" spans="1:27" ht="12.75" x14ac:dyDescent="0.2">
      <c r="A346" s="177" t="s">
        <v>48</v>
      </c>
      <c r="B346" s="188" t="s">
        <v>121</v>
      </c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90"/>
    </row>
    <row r="347" spans="1:27" ht="12.75" x14ac:dyDescent="0.2">
      <c r="A347" s="178"/>
      <c r="B347" s="191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3"/>
    </row>
    <row r="348" spans="1:27" ht="12.75" customHeight="1" x14ac:dyDescent="0.2">
      <c r="A348" s="178"/>
      <c r="B348" s="180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2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7" ht="11.25" customHeight="1" x14ac:dyDescent="0.2">
      <c r="A349" s="179"/>
      <c r="B349" s="181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3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7" ht="15.75" customHeight="1" x14ac:dyDescent="0.2">
      <c r="A350" s="80">
        <f>A313</f>
        <v>42522</v>
      </c>
      <c r="B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2816.54</v>
      </c>
      <c r="C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2821.3500000000004</v>
      </c>
      <c r="D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2847.19</v>
      </c>
      <c r="E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2875.28</v>
      </c>
      <c r="F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2897.8900000000003</v>
      </c>
      <c r="G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2905.61</v>
      </c>
      <c r="H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2840.6</v>
      </c>
      <c r="I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3108.5600000000004</v>
      </c>
      <c r="J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2999.37</v>
      </c>
      <c r="K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2898</v>
      </c>
      <c r="L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2869.4900000000002</v>
      </c>
      <c r="M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2883.5</v>
      </c>
      <c r="N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2913.17</v>
      </c>
      <c r="O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2928.84</v>
      </c>
      <c r="P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2912.91</v>
      </c>
      <c r="Q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2928.6800000000003</v>
      </c>
      <c r="R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2934.05</v>
      </c>
      <c r="S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2860.83</v>
      </c>
      <c r="T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2850.05</v>
      </c>
      <c r="U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2839.8</v>
      </c>
      <c r="V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2876.9300000000003</v>
      </c>
      <c r="W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2843.6000000000004</v>
      </c>
      <c r="X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2860.74</v>
      </c>
      <c r="Y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2892.29</v>
      </c>
      <c r="AA350" s="81"/>
    </row>
    <row r="351" spans="1:27" x14ac:dyDescent="0.2">
      <c r="A351" s="80">
        <f>A350+1</f>
        <v>42523</v>
      </c>
      <c r="B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2819.32</v>
      </c>
      <c r="C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2821.37</v>
      </c>
      <c r="D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2854.03</v>
      </c>
      <c r="E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2875.28</v>
      </c>
      <c r="F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2897.79</v>
      </c>
      <c r="G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2905.7000000000003</v>
      </c>
      <c r="H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2847.32</v>
      </c>
      <c r="I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3098.73</v>
      </c>
      <c r="J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2980.7</v>
      </c>
      <c r="K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2883.4700000000003</v>
      </c>
      <c r="L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2830.53</v>
      </c>
      <c r="M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2842.99</v>
      </c>
      <c r="N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2883.26</v>
      </c>
      <c r="O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2912.86</v>
      </c>
      <c r="P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2928.6800000000003</v>
      </c>
      <c r="Q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2945.2400000000002</v>
      </c>
      <c r="R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2934.04</v>
      </c>
      <c r="S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2921.04</v>
      </c>
      <c r="T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2921.19</v>
      </c>
      <c r="U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2839.9500000000003</v>
      </c>
      <c r="V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2878.78</v>
      </c>
      <c r="W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2866.4</v>
      </c>
      <c r="X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2860.79</v>
      </c>
      <c r="Y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2892.11</v>
      </c>
    </row>
    <row r="352" spans="1:27" x14ac:dyDescent="0.2">
      <c r="A352" s="80">
        <f t="shared" ref="A352:A380" si="12">A351+1</f>
        <v>42524</v>
      </c>
      <c r="B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2825</v>
      </c>
      <c r="C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2832.8100000000004</v>
      </c>
      <c r="D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2859.55</v>
      </c>
      <c r="E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2873.8500000000004</v>
      </c>
      <c r="F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2896.32</v>
      </c>
      <c r="G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2920.15</v>
      </c>
      <c r="H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2845.9</v>
      </c>
      <c r="I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3106.54</v>
      </c>
      <c r="J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2960.76</v>
      </c>
      <c r="K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2874.81</v>
      </c>
      <c r="L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2874.8</v>
      </c>
      <c r="M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2874.7200000000003</v>
      </c>
      <c r="N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2911.29</v>
      </c>
      <c r="O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2927.05</v>
      </c>
      <c r="P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2927.08</v>
      </c>
      <c r="Q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2951.9700000000003</v>
      </c>
      <c r="R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2946.27</v>
      </c>
      <c r="S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2932.8900000000003</v>
      </c>
      <c r="T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2877.04</v>
      </c>
      <c r="U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2843.1000000000004</v>
      </c>
      <c r="V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2895.92</v>
      </c>
      <c r="W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2862.1400000000003</v>
      </c>
      <c r="X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2859.71</v>
      </c>
      <c r="Y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2921.37</v>
      </c>
    </row>
    <row r="353" spans="1:25" x14ac:dyDescent="0.2">
      <c r="A353" s="80">
        <f t="shared" si="12"/>
        <v>42525</v>
      </c>
      <c r="B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2825.88</v>
      </c>
      <c r="C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2813.12</v>
      </c>
      <c r="D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2825.35</v>
      </c>
      <c r="E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2847.57</v>
      </c>
      <c r="F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2871.29</v>
      </c>
      <c r="G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2924.09</v>
      </c>
      <c r="H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2871.28</v>
      </c>
      <c r="I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2815.16</v>
      </c>
      <c r="J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2859.37</v>
      </c>
      <c r="K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2981.21</v>
      </c>
      <c r="L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2924.11</v>
      </c>
      <c r="M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2924.11</v>
      </c>
      <c r="N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2924.11</v>
      </c>
      <c r="O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2964.04</v>
      </c>
      <c r="P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2964.05</v>
      </c>
      <c r="Q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2931.7400000000002</v>
      </c>
      <c r="R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2947.41</v>
      </c>
      <c r="S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2901.85</v>
      </c>
      <c r="T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2855.11</v>
      </c>
      <c r="U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2854.65</v>
      </c>
      <c r="V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2937.63</v>
      </c>
      <c r="W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2886.1400000000003</v>
      </c>
      <c r="X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2837.13</v>
      </c>
      <c r="Y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2972.56</v>
      </c>
    </row>
    <row r="354" spans="1:25" x14ac:dyDescent="0.2">
      <c r="A354" s="80">
        <f t="shared" si="12"/>
        <v>42526</v>
      </c>
      <c r="B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2824.23</v>
      </c>
      <c r="C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2812.67</v>
      </c>
      <c r="D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2847.37</v>
      </c>
      <c r="E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2855.02</v>
      </c>
      <c r="F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2887.81</v>
      </c>
      <c r="G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2887.76</v>
      </c>
      <c r="H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2825.2</v>
      </c>
      <c r="I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2813.94</v>
      </c>
      <c r="J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2828.13</v>
      </c>
      <c r="K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3057.9700000000003</v>
      </c>
      <c r="L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2981.2200000000003</v>
      </c>
      <c r="M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2981.4</v>
      </c>
      <c r="N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2981.66</v>
      </c>
      <c r="O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3008.44</v>
      </c>
      <c r="P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3008.4300000000003</v>
      </c>
      <c r="Q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2964.03</v>
      </c>
      <c r="R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2947.57</v>
      </c>
      <c r="S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2901.8900000000003</v>
      </c>
      <c r="T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2855.28</v>
      </c>
      <c r="U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2843.3100000000004</v>
      </c>
      <c r="V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2913.12</v>
      </c>
      <c r="W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2883.34</v>
      </c>
      <c r="X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2837.1</v>
      </c>
      <c r="Y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2972.2</v>
      </c>
    </row>
    <row r="355" spans="1:25" x14ac:dyDescent="0.2">
      <c r="A355" s="80">
        <f t="shared" si="12"/>
        <v>42527</v>
      </c>
      <c r="B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2821.36</v>
      </c>
      <c r="C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2832.53</v>
      </c>
      <c r="D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2858.94</v>
      </c>
      <c r="E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2887.99</v>
      </c>
      <c r="F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2903.55</v>
      </c>
      <c r="G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2954.15</v>
      </c>
      <c r="H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2880.94</v>
      </c>
      <c r="I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3160.32</v>
      </c>
      <c r="J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3059.61</v>
      </c>
      <c r="K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2943.87</v>
      </c>
      <c r="L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2896.4500000000003</v>
      </c>
      <c r="M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2896.4700000000003</v>
      </c>
      <c r="N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2911.5600000000004</v>
      </c>
      <c r="O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2927.15</v>
      </c>
      <c r="P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2927.15</v>
      </c>
      <c r="Q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2896.23</v>
      </c>
      <c r="R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2906.7</v>
      </c>
      <c r="S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2919.66</v>
      </c>
      <c r="T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2876.95</v>
      </c>
      <c r="U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2826.81</v>
      </c>
      <c r="V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2884.09</v>
      </c>
      <c r="W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2856.65</v>
      </c>
      <c r="X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2859.8900000000003</v>
      </c>
      <c r="Y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2894.87</v>
      </c>
    </row>
    <row r="356" spans="1:25" x14ac:dyDescent="0.2">
      <c r="A356" s="80">
        <f t="shared" si="12"/>
        <v>42528</v>
      </c>
      <c r="B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2825.4300000000003</v>
      </c>
      <c r="C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2832.37</v>
      </c>
      <c r="D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2858.96</v>
      </c>
      <c r="E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2873.15</v>
      </c>
      <c r="F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2903.21</v>
      </c>
      <c r="G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2936.37</v>
      </c>
      <c r="H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2880.82</v>
      </c>
      <c r="I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3160.3100000000004</v>
      </c>
      <c r="J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3059.83</v>
      </c>
      <c r="K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2927.54</v>
      </c>
      <c r="L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2896.61</v>
      </c>
      <c r="M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2896.6400000000003</v>
      </c>
      <c r="N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2911.23</v>
      </c>
      <c r="O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2927.08</v>
      </c>
      <c r="P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2881.92</v>
      </c>
      <c r="Q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2881.99</v>
      </c>
      <c r="R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2906.87</v>
      </c>
      <c r="S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2919.83</v>
      </c>
      <c r="T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2882.82</v>
      </c>
      <c r="U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2823.7400000000002</v>
      </c>
      <c r="V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2899.71</v>
      </c>
      <c r="W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2864.84</v>
      </c>
      <c r="X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2848.96</v>
      </c>
      <c r="Y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2944.29</v>
      </c>
    </row>
    <row r="357" spans="1:25" x14ac:dyDescent="0.2">
      <c r="A357" s="80">
        <f t="shared" si="12"/>
        <v>42529</v>
      </c>
      <c r="B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2828.07</v>
      </c>
      <c r="C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2832.24</v>
      </c>
      <c r="D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2858.88</v>
      </c>
      <c r="E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2872.87</v>
      </c>
      <c r="F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2903.19</v>
      </c>
      <c r="G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2936.3</v>
      </c>
      <c r="H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2881.03</v>
      </c>
      <c r="I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3160.17</v>
      </c>
      <c r="J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3060.02</v>
      </c>
      <c r="K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2927.34</v>
      </c>
      <c r="L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2896.59</v>
      </c>
      <c r="M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2896.61</v>
      </c>
      <c r="N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2911.51</v>
      </c>
      <c r="O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2927.33</v>
      </c>
      <c r="P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2881.91</v>
      </c>
      <c r="Q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2881.92</v>
      </c>
      <c r="R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2906.8500000000004</v>
      </c>
      <c r="S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2919.54</v>
      </c>
      <c r="T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2882.48</v>
      </c>
      <c r="U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2823.9900000000002</v>
      </c>
      <c r="V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2902.12</v>
      </c>
      <c r="W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2865.1400000000003</v>
      </c>
      <c r="X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2848.99</v>
      </c>
      <c r="Y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2947.61</v>
      </c>
    </row>
    <row r="358" spans="1:25" x14ac:dyDescent="0.2">
      <c r="A358" s="80">
        <f t="shared" si="12"/>
        <v>42530</v>
      </c>
      <c r="B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2827.31</v>
      </c>
      <c r="C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2831.9900000000002</v>
      </c>
      <c r="D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2872.8900000000003</v>
      </c>
      <c r="E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2887.57</v>
      </c>
      <c r="F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2936.09</v>
      </c>
      <c r="G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2953.98</v>
      </c>
      <c r="H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2888.55</v>
      </c>
      <c r="I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3183.69</v>
      </c>
      <c r="J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3049.1800000000003</v>
      </c>
      <c r="K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2927.65</v>
      </c>
      <c r="L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2882.29</v>
      </c>
      <c r="M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2875.1800000000003</v>
      </c>
      <c r="N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2896.69</v>
      </c>
      <c r="O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2927.57</v>
      </c>
      <c r="P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2970.09</v>
      </c>
      <c r="Q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2970.05</v>
      </c>
      <c r="R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2946.6800000000003</v>
      </c>
      <c r="S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2946.56</v>
      </c>
      <c r="T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2919.79</v>
      </c>
      <c r="U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2839.2</v>
      </c>
      <c r="V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2882.54</v>
      </c>
      <c r="W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2844.8</v>
      </c>
      <c r="X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2833.31</v>
      </c>
      <c r="Y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2951</v>
      </c>
    </row>
    <row r="359" spans="1:25" x14ac:dyDescent="0.2">
      <c r="A359" s="80">
        <f t="shared" si="12"/>
        <v>42531</v>
      </c>
      <c r="B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2842.66</v>
      </c>
      <c r="C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2832.32</v>
      </c>
      <c r="D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2865.87</v>
      </c>
      <c r="E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2887.9300000000003</v>
      </c>
      <c r="F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2919.48</v>
      </c>
      <c r="G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2936.67</v>
      </c>
      <c r="H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2873.61</v>
      </c>
      <c r="I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3160.4</v>
      </c>
      <c r="J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2997.45</v>
      </c>
      <c r="K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2854.79</v>
      </c>
      <c r="L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2817.53</v>
      </c>
      <c r="M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2822.9300000000003</v>
      </c>
      <c r="N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2829.25</v>
      </c>
      <c r="O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2848</v>
      </c>
      <c r="P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2854.55</v>
      </c>
      <c r="Q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2881.92</v>
      </c>
      <c r="R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2871.09</v>
      </c>
      <c r="S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2870.9900000000002</v>
      </c>
      <c r="T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2870.9900000000002</v>
      </c>
      <c r="U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2823.82</v>
      </c>
      <c r="V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2915.3900000000003</v>
      </c>
      <c r="W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2876.55</v>
      </c>
      <c r="X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2833.2200000000003</v>
      </c>
      <c r="Y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2981.7400000000002</v>
      </c>
    </row>
    <row r="360" spans="1:25" x14ac:dyDescent="0.2">
      <c r="A360" s="80">
        <f t="shared" si="12"/>
        <v>42532</v>
      </c>
      <c r="B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2883.1800000000003</v>
      </c>
      <c r="C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2831.37</v>
      </c>
      <c r="D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2814.23</v>
      </c>
      <c r="E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2839.67</v>
      </c>
      <c r="F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2870.73</v>
      </c>
      <c r="G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2887.61</v>
      </c>
      <c r="H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2825.33</v>
      </c>
      <c r="I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2874.7200000000003</v>
      </c>
      <c r="J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2981.55</v>
      </c>
      <c r="K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2902.17</v>
      </c>
      <c r="L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2855.3900000000003</v>
      </c>
      <c r="M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2855.3900000000003</v>
      </c>
      <c r="N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2861.54</v>
      </c>
      <c r="O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2855.1800000000003</v>
      </c>
      <c r="P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2861.54</v>
      </c>
      <c r="Q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2881.12</v>
      </c>
      <c r="R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2881.23</v>
      </c>
      <c r="S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2837.08</v>
      </c>
      <c r="T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2814.29</v>
      </c>
      <c r="U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2885.05</v>
      </c>
      <c r="V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2972.65</v>
      </c>
      <c r="W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2941.5</v>
      </c>
      <c r="X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2834.09</v>
      </c>
      <c r="Y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2923.76</v>
      </c>
    </row>
    <row r="361" spans="1:25" x14ac:dyDescent="0.2">
      <c r="A361" s="80">
        <f t="shared" si="12"/>
        <v>42533</v>
      </c>
      <c r="B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2888.94</v>
      </c>
      <c r="C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2854.78</v>
      </c>
      <c r="D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2824.53</v>
      </c>
      <c r="E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2825.12</v>
      </c>
      <c r="F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2839.58</v>
      </c>
      <c r="G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2871.01</v>
      </c>
      <c r="H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2832.44</v>
      </c>
      <c r="I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2833.5</v>
      </c>
      <c r="J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2912.3900000000003</v>
      </c>
      <c r="K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2963.75</v>
      </c>
      <c r="L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2931.6000000000004</v>
      </c>
      <c r="M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2916.5</v>
      </c>
      <c r="N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2931.62</v>
      </c>
      <c r="O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2931.67</v>
      </c>
      <c r="P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2947.4300000000003</v>
      </c>
      <c r="Q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2955.62</v>
      </c>
      <c r="R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2964.03</v>
      </c>
      <c r="S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2947.6</v>
      </c>
      <c r="T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2916.6400000000003</v>
      </c>
      <c r="U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2825.7200000000003</v>
      </c>
      <c r="V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2915.2200000000003</v>
      </c>
      <c r="W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2888.12</v>
      </c>
      <c r="X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2825.52</v>
      </c>
      <c r="Y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2963.55</v>
      </c>
    </row>
    <row r="362" spans="1:25" x14ac:dyDescent="0.2">
      <c r="A362" s="80">
        <f t="shared" si="12"/>
        <v>42534</v>
      </c>
      <c r="B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2864.84</v>
      </c>
      <c r="C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2834.88</v>
      </c>
      <c r="D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2825.17</v>
      </c>
      <c r="E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2839.67</v>
      </c>
      <c r="F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2854.88</v>
      </c>
      <c r="G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2887.7200000000003</v>
      </c>
      <c r="H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2847.3500000000004</v>
      </c>
      <c r="I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2813.84</v>
      </c>
      <c r="J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2908.86</v>
      </c>
      <c r="K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3017.52</v>
      </c>
      <c r="L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3008.08</v>
      </c>
      <c r="M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3008.1800000000003</v>
      </c>
      <c r="N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3057.76</v>
      </c>
      <c r="O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3057.79</v>
      </c>
      <c r="P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3057.83</v>
      </c>
      <c r="Q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3057.8</v>
      </c>
      <c r="R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3057.84</v>
      </c>
      <c r="S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3017.71</v>
      </c>
      <c r="T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2998.9300000000003</v>
      </c>
      <c r="U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2874.8900000000003</v>
      </c>
      <c r="V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2913.9300000000003</v>
      </c>
      <c r="W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2893.92</v>
      </c>
      <c r="X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2837.24</v>
      </c>
      <c r="Y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2981.04</v>
      </c>
    </row>
    <row r="363" spans="1:25" x14ac:dyDescent="0.2">
      <c r="A363" s="80">
        <f t="shared" si="12"/>
        <v>42535</v>
      </c>
      <c r="B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2832.69</v>
      </c>
      <c r="C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2845.77</v>
      </c>
      <c r="D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2880.9</v>
      </c>
      <c r="E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2888.4</v>
      </c>
      <c r="F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2919.9700000000003</v>
      </c>
      <c r="G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2936.81</v>
      </c>
      <c r="H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2880.82</v>
      </c>
      <c r="I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3183.31</v>
      </c>
      <c r="J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3132.1400000000003</v>
      </c>
      <c r="K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2952.37</v>
      </c>
      <c r="L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2896.4900000000002</v>
      </c>
      <c r="M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2911.6000000000004</v>
      </c>
      <c r="N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2927.3500000000004</v>
      </c>
      <c r="O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2943.77</v>
      </c>
      <c r="P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2943.67</v>
      </c>
      <c r="Q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2952.19</v>
      </c>
      <c r="R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2960.58</v>
      </c>
      <c r="S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2960.62</v>
      </c>
      <c r="T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2975.36</v>
      </c>
      <c r="U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2894.9</v>
      </c>
      <c r="V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2884.33</v>
      </c>
      <c r="W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2848.84</v>
      </c>
      <c r="X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2838.62</v>
      </c>
      <c r="Y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2951.9500000000003</v>
      </c>
    </row>
    <row r="364" spans="1:25" x14ac:dyDescent="0.2">
      <c r="A364" s="80">
        <f t="shared" si="12"/>
        <v>42536</v>
      </c>
      <c r="B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2826.82</v>
      </c>
      <c r="C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2845.77</v>
      </c>
      <c r="D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2880.62</v>
      </c>
      <c r="E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2887.99</v>
      </c>
      <c r="F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2919.52</v>
      </c>
      <c r="G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2936.65</v>
      </c>
      <c r="H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2880.88</v>
      </c>
      <c r="I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3183.34</v>
      </c>
      <c r="J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3132.28</v>
      </c>
      <c r="K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2952.42</v>
      </c>
      <c r="L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2896.63</v>
      </c>
      <c r="M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2911.7000000000003</v>
      </c>
      <c r="N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2927.34</v>
      </c>
      <c r="O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2943.76</v>
      </c>
      <c r="P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2943.7400000000002</v>
      </c>
      <c r="Q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2952.15</v>
      </c>
      <c r="R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2960.66</v>
      </c>
      <c r="S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2960.7200000000003</v>
      </c>
      <c r="T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2975.36</v>
      </c>
      <c r="U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2894.81</v>
      </c>
      <c r="V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2886.65</v>
      </c>
      <c r="W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2847.78</v>
      </c>
      <c r="X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2838.59</v>
      </c>
      <c r="Y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2931.77</v>
      </c>
    </row>
    <row r="365" spans="1:25" x14ac:dyDescent="0.2">
      <c r="A365" s="80">
        <f t="shared" si="12"/>
        <v>42537</v>
      </c>
      <c r="B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2825.57</v>
      </c>
      <c r="C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2859.41</v>
      </c>
      <c r="D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2903.67</v>
      </c>
      <c r="E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2903.8500000000004</v>
      </c>
      <c r="F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2992.29</v>
      </c>
      <c r="G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2992.29</v>
      </c>
      <c r="H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2920</v>
      </c>
      <c r="I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3260.49</v>
      </c>
      <c r="J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3132.0600000000004</v>
      </c>
      <c r="K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2960.9</v>
      </c>
      <c r="L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2927.28</v>
      </c>
      <c r="M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2911.4300000000003</v>
      </c>
      <c r="N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2927.09</v>
      </c>
      <c r="O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2943.5</v>
      </c>
      <c r="P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2960.63</v>
      </c>
      <c r="Q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2978.7</v>
      </c>
      <c r="R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2960.62</v>
      </c>
      <c r="S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2990.79</v>
      </c>
      <c r="T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3023.48</v>
      </c>
      <c r="U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2976.6800000000003</v>
      </c>
      <c r="V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2818.27</v>
      </c>
      <c r="W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2835.05</v>
      </c>
      <c r="X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2870.55</v>
      </c>
      <c r="Y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2923.75</v>
      </c>
    </row>
    <row r="366" spans="1:25" x14ac:dyDescent="0.2">
      <c r="A366" s="80">
        <f t="shared" si="12"/>
        <v>42538</v>
      </c>
      <c r="B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2813.6800000000003</v>
      </c>
      <c r="C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2873.34</v>
      </c>
      <c r="D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2919.6</v>
      </c>
      <c r="E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2954.51</v>
      </c>
      <c r="F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2992.27</v>
      </c>
      <c r="G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2992.34</v>
      </c>
      <c r="H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2954.6400000000003</v>
      </c>
      <c r="I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3260.46</v>
      </c>
      <c r="J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3106.6400000000003</v>
      </c>
      <c r="K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2960.86</v>
      </c>
      <c r="L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2911.48</v>
      </c>
      <c r="M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2896.29</v>
      </c>
      <c r="N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2911.23</v>
      </c>
      <c r="O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2911.12</v>
      </c>
      <c r="P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2926.8900000000003</v>
      </c>
      <c r="Q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2951.9</v>
      </c>
      <c r="R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2939.3</v>
      </c>
      <c r="S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2960.59</v>
      </c>
      <c r="T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2975.12</v>
      </c>
      <c r="U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2906.88</v>
      </c>
      <c r="V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2850.25</v>
      </c>
      <c r="W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2813.77</v>
      </c>
      <c r="X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2913.08</v>
      </c>
      <c r="Y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2898.6800000000003</v>
      </c>
    </row>
    <row r="367" spans="1:25" x14ac:dyDescent="0.2">
      <c r="A367" s="80">
        <f t="shared" si="12"/>
        <v>42539</v>
      </c>
      <c r="B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2844.51</v>
      </c>
      <c r="C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2839.82</v>
      </c>
      <c r="D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2887.87</v>
      </c>
      <c r="E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2924.06</v>
      </c>
      <c r="F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2924</v>
      </c>
      <c r="G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2963.96</v>
      </c>
      <c r="H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2906.76</v>
      </c>
      <c r="I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2824.8500000000004</v>
      </c>
      <c r="J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2912.84</v>
      </c>
      <c r="K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2999.65</v>
      </c>
      <c r="L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2932.1000000000004</v>
      </c>
      <c r="M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2947.71</v>
      </c>
      <c r="N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2947.7200000000003</v>
      </c>
      <c r="O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2972.37</v>
      </c>
      <c r="P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2998.86</v>
      </c>
      <c r="Q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3037.4</v>
      </c>
      <c r="R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3037.6</v>
      </c>
      <c r="S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2963.88</v>
      </c>
      <c r="T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2971.94</v>
      </c>
      <c r="U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2902.44</v>
      </c>
      <c r="V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2852.19</v>
      </c>
      <c r="W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2853.7200000000003</v>
      </c>
      <c r="X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2854.94</v>
      </c>
      <c r="Y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2980.32</v>
      </c>
    </row>
    <row r="368" spans="1:25" x14ac:dyDescent="0.2">
      <c r="A368" s="80">
        <f t="shared" si="12"/>
        <v>42540</v>
      </c>
      <c r="B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2845.02</v>
      </c>
      <c r="C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2839.8500000000004</v>
      </c>
      <c r="D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2887.7200000000003</v>
      </c>
      <c r="E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2923.58</v>
      </c>
      <c r="F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2923.4900000000002</v>
      </c>
      <c r="G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2963.4700000000003</v>
      </c>
      <c r="H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2905.51</v>
      </c>
      <c r="I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2871.3</v>
      </c>
      <c r="J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2881.51</v>
      </c>
      <c r="K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3037.16</v>
      </c>
      <c r="L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2963.84</v>
      </c>
      <c r="M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2963.86</v>
      </c>
      <c r="N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2963.87</v>
      </c>
      <c r="O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2998.94</v>
      </c>
      <c r="P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3017.62</v>
      </c>
      <c r="Q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3017.67</v>
      </c>
      <c r="R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3008.2799999999997</v>
      </c>
      <c r="S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2989.9900000000002</v>
      </c>
      <c r="T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3008.2200000000003</v>
      </c>
      <c r="U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2939.63</v>
      </c>
      <c r="V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2849.4700000000003</v>
      </c>
      <c r="W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2851</v>
      </c>
      <c r="X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2855.26</v>
      </c>
      <c r="Y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2980.81</v>
      </c>
    </row>
    <row r="369" spans="1:25" x14ac:dyDescent="0.2">
      <c r="A369" s="80">
        <f t="shared" si="12"/>
        <v>42541</v>
      </c>
      <c r="B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2826.31</v>
      </c>
      <c r="C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2873.54</v>
      </c>
      <c r="D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2920.15</v>
      </c>
      <c r="E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2954.7200000000003</v>
      </c>
      <c r="F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2963.88</v>
      </c>
      <c r="G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2992.54</v>
      </c>
      <c r="H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2954.78</v>
      </c>
      <c r="I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3260.73</v>
      </c>
      <c r="J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3106.61</v>
      </c>
      <c r="K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2960.9</v>
      </c>
      <c r="L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2911.48</v>
      </c>
      <c r="M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2896.3900000000003</v>
      </c>
      <c r="N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2911.42</v>
      </c>
      <c r="O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2896.3100000000004</v>
      </c>
      <c r="P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2896.2200000000003</v>
      </c>
      <c r="Q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2952.04</v>
      </c>
      <c r="R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2939.44</v>
      </c>
      <c r="S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2960.57</v>
      </c>
      <c r="T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2975.4300000000003</v>
      </c>
      <c r="U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2919.59</v>
      </c>
      <c r="V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2834.36</v>
      </c>
      <c r="W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2834.65</v>
      </c>
      <c r="X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2876.53</v>
      </c>
      <c r="Y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2911.96</v>
      </c>
    </row>
    <row r="370" spans="1:25" x14ac:dyDescent="0.2">
      <c r="A370" s="80">
        <f t="shared" si="12"/>
        <v>42542</v>
      </c>
      <c r="B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2821.09</v>
      </c>
      <c r="C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2859.36</v>
      </c>
      <c r="D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2903.86</v>
      </c>
      <c r="E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2936.9</v>
      </c>
      <c r="F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2962.88</v>
      </c>
      <c r="G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3012.0600000000004</v>
      </c>
      <c r="H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2992.1400000000003</v>
      </c>
      <c r="I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3417.76</v>
      </c>
      <c r="J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3131.28</v>
      </c>
      <c r="K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2997.34</v>
      </c>
      <c r="L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2978.65</v>
      </c>
      <c r="M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2960.54</v>
      </c>
      <c r="N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2943.3900000000003</v>
      </c>
      <c r="O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2943.48</v>
      </c>
      <c r="P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2943.4900000000002</v>
      </c>
      <c r="Q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2951.82</v>
      </c>
      <c r="R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2960.36</v>
      </c>
      <c r="S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2975.02</v>
      </c>
      <c r="T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2974.92</v>
      </c>
      <c r="U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2960.21</v>
      </c>
      <c r="V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2818.59</v>
      </c>
      <c r="W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2843.7400000000002</v>
      </c>
      <c r="X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2876.42</v>
      </c>
      <c r="Y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2922</v>
      </c>
    </row>
    <row r="371" spans="1:25" x14ac:dyDescent="0.2">
      <c r="A371" s="80">
        <f t="shared" si="12"/>
        <v>42543</v>
      </c>
      <c r="B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2822.71</v>
      </c>
      <c r="C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2859.4300000000003</v>
      </c>
      <c r="D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2904.05</v>
      </c>
      <c r="E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2963.95</v>
      </c>
      <c r="F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2992.63</v>
      </c>
      <c r="G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2992.52</v>
      </c>
      <c r="H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2963.49</v>
      </c>
      <c r="I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3318.19</v>
      </c>
      <c r="J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3082.28</v>
      </c>
      <c r="K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2952.15</v>
      </c>
      <c r="L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2881.98</v>
      </c>
      <c r="M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2881.95</v>
      </c>
      <c r="N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2881.94</v>
      </c>
      <c r="O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2881.94</v>
      </c>
      <c r="P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2979.26</v>
      </c>
      <c r="Q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2979.05</v>
      </c>
      <c r="R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2926.2400000000002</v>
      </c>
      <c r="S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2960.78</v>
      </c>
      <c r="T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3014.63</v>
      </c>
      <c r="U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2953.4</v>
      </c>
      <c r="V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2818.98</v>
      </c>
      <c r="W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2836.67</v>
      </c>
      <c r="X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2865.36</v>
      </c>
      <c r="Y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2966.01</v>
      </c>
    </row>
    <row r="372" spans="1:25" x14ac:dyDescent="0.2">
      <c r="A372" s="80">
        <f t="shared" si="12"/>
        <v>42544</v>
      </c>
      <c r="B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2828.57</v>
      </c>
      <c r="C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2859.31</v>
      </c>
      <c r="D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2903.94</v>
      </c>
      <c r="E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2936.9900000000002</v>
      </c>
      <c r="F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2992.4300000000003</v>
      </c>
      <c r="G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2992.56</v>
      </c>
      <c r="H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2919.78</v>
      </c>
      <c r="I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3219.98</v>
      </c>
      <c r="J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3037.83</v>
      </c>
      <c r="K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2881.75</v>
      </c>
      <c r="L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2841.3</v>
      </c>
      <c r="M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2828.8900000000003</v>
      </c>
      <c r="N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2828.81</v>
      </c>
      <c r="O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2828.73</v>
      </c>
      <c r="P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2841.4</v>
      </c>
      <c r="Q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2854.23</v>
      </c>
      <c r="R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2859.48</v>
      </c>
      <c r="S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2894.1000000000004</v>
      </c>
      <c r="T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2919.36</v>
      </c>
      <c r="U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2919.41</v>
      </c>
      <c r="V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2852.6000000000004</v>
      </c>
      <c r="W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2884.84</v>
      </c>
      <c r="X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2838.52</v>
      </c>
      <c r="Y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2970.2</v>
      </c>
    </row>
    <row r="373" spans="1:25" x14ac:dyDescent="0.2">
      <c r="A373" s="80">
        <f t="shared" si="12"/>
        <v>42545</v>
      </c>
      <c r="B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2828.46</v>
      </c>
      <c r="C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2832.62</v>
      </c>
      <c r="D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2852.6000000000004</v>
      </c>
      <c r="E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2920.29</v>
      </c>
      <c r="F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2936.95</v>
      </c>
      <c r="G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2973.1400000000003</v>
      </c>
      <c r="H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2919.86</v>
      </c>
      <c r="I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3207.41</v>
      </c>
      <c r="J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3037.88</v>
      </c>
      <c r="K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2881.77</v>
      </c>
      <c r="L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2841.52</v>
      </c>
      <c r="M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2829.12</v>
      </c>
      <c r="N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2829.11</v>
      </c>
      <c r="O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2829.07</v>
      </c>
      <c r="P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2841.48</v>
      </c>
      <c r="Q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2854.33</v>
      </c>
      <c r="R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2859.58</v>
      </c>
      <c r="S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2894.19</v>
      </c>
      <c r="T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2919.45</v>
      </c>
      <c r="U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2894.37</v>
      </c>
      <c r="V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2869.52</v>
      </c>
      <c r="W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2909.12</v>
      </c>
      <c r="X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2823.4700000000003</v>
      </c>
      <c r="Y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3002.96</v>
      </c>
    </row>
    <row r="374" spans="1:25" x14ac:dyDescent="0.2">
      <c r="A374" s="80">
        <f t="shared" si="12"/>
        <v>42546</v>
      </c>
      <c r="B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2867.31</v>
      </c>
      <c r="C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2824.38</v>
      </c>
      <c r="D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2815.38</v>
      </c>
      <c r="E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2867.92</v>
      </c>
      <c r="F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2901.77</v>
      </c>
      <c r="G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2939.13</v>
      </c>
      <c r="H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2883.7400000000002</v>
      </c>
      <c r="I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2817.33</v>
      </c>
      <c r="J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2947.17</v>
      </c>
      <c r="K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2944.05</v>
      </c>
      <c r="L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2899.1000000000004</v>
      </c>
      <c r="M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2885.24</v>
      </c>
      <c r="N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2885.24</v>
      </c>
      <c r="O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2885.28</v>
      </c>
      <c r="P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2899.06</v>
      </c>
      <c r="Q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2885.24</v>
      </c>
      <c r="R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2928.69</v>
      </c>
      <c r="S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2944.3</v>
      </c>
      <c r="T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2913.32</v>
      </c>
      <c r="U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2960.65</v>
      </c>
      <c r="V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2880.84</v>
      </c>
      <c r="W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2925.52</v>
      </c>
      <c r="X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2823.2200000000003</v>
      </c>
      <c r="Y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2943.55</v>
      </c>
    </row>
    <row r="375" spans="1:25" x14ac:dyDescent="0.2">
      <c r="A375" s="80">
        <f t="shared" si="12"/>
        <v>42547</v>
      </c>
      <c r="B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2876.7</v>
      </c>
      <c r="C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2827.57</v>
      </c>
      <c r="D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2815.16</v>
      </c>
      <c r="E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2851.94</v>
      </c>
      <c r="F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2884.4</v>
      </c>
      <c r="G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2939.07</v>
      </c>
      <c r="H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2884.2700000000004</v>
      </c>
      <c r="I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2815.54</v>
      </c>
      <c r="J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2866.15</v>
      </c>
      <c r="K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2944.17</v>
      </c>
      <c r="L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2898.9900000000002</v>
      </c>
      <c r="M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2885.26</v>
      </c>
      <c r="N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2885.23</v>
      </c>
      <c r="O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2885.2200000000003</v>
      </c>
      <c r="P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2899.04</v>
      </c>
      <c r="Q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2885.09</v>
      </c>
      <c r="R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2944.13</v>
      </c>
      <c r="S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2944.23</v>
      </c>
      <c r="T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2913.6800000000003</v>
      </c>
      <c r="U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2961.16</v>
      </c>
      <c r="V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2860.77</v>
      </c>
      <c r="W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2901.17</v>
      </c>
      <c r="X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2823.31</v>
      </c>
      <c r="Y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2943.96</v>
      </c>
    </row>
    <row r="376" spans="1:25" x14ac:dyDescent="0.2">
      <c r="A376" s="80">
        <f t="shared" si="12"/>
        <v>42548</v>
      </c>
      <c r="B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2846.6400000000003</v>
      </c>
      <c r="C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2817.3</v>
      </c>
      <c r="D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2849.59</v>
      </c>
      <c r="E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2885.33</v>
      </c>
      <c r="F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2916.65</v>
      </c>
      <c r="G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2950.82</v>
      </c>
      <c r="H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2856.46</v>
      </c>
      <c r="I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3155.31</v>
      </c>
      <c r="J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2993.76</v>
      </c>
      <c r="K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2839.1800000000003</v>
      </c>
      <c r="L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2847.1000000000004</v>
      </c>
      <c r="M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2884.3</v>
      </c>
      <c r="N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2866.16</v>
      </c>
      <c r="O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2829.75</v>
      </c>
      <c r="P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2866.9500000000003</v>
      </c>
      <c r="Q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2847.9700000000003</v>
      </c>
      <c r="R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2836.34</v>
      </c>
      <c r="S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2857.53</v>
      </c>
      <c r="T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2868.57</v>
      </c>
      <c r="U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2880.3500000000004</v>
      </c>
      <c r="V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2871.44</v>
      </c>
      <c r="W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2909.9900000000002</v>
      </c>
      <c r="X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2821.4900000000002</v>
      </c>
      <c r="Y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2990.54</v>
      </c>
    </row>
    <row r="377" spans="1:25" x14ac:dyDescent="0.2">
      <c r="A377" s="80">
        <f t="shared" si="12"/>
        <v>42549</v>
      </c>
      <c r="B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2852.59</v>
      </c>
      <c r="C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2817.53</v>
      </c>
      <c r="D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2849.54</v>
      </c>
      <c r="E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2885.13</v>
      </c>
      <c r="F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2916.4700000000003</v>
      </c>
      <c r="G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2950.76</v>
      </c>
      <c r="H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2856.66</v>
      </c>
      <c r="I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3155.45</v>
      </c>
      <c r="J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2993.67</v>
      </c>
      <c r="K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2839.1400000000003</v>
      </c>
      <c r="L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2847.3900000000003</v>
      </c>
      <c r="M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2883.9300000000003</v>
      </c>
      <c r="N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2866.19</v>
      </c>
      <c r="O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2866.36</v>
      </c>
      <c r="P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2866.65</v>
      </c>
      <c r="Q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2847.84</v>
      </c>
      <c r="R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2836.4300000000003</v>
      </c>
      <c r="S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2857.57</v>
      </c>
      <c r="T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2868.65</v>
      </c>
      <c r="U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2880.34</v>
      </c>
      <c r="V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2872.55</v>
      </c>
      <c r="W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2911.02</v>
      </c>
      <c r="X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2821.62</v>
      </c>
      <c r="Y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2982.08</v>
      </c>
    </row>
    <row r="378" spans="1:25" x14ac:dyDescent="0.2">
      <c r="A378" s="80">
        <f t="shared" si="12"/>
        <v>42550</v>
      </c>
      <c r="B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2858.4700000000003</v>
      </c>
      <c r="C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2837.14</v>
      </c>
      <c r="D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2871.41</v>
      </c>
      <c r="E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2893.82</v>
      </c>
      <c r="F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2979.9300000000003</v>
      </c>
      <c r="G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2979.81</v>
      </c>
      <c r="H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2893.87</v>
      </c>
      <c r="I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3168.04</v>
      </c>
      <c r="J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3004.16</v>
      </c>
      <c r="K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2833.53</v>
      </c>
      <c r="L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2850.61</v>
      </c>
      <c r="M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2868.76</v>
      </c>
      <c r="N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2826.25</v>
      </c>
      <c r="O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2826.63</v>
      </c>
      <c r="P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2816.3</v>
      </c>
      <c r="Q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2827.48</v>
      </c>
      <c r="R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2831.91</v>
      </c>
      <c r="S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2852.75</v>
      </c>
      <c r="T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2874.96</v>
      </c>
      <c r="U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2875.19</v>
      </c>
      <c r="V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2874.84</v>
      </c>
      <c r="W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2889.52</v>
      </c>
      <c r="X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2817.11</v>
      </c>
      <c r="Y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2932.8500000000004</v>
      </c>
    </row>
    <row r="379" spans="1:25" x14ac:dyDescent="0.2">
      <c r="A379" s="80">
        <f t="shared" si="12"/>
        <v>42551</v>
      </c>
      <c r="B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2857.26</v>
      </c>
      <c r="C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2839.27</v>
      </c>
      <c r="D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2873.65</v>
      </c>
      <c r="E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2896.1400000000003</v>
      </c>
      <c r="F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2982.83</v>
      </c>
      <c r="G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2982.67</v>
      </c>
      <c r="H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2896.2</v>
      </c>
      <c r="I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3171.65</v>
      </c>
      <c r="J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3007.2400000000002</v>
      </c>
      <c r="K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2835.42</v>
      </c>
      <c r="L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2852.42</v>
      </c>
      <c r="M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2870.8500000000004</v>
      </c>
      <c r="N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2824.4700000000003</v>
      </c>
      <c r="O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2824.42</v>
      </c>
      <c r="P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2824.56</v>
      </c>
      <c r="Q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2824.4900000000002</v>
      </c>
      <c r="R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2833.38</v>
      </c>
      <c r="S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2854.4</v>
      </c>
      <c r="T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2876.66</v>
      </c>
      <c r="U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2877.04</v>
      </c>
      <c r="V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2873.76</v>
      </c>
      <c r="W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2889.61</v>
      </c>
      <c r="X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2818.75</v>
      </c>
      <c r="Y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2982.27</v>
      </c>
    </row>
    <row r="380" spans="1:25" hidden="1" x14ac:dyDescent="0.2">
      <c r="A380" s="80">
        <f t="shared" si="12"/>
        <v>42552</v>
      </c>
      <c r="B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C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D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E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F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G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H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I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J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K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L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M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N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O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P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Q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R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S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T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U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V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W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X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  <c r="Y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РСО-А'!$M$6</f>
        <v>#REF!</v>
      </c>
    </row>
    <row r="381" spans="1:25" ht="12.75" customHeight="1" x14ac:dyDescent="0.25">
      <c r="A381" s="94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6"/>
    </row>
    <row r="382" spans="1:25" x14ac:dyDescent="0.25">
      <c r="A382" s="88" t="s">
        <v>151</v>
      </c>
      <c r="B382" s="79"/>
      <c r="C382" s="79"/>
      <c r="D382" s="79"/>
    </row>
    <row r="383" spans="1:25" ht="12.75" x14ac:dyDescent="0.2">
      <c r="A383" s="177" t="s">
        <v>48</v>
      </c>
      <c r="B383" s="188" t="s">
        <v>121</v>
      </c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5" ht="12.75" x14ac:dyDescent="0.2">
      <c r="A384" s="178"/>
      <c r="B384" s="191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3"/>
    </row>
    <row r="385" spans="1:27" ht="12.75" customHeight="1" x14ac:dyDescent="0.2">
      <c r="A385" s="178"/>
      <c r="B385" s="180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2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7" ht="11.25" customHeight="1" x14ac:dyDescent="0.2">
      <c r="A386" s="179"/>
      <c r="B386" s="181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3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7" ht="15.75" customHeight="1" x14ac:dyDescent="0.2">
      <c r="A387" s="80">
        <f>A350</f>
        <v>42522</v>
      </c>
      <c r="B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2797.62</v>
      </c>
      <c r="C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2802.27</v>
      </c>
      <c r="D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2827.23</v>
      </c>
      <c r="E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2854.38</v>
      </c>
      <c r="F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2876.2200000000003</v>
      </c>
      <c r="G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2883.6800000000003</v>
      </c>
      <c r="H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2820.87</v>
      </c>
      <c r="I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3079.77</v>
      </c>
      <c r="J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2974.27</v>
      </c>
      <c r="K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2876.33</v>
      </c>
      <c r="L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2848.78</v>
      </c>
      <c r="M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2862.32</v>
      </c>
      <c r="N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2890.98</v>
      </c>
      <c r="O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2906.12</v>
      </c>
      <c r="P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2890.73</v>
      </c>
      <c r="Q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2905.9700000000003</v>
      </c>
      <c r="R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2911.16</v>
      </c>
      <c r="S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2840.42</v>
      </c>
      <c r="T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2830</v>
      </c>
      <c r="U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2820.1000000000004</v>
      </c>
      <c r="V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2855.9700000000003</v>
      </c>
      <c r="W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2823.76</v>
      </c>
      <c r="X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2840.33</v>
      </c>
      <c r="Y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2870.81</v>
      </c>
      <c r="AA387" s="81"/>
    </row>
    <row r="388" spans="1:27" x14ac:dyDescent="0.2">
      <c r="A388" s="80">
        <f>A387+1</f>
        <v>42523</v>
      </c>
      <c r="B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2800.31</v>
      </c>
      <c r="C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2802.29</v>
      </c>
      <c r="D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2833.85</v>
      </c>
      <c r="E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2854.38</v>
      </c>
      <c r="F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2876.12</v>
      </c>
      <c r="G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2883.76</v>
      </c>
      <c r="H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2827.36</v>
      </c>
      <c r="I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3070.27</v>
      </c>
      <c r="J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2956.23</v>
      </c>
      <c r="K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2862.29</v>
      </c>
      <c r="L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2811.1400000000003</v>
      </c>
      <c r="M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2823.1800000000003</v>
      </c>
      <c r="N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2862.08</v>
      </c>
      <c r="O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2890.6800000000003</v>
      </c>
      <c r="P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2905.9700000000003</v>
      </c>
      <c r="Q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2921.9700000000003</v>
      </c>
      <c r="R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2911.15</v>
      </c>
      <c r="S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2898.59</v>
      </c>
      <c r="T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2898.73</v>
      </c>
      <c r="U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2820.2400000000002</v>
      </c>
      <c r="V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2857.76</v>
      </c>
      <c r="W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2845.8</v>
      </c>
      <c r="X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2840.37</v>
      </c>
      <c r="Y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2870.63</v>
      </c>
    </row>
    <row r="389" spans="1:27" x14ac:dyDescent="0.2">
      <c r="A389" s="80">
        <f t="shared" ref="A389:A417" si="13">A388+1</f>
        <v>42524</v>
      </c>
      <c r="B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2805.79</v>
      </c>
      <c r="C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2813.3500000000004</v>
      </c>
      <c r="D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2839.17</v>
      </c>
      <c r="E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2853</v>
      </c>
      <c r="F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2874.71</v>
      </c>
      <c r="G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2897.73</v>
      </c>
      <c r="H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2825.9900000000002</v>
      </c>
      <c r="I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3077.81</v>
      </c>
      <c r="J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2936.9700000000003</v>
      </c>
      <c r="K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2853.9300000000003</v>
      </c>
      <c r="L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2853.91</v>
      </c>
      <c r="M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2853.84</v>
      </c>
      <c r="N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2889.17</v>
      </c>
      <c r="O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2904.3900000000003</v>
      </c>
      <c r="P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2904.4300000000003</v>
      </c>
      <c r="Q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2928.4700000000003</v>
      </c>
      <c r="R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2922.96</v>
      </c>
      <c r="S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2910.03</v>
      </c>
      <c r="T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2856.08</v>
      </c>
      <c r="U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2823.29</v>
      </c>
      <c r="V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2874.32</v>
      </c>
      <c r="W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2841.6800000000003</v>
      </c>
      <c r="X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2839.34</v>
      </c>
      <c r="Y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2898.9</v>
      </c>
    </row>
    <row r="390" spans="1:27" x14ac:dyDescent="0.2">
      <c r="A390" s="80">
        <f t="shared" si="13"/>
        <v>42525</v>
      </c>
      <c r="B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2806.65</v>
      </c>
      <c r="C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2794.32</v>
      </c>
      <c r="D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2806.1400000000003</v>
      </c>
      <c r="E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2827.6000000000004</v>
      </c>
      <c r="F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2850.52</v>
      </c>
      <c r="G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2901.53</v>
      </c>
      <c r="H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2850.51</v>
      </c>
      <c r="I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2796.29</v>
      </c>
      <c r="J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2839</v>
      </c>
      <c r="K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2956.7200000000003</v>
      </c>
      <c r="L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2901.55</v>
      </c>
      <c r="M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2901.55</v>
      </c>
      <c r="N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2901.55</v>
      </c>
      <c r="O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2940.13</v>
      </c>
      <c r="P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2940.1400000000003</v>
      </c>
      <c r="Q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2908.92</v>
      </c>
      <c r="R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2924.06</v>
      </c>
      <c r="S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2880.05</v>
      </c>
      <c r="T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2834.88</v>
      </c>
      <c r="U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2834.44</v>
      </c>
      <c r="V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2914.62</v>
      </c>
      <c r="W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2864.87</v>
      </c>
      <c r="X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2817.52</v>
      </c>
      <c r="Y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2948.37</v>
      </c>
    </row>
    <row r="391" spans="1:27" x14ac:dyDescent="0.2">
      <c r="A391" s="80">
        <f t="shared" si="13"/>
        <v>42526</v>
      </c>
      <c r="B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2805.06</v>
      </c>
      <c r="C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2793.88</v>
      </c>
      <c r="D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2827.41</v>
      </c>
      <c r="E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2834.8</v>
      </c>
      <c r="F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2866.48</v>
      </c>
      <c r="G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2866.4300000000003</v>
      </c>
      <c r="H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2805.9900000000002</v>
      </c>
      <c r="I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2795.11</v>
      </c>
      <c r="J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2808.82</v>
      </c>
      <c r="K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3030.8900000000003</v>
      </c>
      <c r="L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2956.73</v>
      </c>
      <c r="M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2956.9</v>
      </c>
      <c r="N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2957.15</v>
      </c>
      <c r="O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2983.03</v>
      </c>
      <c r="P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2983.02</v>
      </c>
      <c r="Q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2940.12</v>
      </c>
      <c r="R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2924.2200000000003</v>
      </c>
      <c r="S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2880.09</v>
      </c>
      <c r="T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2835.06</v>
      </c>
      <c r="U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2823.48</v>
      </c>
      <c r="V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2890.94</v>
      </c>
      <c r="W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2862.16</v>
      </c>
      <c r="X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2817.4900000000002</v>
      </c>
      <c r="Y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2948.02</v>
      </c>
    </row>
    <row r="392" spans="1:27" x14ac:dyDescent="0.2">
      <c r="A392" s="80">
        <f t="shared" si="13"/>
        <v>42527</v>
      </c>
      <c r="B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2802.28</v>
      </c>
      <c r="C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2813.08</v>
      </c>
      <c r="D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2838.59</v>
      </c>
      <c r="E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2866.66</v>
      </c>
      <c r="F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2881.69</v>
      </c>
      <c r="G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2930.58</v>
      </c>
      <c r="H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2859.8500000000004</v>
      </c>
      <c r="I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3129.77</v>
      </c>
      <c r="J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3032.4700000000003</v>
      </c>
      <c r="K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2920.65</v>
      </c>
      <c r="L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2874.83</v>
      </c>
      <c r="M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2874.8500000000004</v>
      </c>
      <c r="N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2889.4300000000003</v>
      </c>
      <c r="O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2904.49</v>
      </c>
      <c r="P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2904.49</v>
      </c>
      <c r="Q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2874.62</v>
      </c>
      <c r="R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2884.7400000000002</v>
      </c>
      <c r="S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2897.25</v>
      </c>
      <c r="T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2855.99</v>
      </c>
      <c r="U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2807.54</v>
      </c>
      <c r="V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2862.88</v>
      </c>
      <c r="W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2836.38</v>
      </c>
      <c r="X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2839.51</v>
      </c>
      <c r="Y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2873.3</v>
      </c>
    </row>
    <row r="393" spans="1:27" x14ac:dyDescent="0.2">
      <c r="A393" s="80">
        <f t="shared" si="13"/>
        <v>42528</v>
      </c>
      <c r="B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2806.21</v>
      </c>
      <c r="C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2812.91</v>
      </c>
      <c r="D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2838.61</v>
      </c>
      <c r="E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2852.32</v>
      </c>
      <c r="F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2881.36</v>
      </c>
      <c r="G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2913.4</v>
      </c>
      <c r="H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2859.73</v>
      </c>
      <c r="I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3129.76</v>
      </c>
      <c r="J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3032.6800000000003</v>
      </c>
      <c r="K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2904.87</v>
      </c>
      <c r="L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2874.9900000000002</v>
      </c>
      <c r="M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2875.01</v>
      </c>
      <c r="N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2889.11</v>
      </c>
      <c r="O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2904.4300000000003</v>
      </c>
      <c r="P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2860.79</v>
      </c>
      <c r="Q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2860.86</v>
      </c>
      <c r="R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2884.9</v>
      </c>
      <c r="S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2897.42</v>
      </c>
      <c r="T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2861.66</v>
      </c>
      <c r="U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2804.58</v>
      </c>
      <c r="V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2877.98</v>
      </c>
      <c r="W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2844.29</v>
      </c>
      <c r="X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2828.95</v>
      </c>
      <c r="Y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2921.05</v>
      </c>
    </row>
    <row r="394" spans="1:27" x14ac:dyDescent="0.2">
      <c r="A394" s="80">
        <f t="shared" si="13"/>
        <v>42529</v>
      </c>
      <c r="B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2808.76</v>
      </c>
      <c r="C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2812.79</v>
      </c>
      <c r="D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2838.53</v>
      </c>
      <c r="E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2852.05</v>
      </c>
      <c r="F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2881.34</v>
      </c>
      <c r="G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2913.33</v>
      </c>
      <c r="H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2859.9300000000003</v>
      </c>
      <c r="I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3129.63</v>
      </c>
      <c r="J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3032.86</v>
      </c>
      <c r="K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2904.67</v>
      </c>
      <c r="L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2874.9700000000003</v>
      </c>
      <c r="M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2874.9900000000002</v>
      </c>
      <c r="N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2889.38</v>
      </c>
      <c r="O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2904.6600000000003</v>
      </c>
      <c r="P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2860.78</v>
      </c>
      <c r="Q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2860.79</v>
      </c>
      <c r="R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2884.88</v>
      </c>
      <c r="S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2897.1400000000003</v>
      </c>
      <c r="T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2861.33</v>
      </c>
      <c r="U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2804.82</v>
      </c>
      <c r="V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2880.31</v>
      </c>
      <c r="W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2844.58</v>
      </c>
      <c r="X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2828.9700000000003</v>
      </c>
      <c r="Y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2924.26</v>
      </c>
    </row>
    <row r="395" spans="1:27" x14ac:dyDescent="0.2">
      <c r="A395" s="80">
        <f t="shared" si="13"/>
        <v>42530</v>
      </c>
      <c r="B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2808.03</v>
      </c>
      <c r="C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2812.55</v>
      </c>
      <c r="D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2852.07</v>
      </c>
      <c r="E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2866.25</v>
      </c>
      <c r="F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2913.13</v>
      </c>
      <c r="G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2930.42</v>
      </c>
      <c r="H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2867.2</v>
      </c>
      <c r="I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3152.36</v>
      </c>
      <c r="J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3022.3900000000003</v>
      </c>
      <c r="K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2904.98</v>
      </c>
      <c r="L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2861.1400000000003</v>
      </c>
      <c r="M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2854.28</v>
      </c>
      <c r="N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2875.06</v>
      </c>
      <c r="O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2904.9</v>
      </c>
      <c r="P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2945.98</v>
      </c>
      <c r="Q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2945.9300000000003</v>
      </c>
      <c r="R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2923.36</v>
      </c>
      <c r="S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2923.2400000000002</v>
      </c>
      <c r="T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2897.38</v>
      </c>
      <c r="U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2819.52</v>
      </c>
      <c r="V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2861.3900000000003</v>
      </c>
      <c r="W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2824.9300000000003</v>
      </c>
      <c r="X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2813.82</v>
      </c>
      <c r="Y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2927.53</v>
      </c>
    </row>
    <row r="396" spans="1:27" x14ac:dyDescent="0.2">
      <c r="A396" s="80">
        <f t="shared" si="13"/>
        <v>42531</v>
      </c>
      <c r="B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2822.86</v>
      </c>
      <c r="C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2812.87</v>
      </c>
      <c r="D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2845.28</v>
      </c>
      <c r="E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2866.6000000000004</v>
      </c>
      <c r="F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2897.08</v>
      </c>
      <c r="G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2913.69</v>
      </c>
      <c r="H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2852.76</v>
      </c>
      <c r="I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3129.85</v>
      </c>
      <c r="J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2972.41</v>
      </c>
      <c r="K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2834.58</v>
      </c>
      <c r="L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2798.58</v>
      </c>
      <c r="M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2803.79</v>
      </c>
      <c r="N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2809.9</v>
      </c>
      <c r="O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2828.02</v>
      </c>
      <c r="P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2834.34</v>
      </c>
      <c r="Q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2860.79</v>
      </c>
      <c r="R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2850.33</v>
      </c>
      <c r="S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2850.23</v>
      </c>
      <c r="T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2850.23</v>
      </c>
      <c r="U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2804.66</v>
      </c>
      <c r="V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2893.13</v>
      </c>
      <c r="W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2855.6</v>
      </c>
      <c r="X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2813.74</v>
      </c>
      <c r="Y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2957.2400000000002</v>
      </c>
    </row>
    <row r="397" spans="1:27" x14ac:dyDescent="0.2">
      <c r="A397" s="80">
        <f t="shared" si="13"/>
        <v>42532</v>
      </c>
      <c r="B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2862.01</v>
      </c>
      <c r="C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2811.95</v>
      </c>
      <c r="D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2795.4</v>
      </c>
      <c r="E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2819.9700000000003</v>
      </c>
      <c r="F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2849.98</v>
      </c>
      <c r="G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2866.29</v>
      </c>
      <c r="H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2806.12</v>
      </c>
      <c r="I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2853.84</v>
      </c>
      <c r="J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2957.06</v>
      </c>
      <c r="K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2880.36</v>
      </c>
      <c r="L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2835.15</v>
      </c>
      <c r="M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2835.15</v>
      </c>
      <c r="N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2841.1000000000004</v>
      </c>
      <c r="O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2834.96</v>
      </c>
      <c r="P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2841.1000000000004</v>
      </c>
      <c r="Q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2860.02</v>
      </c>
      <c r="R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2860.13</v>
      </c>
      <c r="S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2817.46</v>
      </c>
      <c r="T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2795.45</v>
      </c>
      <c r="U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2863.81</v>
      </c>
      <c r="V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2948.4500000000003</v>
      </c>
      <c r="W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2918.36</v>
      </c>
      <c r="X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2814.58</v>
      </c>
      <c r="Y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2901.2200000000003</v>
      </c>
    </row>
    <row r="398" spans="1:27" x14ac:dyDescent="0.2">
      <c r="A398" s="80">
        <f t="shared" si="13"/>
        <v>42533</v>
      </c>
      <c r="B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2867.57</v>
      </c>
      <c r="C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2834.57</v>
      </c>
      <c r="D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2805.34</v>
      </c>
      <c r="E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2805.91</v>
      </c>
      <c r="F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2819.88</v>
      </c>
      <c r="G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2850.25</v>
      </c>
      <c r="H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2812.9900000000002</v>
      </c>
      <c r="I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2814.01</v>
      </c>
      <c r="J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2890.23</v>
      </c>
      <c r="K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2939.8500000000004</v>
      </c>
      <c r="L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2908.79</v>
      </c>
      <c r="M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2894.2</v>
      </c>
      <c r="N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2908.81</v>
      </c>
      <c r="O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2908.86</v>
      </c>
      <c r="P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2924.08</v>
      </c>
      <c r="Q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2931.9900000000002</v>
      </c>
      <c r="R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2940.12</v>
      </c>
      <c r="S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2924.25</v>
      </c>
      <c r="T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2894.33</v>
      </c>
      <c r="U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2806.4900000000002</v>
      </c>
      <c r="V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2892.96</v>
      </c>
      <c r="W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2866.79</v>
      </c>
      <c r="X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2806.3</v>
      </c>
      <c r="Y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2939.66</v>
      </c>
    </row>
    <row r="399" spans="1:27" x14ac:dyDescent="0.2">
      <c r="A399" s="80">
        <f t="shared" si="13"/>
        <v>42534</v>
      </c>
      <c r="B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2844.29</v>
      </c>
      <c r="C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2815.35</v>
      </c>
      <c r="D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2805.96</v>
      </c>
      <c r="E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2819.9700000000003</v>
      </c>
      <c r="F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2834.67</v>
      </c>
      <c r="G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2866.4</v>
      </c>
      <c r="H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2827.3900000000003</v>
      </c>
      <c r="I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2795.02</v>
      </c>
      <c r="J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2886.82</v>
      </c>
      <c r="K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2991.8</v>
      </c>
      <c r="L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2982.6800000000003</v>
      </c>
      <c r="M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2982.78</v>
      </c>
      <c r="N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3030.6800000000003</v>
      </c>
      <c r="O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3030.71</v>
      </c>
      <c r="P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3030.75</v>
      </c>
      <c r="Q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3030.73</v>
      </c>
      <c r="R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3030.76</v>
      </c>
      <c r="S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2991.98</v>
      </c>
      <c r="T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2973.84</v>
      </c>
      <c r="U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2854</v>
      </c>
      <c r="V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2891.7200000000003</v>
      </c>
      <c r="W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2872.38</v>
      </c>
      <c r="X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2817.63</v>
      </c>
      <c r="Y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2956.5600000000004</v>
      </c>
    </row>
    <row r="400" spans="1:27" x14ac:dyDescent="0.2">
      <c r="A400" s="80">
        <f t="shared" si="13"/>
        <v>42535</v>
      </c>
      <c r="B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2813.23</v>
      </c>
      <c r="C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2825.86</v>
      </c>
      <c r="D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2859.8</v>
      </c>
      <c r="E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2867.06</v>
      </c>
      <c r="F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2897.55</v>
      </c>
      <c r="G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2913.83</v>
      </c>
      <c r="H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2859.73</v>
      </c>
      <c r="I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3151.99</v>
      </c>
      <c r="J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3102.55</v>
      </c>
      <c r="K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2928.86</v>
      </c>
      <c r="L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2874.87</v>
      </c>
      <c r="M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2889.4700000000003</v>
      </c>
      <c r="N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2904.69</v>
      </c>
      <c r="O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2920.55</v>
      </c>
      <c r="P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2920.45</v>
      </c>
      <c r="Q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2928.69</v>
      </c>
      <c r="R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2936.79</v>
      </c>
      <c r="S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2936.82</v>
      </c>
      <c r="T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2951.07</v>
      </c>
      <c r="U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2873.33</v>
      </c>
      <c r="V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2863.12</v>
      </c>
      <c r="W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2828.83</v>
      </c>
      <c r="X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2818.95</v>
      </c>
      <c r="Y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2928.4500000000003</v>
      </c>
    </row>
    <row r="401" spans="1:25" x14ac:dyDescent="0.2">
      <c r="A401" s="80">
        <f t="shared" si="13"/>
        <v>42536</v>
      </c>
      <c r="B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2807.55</v>
      </c>
      <c r="C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2825.86</v>
      </c>
      <c r="D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2859.53</v>
      </c>
      <c r="E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2866.66</v>
      </c>
      <c r="F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2897.12</v>
      </c>
      <c r="G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2913.67</v>
      </c>
      <c r="H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2859.78</v>
      </c>
      <c r="I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3152.01</v>
      </c>
      <c r="J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3102.6800000000003</v>
      </c>
      <c r="K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2928.9</v>
      </c>
      <c r="L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2875</v>
      </c>
      <c r="M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2889.57</v>
      </c>
      <c r="N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2904.67</v>
      </c>
      <c r="O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2920.54</v>
      </c>
      <c r="P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2920.52</v>
      </c>
      <c r="Q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2928.6400000000003</v>
      </c>
      <c r="R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2936.87</v>
      </c>
      <c r="S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2936.92</v>
      </c>
      <c r="T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2951.07</v>
      </c>
      <c r="U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2873.25</v>
      </c>
      <c r="V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2865.36</v>
      </c>
      <c r="W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2827.8100000000004</v>
      </c>
      <c r="X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2818.92</v>
      </c>
      <c r="Y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2908.95</v>
      </c>
    </row>
    <row r="402" spans="1:25" x14ac:dyDescent="0.2">
      <c r="A402" s="80">
        <f t="shared" si="13"/>
        <v>42537</v>
      </c>
      <c r="B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2806.34</v>
      </c>
      <c r="C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2839.04</v>
      </c>
      <c r="D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2881.81</v>
      </c>
      <c r="E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2881.98</v>
      </c>
      <c r="F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2967.4300000000003</v>
      </c>
      <c r="G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2967.4300000000003</v>
      </c>
      <c r="H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2897.59</v>
      </c>
      <c r="I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3226.56</v>
      </c>
      <c r="J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3102.4700000000003</v>
      </c>
      <c r="K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2937.09</v>
      </c>
      <c r="L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2904.62</v>
      </c>
      <c r="M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2889.31</v>
      </c>
      <c r="N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2904.44</v>
      </c>
      <c r="O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2920.29</v>
      </c>
      <c r="P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2936.84</v>
      </c>
      <c r="Q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2954.3</v>
      </c>
      <c r="R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2936.82</v>
      </c>
      <c r="S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2965.98</v>
      </c>
      <c r="T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2997.56</v>
      </c>
      <c r="U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2952.34</v>
      </c>
      <c r="V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2799.3</v>
      </c>
      <c r="W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2815.51</v>
      </c>
      <c r="X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2849.81</v>
      </c>
      <c r="Y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2901.21</v>
      </c>
    </row>
    <row r="403" spans="1:25" x14ac:dyDescent="0.2">
      <c r="A403" s="80">
        <f t="shared" si="13"/>
        <v>42538</v>
      </c>
      <c r="B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2794.86</v>
      </c>
      <c r="C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2852.5</v>
      </c>
      <c r="D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2897.2</v>
      </c>
      <c r="E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2930.92</v>
      </c>
      <c r="F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2967.41</v>
      </c>
      <c r="G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2967.4700000000003</v>
      </c>
      <c r="H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2931.05</v>
      </c>
      <c r="I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3226.52</v>
      </c>
      <c r="J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3077.91</v>
      </c>
      <c r="K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2937.06</v>
      </c>
      <c r="L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2889.35</v>
      </c>
      <c r="M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2874.67</v>
      </c>
      <c r="N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2889.11</v>
      </c>
      <c r="O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2889</v>
      </c>
      <c r="P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2904.24</v>
      </c>
      <c r="Q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2928.41</v>
      </c>
      <c r="R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2916.23</v>
      </c>
      <c r="S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2936.8</v>
      </c>
      <c r="T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2950.84</v>
      </c>
      <c r="U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2884.91</v>
      </c>
      <c r="V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2830.19</v>
      </c>
      <c r="W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2794.94</v>
      </c>
      <c r="X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2890.9</v>
      </c>
      <c r="Y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2876.9900000000002</v>
      </c>
    </row>
    <row r="404" spans="1:25" x14ac:dyDescent="0.2">
      <c r="A404" s="80">
        <f t="shared" si="13"/>
        <v>42539</v>
      </c>
      <c r="B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2824.65</v>
      </c>
      <c r="C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2820.11</v>
      </c>
      <c r="D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2866.54</v>
      </c>
      <c r="E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2901.51</v>
      </c>
      <c r="F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2901.44</v>
      </c>
      <c r="G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2940.0600000000004</v>
      </c>
      <c r="H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2884.79</v>
      </c>
      <c r="I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2805.65</v>
      </c>
      <c r="J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2890.67</v>
      </c>
      <c r="K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2974.54</v>
      </c>
      <c r="L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2909.28</v>
      </c>
      <c r="M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2924.35</v>
      </c>
      <c r="N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2924.36</v>
      </c>
      <c r="O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2948.1800000000003</v>
      </c>
      <c r="P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2973.77</v>
      </c>
      <c r="Q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3011.01</v>
      </c>
      <c r="R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3011.21</v>
      </c>
      <c r="S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2939.98</v>
      </c>
      <c r="T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2947.76</v>
      </c>
      <c r="U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2880.62</v>
      </c>
      <c r="V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2832.06</v>
      </c>
      <c r="W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2833.54</v>
      </c>
      <c r="X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2834.7200000000003</v>
      </c>
      <c r="Y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2955.87</v>
      </c>
    </row>
    <row r="405" spans="1:25" x14ac:dyDescent="0.2">
      <c r="A405" s="80">
        <f t="shared" si="13"/>
        <v>42540</v>
      </c>
      <c r="B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2825.1400000000003</v>
      </c>
      <c r="C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2820.1400000000003</v>
      </c>
      <c r="D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2866.4</v>
      </c>
      <c r="E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2901.04</v>
      </c>
      <c r="F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2900.96</v>
      </c>
      <c r="G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2939.58</v>
      </c>
      <c r="H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2883.58</v>
      </c>
      <c r="I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2850.53</v>
      </c>
      <c r="J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2860.4</v>
      </c>
      <c r="K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3010.78</v>
      </c>
      <c r="L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2939.94</v>
      </c>
      <c r="M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2939.96</v>
      </c>
      <c r="N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2939.9700000000003</v>
      </c>
      <c r="O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2973.8500000000004</v>
      </c>
      <c r="P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2991.9</v>
      </c>
      <c r="Q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2991.9500000000003</v>
      </c>
      <c r="R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2982.87</v>
      </c>
      <c r="S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2965.2000000000003</v>
      </c>
      <c r="T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2982.82</v>
      </c>
      <c r="U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2916.55</v>
      </c>
      <c r="V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2829.44</v>
      </c>
      <c r="W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2830.92</v>
      </c>
      <c r="X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2835.04</v>
      </c>
      <c r="Y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2956.33</v>
      </c>
    </row>
    <row r="406" spans="1:25" x14ac:dyDescent="0.2">
      <c r="A406" s="80">
        <f t="shared" si="13"/>
        <v>42541</v>
      </c>
      <c r="B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2807.07</v>
      </c>
      <c r="C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2852.69</v>
      </c>
      <c r="D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2897.73</v>
      </c>
      <c r="E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2931.13</v>
      </c>
      <c r="F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2939.98</v>
      </c>
      <c r="G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2967.67</v>
      </c>
      <c r="H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2931.1800000000003</v>
      </c>
      <c r="I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3226.78</v>
      </c>
      <c r="J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3077.88</v>
      </c>
      <c r="K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2937.09</v>
      </c>
      <c r="L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2889.35</v>
      </c>
      <c r="M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2874.77</v>
      </c>
      <c r="N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2889.3</v>
      </c>
      <c r="O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2874.7000000000003</v>
      </c>
      <c r="P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2874.61</v>
      </c>
      <c r="Q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2928.54</v>
      </c>
      <c r="R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2916.37</v>
      </c>
      <c r="S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2936.78</v>
      </c>
      <c r="T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2951.13</v>
      </c>
      <c r="U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2897.19</v>
      </c>
      <c r="V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2814.84</v>
      </c>
      <c r="W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2815.12</v>
      </c>
      <c r="X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2855.58</v>
      </c>
      <c r="Y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2889.82</v>
      </c>
    </row>
    <row r="407" spans="1:25" x14ac:dyDescent="0.2">
      <c r="A407" s="80">
        <f t="shared" si="13"/>
        <v>42542</v>
      </c>
      <c r="B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2802.02</v>
      </c>
      <c r="C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2838.99</v>
      </c>
      <c r="D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2881.9900000000002</v>
      </c>
      <c r="E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2913.91</v>
      </c>
      <c r="F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2939.01</v>
      </c>
      <c r="G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2986.53</v>
      </c>
      <c r="H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2967.28</v>
      </c>
      <c r="I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3378.5</v>
      </c>
      <c r="J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3101.7200000000003</v>
      </c>
      <c r="K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2972.3</v>
      </c>
      <c r="L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2954.25</v>
      </c>
      <c r="M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2936.75</v>
      </c>
      <c r="N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2920.1800000000003</v>
      </c>
      <c r="O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2920.27</v>
      </c>
      <c r="P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2920.28</v>
      </c>
      <c r="Q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2928.33</v>
      </c>
      <c r="R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2936.58</v>
      </c>
      <c r="S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2950.7400000000002</v>
      </c>
      <c r="T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2950.65</v>
      </c>
      <c r="U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2936.44</v>
      </c>
      <c r="V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2799.6000000000004</v>
      </c>
      <c r="W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2823.9</v>
      </c>
      <c r="X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2855.48</v>
      </c>
      <c r="Y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2899.52</v>
      </c>
    </row>
    <row r="408" spans="1:25" x14ac:dyDescent="0.2">
      <c r="A408" s="80">
        <f t="shared" si="13"/>
        <v>42543</v>
      </c>
      <c r="B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2803.59</v>
      </c>
      <c r="C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2839.07</v>
      </c>
      <c r="D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2882.17</v>
      </c>
      <c r="E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2940.05</v>
      </c>
      <c r="F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2967.75</v>
      </c>
      <c r="G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2967.65</v>
      </c>
      <c r="H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2939.6</v>
      </c>
      <c r="I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3282.3</v>
      </c>
      <c r="J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3054.37</v>
      </c>
      <c r="K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2928.6400000000003</v>
      </c>
      <c r="L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2860.85</v>
      </c>
      <c r="M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2860.82</v>
      </c>
      <c r="N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2860.81</v>
      </c>
      <c r="O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2860.81</v>
      </c>
      <c r="P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2954.84</v>
      </c>
      <c r="Q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2954.63</v>
      </c>
      <c r="R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2903.62</v>
      </c>
      <c r="S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2936.9900000000002</v>
      </c>
      <c r="T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2989.01</v>
      </c>
      <c r="U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2929.8500000000004</v>
      </c>
      <c r="V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2799.98</v>
      </c>
      <c r="W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2817.07</v>
      </c>
      <c r="X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2844.79</v>
      </c>
      <c r="Y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2942.03</v>
      </c>
    </row>
    <row r="409" spans="1:25" x14ac:dyDescent="0.2">
      <c r="A409" s="80">
        <f t="shared" si="13"/>
        <v>42544</v>
      </c>
      <c r="B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2809.25</v>
      </c>
      <c r="C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2838.95</v>
      </c>
      <c r="D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2882.07</v>
      </c>
      <c r="E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2914</v>
      </c>
      <c r="F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2967.56</v>
      </c>
      <c r="G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2967.69</v>
      </c>
      <c r="H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2897.37</v>
      </c>
      <c r="I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3187.41</v>
      </c>
      <c r="J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3011.42</v>
      </c>
      <c r="K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2860.63</v>
      </c>
      <c r="L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2821.55</v>
      </c>
      <c r="M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2809.55</v>
      </c>
      <c r="N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2809.48</v>
      </c>
      <c r="O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2809.4</v>
      </c>
      <c r="P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2821.65</v>
      </c>
      <c r="Q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2834.04</v>
      </c>
      <c r="R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2839.11</v>
      </c>
      <c r="S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2872.56</v>
      </c>
      <c r="T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2896.9700000000003</v>
      </c>
      <c r="U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2897.01</v>
      </c>
      <c r="V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2832.46</v>
      </c>
      <c r="W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2863.61</v>
      </c>
      <c r="X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2818.86</v>
      </c>
      <c r="Y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2946.09</v>
      </c>
    </row>
    <row r="410" spans="1:25" x14ac:dyDescent="0.2">
      <c r="A410" s="80">
        <f t="shared" si="13"/>
        <v>42545</v>
      </c>
      <c r="B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2809.1400000000003</v>
      </c>
      <c r="C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2813.16</v>
      </c>
      <c r="D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2832.46</v>
      </c>
      <c r="E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2897.87</v>
      </c>
      <c r="F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2913.96</v>
      </c>
      <c r="G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2948.9300000000003</v>
      </c>
      <c r="H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2897.44</v>
      </c>
      <c r="I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3175.27</v>
      </c>
      <c r="J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3011.48</v>
      </c>
      <c r="K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2860.65</v>
      </c>
      <c r="L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2821.75</v>
      </c>
      <c r="M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2809.78</v>
      </c>
      <c r="N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2809.77</v>
      </c>
      <c r="O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2809.73</v>
      </c>
      <c r="P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2821.7200000000003</v>
      </c>
      <c r="Q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2834.1400000000003</v>
      </c>
      <c r="R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2839.21</v>
      </c>
      <c r="S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2872.64</v>
      </c>
      <c r="T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2897.06</v>
      </c>
      <c r="U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2872.82</v>
      </c>
      <c r="V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2848.81</v>
      </c>
      <c r="W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2887.07</v>
      </c>
      <c r="X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2804.32</v>
      </c>
      <c r="Y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2977.74</v>
      </c>
    </row>
    <row r="411" spans="1:25" x14ac:dyDescent="0.2">
      <c r="A411" s="80">
        <f t="shared" si="13"/>
        <v>42546</v>
      </c>
      <c r="B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2846.67</v>
      </c>
      <c r="C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2805.2</v>
      </c>
      <c r="D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2796.5</v>
      </c>
      <c r="E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2847.27</v>
      </c>
      <c r="F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2879.9700000000003</v>
      </c>
      <c r="G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2916.06</v>
      </c>
      <c r="H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2862.55</v>
      </c>
      <c r="I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2798.3900000000003</v>
      </c>
      <c r="J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2923.83</v>
      </c>
      <c r="K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2920.82</v>
      </c>
      <c r="L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2877.3900000000003</v>
      </c>
      <c r="M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2864</v>
      </c>
      <c r="N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2864</v>
      </c>
      <c r="O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2864.04</v>
      </c>
      <c r="P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2877.35</v>
      </c>
      <c r="Q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2864</v>
      </c>
      <c r="R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2905.98</v>
      </c>
      <c r="S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2921.06</v>
      </c>
      <c r="T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2891.13</v>
      </c>
      <c r="U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2936.86</v>
      </c>
      <c r="V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2859.75</v>
      </c>
      <c r="W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2902.91</v>
      </c>
      <c r="X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2804.07</v>
      </c>
      <c r="Y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2920.33</v>
      </c>
    </row>
    <row r="412" spans="1:25" x14ac:dyDescent="0.2">
      <c r="A412" s="80">
        <f t="shared" si="13"/>
        <v>42547</v>
      </c>
      <c r="B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2855.75</v>
      </c>
      <c r="C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2808.28</v>
      </c>
      <c r="D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2796.29</v>
      </c>
      <c r="E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2831.83</v>
      </c>
      <c r="F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2863.19</v>
      </c>
      <c r="G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2916.01</v>
      </c>
      <c r="H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2863.0600000000004</v>
      </c>
      <c r="I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2796.66</v>
      </c>
      <c r="J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2845.55</v>
      </c>
      <c r="K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2920.94</v>
      </c>
      <c r="L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2877.28</v>
      </c>
      <c r="M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2864.02</v>
      </c>
      <c r="N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2863.99</v>
      </c>
      <c r="O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2863.98</v>
      </c>
      <c r="P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2877.33</v>
      </c>
      <c r="Q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2863.86</v>
      </c>
      <c r="R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2920.9</v>
      </c>
      <c r="S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2920.99</v>
      </c>
      <c r="T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2891.48</v>
      </c>
      <c r="U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2937.3500000000004</v>
      </c>
      <c r="V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2840.35</v>
      </c>
      <c r="W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2879.3900000000003</v>
      </c>
      <c r="X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2804.16</v>
      </c>
      <c r="Y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2920.73</v>
      </c>
    </row>
    <row r="413" spans="1:25" x14ac:dyDescent="0.2">
      <c r="A413" s="80">
        <f t="shared" si="13"/>
        <v>42548</v>
      </c>
      <c r="B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2826.7</v>
      </c>
      <c r="C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2798.36</v>
      </c>
      <c r="D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2829.5600000000004</v>
      </c>
      <c r="E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2864.08</v>
      </c>
      <c r="F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2894.34</v>
      </c>
      <c r="G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2927.36</v>
      </c>
      <c r="H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2836.19</v>
      </c>
      <c r="I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3124.9300000000003</v>
      </c>
      <c r="J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2968.8500000000004</v>
      </c>
      <c r="K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2819.5</v>
      </c>
      <c r="L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2827.15</v>
      </c>
      <c r="M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2863.09</v>
      </c>
      <c r="N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2845.56</v>
      </c>
      <c r="O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2810.38</v>
      </c>
      <c r="P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2846.33</v>
      </c>
      <c r="Q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2827.9900000000002</v>
      </c>
      <c r="R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2816.75</v>
      </c>
      <c r="S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2837.23</v>
      </c>
      <c r="T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2847.9</v>
      </c>
      <c r="U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2859.28</v>
      </c>
      <c r="V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2850.66</v>
      </c>
      <c r="W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2887.9100000000003</v>
      </c>
      <c r="X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2802.41</v>
      </c>
      <c r="Y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2965.73</v>
      </c>
    </row>
    <row r="414" spans="1:25" x14ac:dyDescent="0.2">
      <c r="A414" s="80">
        <f t="shared" si="13"/>
        <v>42549</v>
      </c>
      <c r="B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2832.45</v>
      </c>
      <c r="C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2798.58</v>
      </c>
      <c r="D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2829.5</v>
      </c>
      <c r="E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2863.8900000000003</v>
      </c>
      <c r="F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2894.17</v>
      </c>
      <c r="G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2927.3</v>
      </c>
      <c r="H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2836.3900000000003</v>
      </c>
      <c r="I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3125.07</v>
      </c>
      <c r="J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2968.76</v>
      </c>
      <c r="K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2819.46</v>
      </c>
      <c r="L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2827.4300000000003</v>
      </c>
      <c r="M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2862.73</v>
      </c>
      <c r="N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2845.59</v>
      </c>
      <c r="O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2845.76</v>
      </c>
      <c r="P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2846.04</v>
      </c>
      <c r="Q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2827.86</v>
      </c>
      <c r="R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2816.84</v>
      </c>
      <c r="S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2837.26</v>
      </c>
      <c r="T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2847.9700000000003</v>
      </c>
      <c r="U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2859.26</v>
      </c>
      <c r="V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2851.7400000000002</v>
      </c>
      <c r="W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2888.91</v>
      </c>
      <c r="X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2802.53</v>
      </c>
      <c r="Y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2957.56</v>
      </c>
    </row>
    <row r="415" spans="1:25" x14ac:dyDescent="0.2">
      <c r="A415" s="80">
        <f t="shared" si="13"/>
        <v>42550</v>
      </c>
      <c r="B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2838.1400000000003</v>
      </c>
      <c r="C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2817.53</v>
      </c>
      <c r="D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2850.6400000000003</v>
      </c>
      <c r="E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2872.29</v>
      </c>
      <c r="F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2955.4900000000002</v>
      </c>
      <c r="G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2955.37</v>
      </c>
      <c r="H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2872.34</v>
      </c>
      <c r="I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3137.23</v>
      </c>
      <c r="J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2978.9</v>
      </c>
      <c r="K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2814.04</v>
      </c>
      <c r="L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2830.54</v>
      </c>
      <c r="M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2848.08</v>
      </c>
      <c r="N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2807</v>
      </c>
      <c r="O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2807.37</v>
      </c>
      <c r="P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2797.4</v>
      </c>
      <c r="Q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2808.19</v>
      </c>
      <c r="R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2812.4700000000003</v>
      </c>
      <c r="S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2832.6000000000004</v>
      </c>
      <c r="T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2854.07</v>
      </c>
      <c r="U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2854.29</v>
      </c>
      <c r="V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2853.95</v>
      </c>
      <c r="W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2868.1400000000003</v>
      </c>
      <c r="X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2798.17</v>
      </c>
      <c r="Y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2910</v>
      </c>
    </row>
    <row r="416" spans="1:25" x14ac:dyDescent="0.2">
      <c r="A416" s="80">
        <f t="shared" si="13"/>
        <v>42551</v>
      </c>
      <c r="B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2836.9700000000003</v>
      </c>
      <c r="C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2819.58</v>
      </c>
      <c r="D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2852.8</v>
      </c>
      <c r="E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2874.53</v>
      </c>
      <c r="F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2958.29</v>
      </c>
      <c r="G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2958.1400000000003</v>
      </c>
      <c r="H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2874.59</v>
      </c>
      <c r="I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3140.7200000000003</v>
      </c>
      <c r="J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2981.87</v>
      </c>
      <c r="K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2815.86</v>
      </c>
      <c r="L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2832.29</v>
      </c>
      <c r="M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2850.1000000000004</v>
      </c>
      <c r="N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2805.28</v>
      </c>
      <c r="O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2805.2400000000002</v>
      </c>
      <c r="P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2805.37</v>
      </c>
      <c r="Q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2805.31</v>
      </c>
      <c r="R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2813.9</v>
      </c>
      <c r="S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2834.2</v>
      </c>
      <c r="T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2855.71</v>
      </c>
      <c r="U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2856.08</v>
      </c>
      <c r="V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2852.91</v>
      </c>
      <c r="W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2868.2200000000003</v>
      </c>
      <c r="X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2799.76</v>
      </c>
      <c r="Y416" s="137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2957.75</v>
      </c>
    </row>
    <row r="417" spans="1:27" hidden="1" x14ac:dyDescent="0.2">
      <c r="A417" s="80">
        <f t="shared" si="13"/>
        <v>42552</v>
      </c>
      <c r="B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C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D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E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F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G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H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I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J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K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L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M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N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O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P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Q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R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S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T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U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V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W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X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  <c r="Y417" s="137" t="e">
        <f>VLOOKUP($A417+ROUND((COLUMN()-2)/24,5),АТС!$A$41:$F$760,3)+VLOOKUP($A417+ROUND((COLUMN()-2)/24,5),'Расчет сбытовых надбавок'!$B$793:'Расчет сбытовых надбавок'!$G$1536,5)+'Иные услуги '!$C$5+'РСТ РСО-А'!$M$6</f>
        <v>#REF!</v>
      </c>
    </row>
    <row r="418" spans="1:27" x14ac:dyDescent="0.25">
      <c r="A418" s="95"/>
      <c r="B418" s="79"/>
      <c r="C418" s="79"/>
      <c r="D418" s="79"/>
    </row>
    <row r="419" spans="1:27" x14ac:dyDescent="0.25">
      <c r="A419" s="88" t="s">
        <v>152</v>
      </c>
      <c r="B419" s="79"/>
      <c r="C419" s="79"/>
      <c r="D419" s="79"/>
    </row>
    <row r="420" spans="1:27" ht="12.75" x14ac:dyDescent="0.2">
      <c r="A420" s="177" t="s">
        <v>48</v>
      </c>
      <c r="B420" s="188" t="s">
        <v>121</v>
      </c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90"/>
    </row>
    <row r="421" spans="1:27" ht="12.75" x14ac:dyDescent="0.2">
      <c r="A421" s="178"/>
      <c r="B421" s="191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3"/>
    </row>
    <row r="422" spans="1:27" ht="12.75" customHeight="1" x14ac:dyDescent="0.2">
      <c r="A422" s="178"/>
      <c r="B422" s="180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2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7" ht="11.25" customHeight="1" x14ac:dyDescent="0.2">
      <c r="A423" s="179"/>
      <c r="B423" s="181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3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7" ht="15.75" customHeight="1" x14ac:dyDescent="0.2">
      <c r="A424" s="80">
        <f>A387</f>
        <v>42522</v>
      </c>
      <c r="B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2780.8900000000003</v>
      </c>
      <c r="C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2785.4</v>
      </c>
      <c r="D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2809.59</v>
      </c>
      <c r="E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2835.8900000000003</v>
      </c>
      <c r="F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2857.06</v>
      </c>
      <c r="G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2864.28</v>
      </c>
      <c r="H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2803.42</v>
      </c>
      <c r="I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3054.3</v>
      </c>
      <c r="J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2952.07</v>
      </c>
      <c r="K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2857.16</v>
      </c>
      <c r="L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2830.4700000000003</v>
      </c>
      <c r="M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2843.59</v>
      </c>
      <c r="N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2871.36</v>
      </c>
      <c r="O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2886.04</v>
      </c>
      <c r="P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2871.12</v>
      </c>
      <c r="Q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2885.8900000000003</v>
      </c>
      <c r="R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2890.92</v>
      </c>
      <c r="S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2822.36</v>
      </c>
      <c r="T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2812.27</v>
      </c>
      <c r="U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2802.6800000000003</v>
      </c>
      <c r="V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2837.4300000000003</v>
      </c>
      <c r="W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2806.23</v>
      </c>
      <c r="X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2822.28</v>
      </c>
      <c r="Y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2851.81</v>
      </c>
      <c r="AA424" s="81"/>
    </row>
    <row r="425" spans="1:27" x14ac:dyDescent="0.2">
      <c r="A425" s="80">
        <f>A424+1</f>
        <v>42523</v>
      </c>
      <c r="B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2783.5</v>
      </c>
      <c r="C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2785.42</v>
      </c>
      <c r="D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2816</v>
      </c>
      <c r="E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2835.8900000000003</v>
      </c>
      <c r="F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2856.96</v>
      </c>
      <c r="G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2864.37</v>
      </c>
      <c r="H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2809.71</v>
      </c>
      <c r="I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3045.1</v>
      </c>
      <c r="J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2934.59</v>
      </c>
      <c r="K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2843.56</v>
      </c>
      <c r="L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2794</v>
      </c>
      <c r="M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2805.66</v>
      </c>
      <c r="N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2843.36</v>
      </c>
      <c r="O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2871.07</v>
      </c>
      <c r="P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2885.8900000000003</v>
      </c>
      <c r="Q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2901.3900000000003</v>
      </c>
      <c r="R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2890.9</v>
      </c>
      <c r="S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2878.7400000000002</v>
      </c>
      <c r="T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2878.87</v>
      </c>
      <c r="U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2802.8100000000004</v>
      </c>
      <c r="V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2839.17</v>
      </c>
      <c r="W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2827.58</v>
      </c>
      <c r="X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2822.32</v>
      </c>
      <c r="Y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2851.6400000000003</v>
      </c>
    </row>
    <row r="426" spans="1:27" x14ac:dyDescent="0.2">
      <c r="A426" s="80">
        <f t="shared" ref="A426:A454" si="14">A425+1</f>
        <v>42524</v>
      </c>
      <c r="B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2788.81</v>
      </c>
      <c r="C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2796.13</v>
      </c>
      <c r="D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2821.16</v>
      </c>
      <c r="E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2834.55</v>
      </c>
      <c r="F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2855.59</v>
      </c>
      <c r="G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2877.9</v>
      </c>
      <c r="H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2808.38</v>
      </c>
      <c r="I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3052.41</v>
      </c>
      <c r="J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2915.92</v>
      </c>
      <c r="K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2835.45</v>
      </c>
      <c r="L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2835.44</v>
      </c>
      <c r="M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2835.37</v>
      </c>
      <c r="N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2869.6000000000004</v>
      </c>
      <c r="O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2884.36</v>
      </c>
      <c r="P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2884.3900000000003</v>
      </c>
      <c r="Q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2907.69</v>
      </c>
      <c r="R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2902.3500000000004</v>
      </c>
      <c r="S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2889.83</v>
      </c>
      <c r="T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2837.54</v>
      </c>
      <c r="U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2805.77</v>
      </c>
      <c r="V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2855.2200000000003</v>
      </c>
      <c r="W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2823.59</v>
      </c>
      <c r="X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2821.32</v>
      </c>
      <c r="Y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2879.04</v>
      </c>
    </row>
    <row r="427" spans="1:27" x14ac:dyDescent="0.2">
      <c r="A427" s="80">
        <f t="shared" si="14"/>
        <v>42525</v>
      </c>
      <c r="B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2789.6400000000003</v>
      </c>
      <c r="C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2777.69</v>
      </c>
      <c r="D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2789.15</v>
      </c>
      <c r="E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2809.94</v>
      </c>
      <c r="F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2832.16</v>
      </c>
      <c r="G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2881.58</v>
      </c>
      <c r="H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2832.15</v>
      </c>
      <c r="I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2779.61</v>
      </c>
      <c r="J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2820.99</v>
      </c>
      <c r="K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2935.07</v>
      </c>
      <c r="L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2881.61</v>
      </c>
      <c r="M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2881.61</v>
      </c>
      <c r="N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2881.61</v>
      </c>
      <c r="O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2918.9900000000002</v>
      </c>
      <c r="P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2919</v>
      </c>
      <c r="Q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2888.75</v>
      </c>
      <c r="R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2903.42</v>
      </c>
      <c r="S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2860.77</v>
      </c>
      <c r="T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2817</v>
      </c>
      <c r="U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2816.57</v>
      </c>
      <c r="V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2894.27</v>
      </c>
      <c r="W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2846.06</v>
      </c>
      <c r="X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2800.17</v>
      </c>
      <c r="Y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2926.9700000000003</v>
      </c>
    </row>
    <row r="428" spans="1:27" x14ac:dyDescent="0.2">
      <c r="A428" s="80">
        <f t="shared" si="14"/>
        <v>42526</v>
      </c>
      <c r="B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2788.1</v>
      </c>
      <c r="C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2777.27</v>
      </c>
      <c r="D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2809.76</v>
      </c>
      <c r="E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2816.92</v>
      </c>
      <c r="F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2847.62</v>
      </c>
      <c r="G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2847.57</v>
      </c>
      <c r="H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2789</v>
      </c>
      <c r="I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2778.46</v>
      </c>
      <c r="J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2791.7400000000002</v>
      </c>
      <c r="K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3006.94</v>
      </c>
      <c r="L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2935.08</v>
      </c>
      <c r="M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2935.24</v>
      </c>
      <c r="N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2935.48</v>
      </c>
      <c r="O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2960.57</v>
      </c>
      <c r="P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2960.5600000000004</v>
      </c>
      <c r="Q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2918.98</v>
      </c>
      <c r="R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2903.58</v>
      </c>
      <c r="S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2860.8100000000004</v>
      </c>
      <c r="T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2817.17</v>
      </c>
      <c r="U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2805.9500000000003</v>
      </c>
      <c r="V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2871.32</v>
      </c>
      <c r="W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2843.4300000000003</v>
      </c>
      <c r="X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2800.1400000000003</v>
      </c>
      <c r="Y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2926.64</v>
      </c>
    </row>
    <row r="429" spans="1:27" x14ac:dyDescent="0.2">
      <c r="A429" s="80">
        <f t="shared" si="14"/>
        <v>42527</v>
      </c>
      <c r="B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2785.41</v>
      </c>
      <c r="C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2795.87</v>
      </c>
      <c r="D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2820.59</v>
      </c>
      <c r="E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2847.79</v>
      </c>
      <c r="F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2862.36</v>
      </c>
      <c r="G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2909.73</v>
      </c>
      <c r="H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2841.19</v>
      </c>
      <c r="I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3102.76</v>
      </c>
      <c r="J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3008.4700000000003</v>
      </c>
      <c r="K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2900.11</v>
      </c>
      <c r="L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2855.71</v>
      </c>
      <c r="M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2855.73</v>
      </c>
      <c r="N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2869.86</v>
      </c>
      <c r="O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2884.45</v>
      </c>
      <c r="P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2884.45</v>
      </c>
      <c r="Q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2855.51</v>
      </c>
      <c r="R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2865.31</v>
      </c>
      <c r="S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2877.44</v>
      </c>
      <c r="T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2837.45</v>
      </c>
      <c r="U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2790.51</v>
      </c>
      <c r="V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2844.1400000000003</v>
      </c>
      <c r="W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2818.45</v>
      </c>
      <c r="X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2821.48</v>
      </c>
      <c r="Y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2854.23</v>
      </c>
    </row>
    <row r="430" spans="1:27" x14ac:dyDescent="0.2">
      <c r="A430" s="80">
        <f t="shared" si="14"/>
        <v>42528</v>
      </c>
      <c r="B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2789.2200000000003</v>
      </c>
      <c r="C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2795.71</v>
      </c>
      <c r="D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2820.62</v>
      </c>
      <c r="E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2833.8900000000003</v>
      </c>
      <c r="F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2862.04</v>
      </c>
      <c r="G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2893.08</v>
      </c>
      <c r="H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2841.08</v>
      </c>
      <c r="I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3102.75</v>
      </c>
      <c r="J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3008.6800000000003</v>
      </c>
      <c r="K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2884.82</v>
      </c>
      <c r="L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2855.86</v>
      </c>
      <c r="M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2855.8900000000003</v>
      </c>
      <c r="N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2869.55</v>
      </c>
      <c r="O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2884.3900000000003</v>
      </c>
      <c r="P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2842.1000000000004</v>
      </c>
      <c r="Q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2842.1800000000003</v>
      </c>
      <c r="R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2865.4700000000003</v>
      </c>
      <c r="S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2877.61</v>
      </c>
      <c r="T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2842.95</v>
      </c>
      <c r="U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2787.6400000000003</v>
      </c>
      <c r="V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2858.77</v>
      </c>
      <c r="W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2826.11</v>
      </c>
      <c r="X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2811.25</v>
      </c>
      <c r="Y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2900.5</v>
      </c>
    </row>
    <row r="431" spans="1:27" x14ac:dyDescent="0.2">
      <c r="A431" s="80">
        <f t="shared" si="14"/>
        <v>42529</v>
      </c>
      <c r="B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2791.69</v>
      </c>
      <c r="C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2795.6</v>
      </c>
      <c r="D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2820.53</v>
      </c>
      <c r="E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2833.63</v>
      </c>
      <c r="F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2862.02</v>
      </c>
      <c r="G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2893.02</v>
      </c>
      <c r="H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2841.28</v>
      </c>
      <c r="I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3102.62</v>
      </c>
      <c r="J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3008.8500000000004</v>
      </c>
      <c r="K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2884.63</v>
      </c>
      <c r="L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2855.84</v>
      </c>
      <c r="M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2855.86</v>
      </c>
      <c r="N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2869.81</v>
      </c>
      <c r="O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2884.62</v>
      </c>
      <c r="P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2842.09</v>
      </c>
      <c r="Q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2842.1000000000004</v>
      </c>
      <c r="R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2865.45</v>
      </c>
      <c r="S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2877.33</v>
      </c>
      <c r="T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2842.63</v>
      </c>
      <c r="U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2787.87</v>
      </c>
      <c r="V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2861.02</v>
      </c>
      <c r="W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2826.4</v>
      </c>
      <c r="X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2811.27</v>
      </c>
      <c r="Y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2903.61</v>
      </c>
    </row>
    <row r="432" spans="1:27" x14ac:dyDescent="0.2">
      <c r="A432" s="80">
        <f t="shared" si="14"/>
        <v>42530</v>
      </c>
      <c r="B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2790.98</v>
      </c>
      <c r="C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2795.36</v>
      </c>
      <c r="D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2833.65</v>
      </c>
      <c r="E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2847.3900000000003</v>
      </c>
      <c r="F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2892.82</v>
      </c>
      <c r="G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2909.58</v>
      </c>
      <c r="H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2848.31</v>
      </c>
      <c r="I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3124.6400000000003</v>
      </c>
      <c r="J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2998.71</v>
      </c>
      <c r="K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2884.9300000000003</v>
      </c>
      <c r="L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2842.45</v>
      </c>
      <c r="M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2835.8</v>
      </c>
      <c r="N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2855.94</v>
      </c>
      <c r="O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2884.85</v>
      </c>
      <c r="P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2924.66</v>
      </c>
      <c r="Q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2924.61</v>
      </c>
      <c r="R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2902.7400000000002</v>
      </c>
      <c r="S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2902.62</v>
      </c>
      <c r="T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2877.5600000000004</v>
      </c>
      <c r="U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2802.11</v>
      </c>
      <c r="V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2842.69</v>
      </c>
      <c r="W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2807.36</v>
      </c>
      <c r="X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2796.59</v>
      </c>
      <c r="Y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2906.78</v>
      </c>
    </row>
    <row r="433" spans="1:25" x14ac:dyDescent="0.2">
      <c r="A433" s="80">
        <f t="shared" si="14"/>
        <v>42531</v>
      </c>
      <c r="B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2805.3500000000004</v>
      </c>
      <c r="C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2795.67</v>
      </c>
      <c r="D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2827.08</v>
      </c>
      <c r="E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2847.7400000000002</v>
      </c>
      <c r="F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2877.27</v>
      </c>
      <c r="G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2893.37</v>
      </c>
      <c r="H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2834.32</v>
      </c>
      <c r="I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3102.83</v>
      </c>
      <c r="J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2950.27</v>
      </c>
      <c r="K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2816.71</v>
      </c>
      <c r="L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2781.83</v>
      </c>
      <c r="M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2786.87</v>
      </c>
      <c r="N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2792.79</v>
      </c>
      <c r="O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2810.35</v>
      </c>
      <c r="P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2816.48</v>
      </c>
      <c r="Q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2842.1000000000004</v>
      </c>
      <c r="R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2831.9700000000003</v>
      </c>
      <c r="S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2831.87</v>
      </c>
      <c r="T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2831.87</v>
      </c>
      <c r="U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2787.71</v>
      </c>
      <c r="V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2873.45</v>
      </c>
      <c r="W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2837.08</v>
      </c>
      <c r="X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2796.51</v>
      </c>
      <c r="Y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2935.57</v>
      </c>
    </row>
    <row r="434" spans="1:25" x14ac:dyDescent="0.2">
      <c r="A434" s="80">
        <f t="shared" si="14"/>
        <v>42532</v>
      </c>
      <c r="B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2843.29</v>
      </c>
      <c r="C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2794.78</v>
      </c>
      <c r="D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2778.7400000000002</v>
      </c>
      <c r="E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2802.55</v>
      </c>
      <c r="F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2831.63</v>
      </c>
      <c r="G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2847.4300000000003</v>
      </c>
      <c r="H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2789.13</v>
      </c>
      <c r="I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2835.37</v>
      </c>
      <c r="J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2935.3900000000003</v>
      </c>
      <c r="K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2861.07</v>
      </c>
      <c r="L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2817.26</v>
      </c>
      <c r="M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2817.26</v>
      </c>
      <c r="N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2823.02</v>
      </c>
      <c r="O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2817.08</v>
      </c>
      <c r="P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2823.02</v>
      </c>
      <c r="Q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2841.36</v>
      </c>
      <c r="R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2841.4700000000003</v>
      </c>
      <c r="S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2800.12</v>
      </c>
      <c r="T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2778.79</v>
      </c>
      <c r="U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2845.04</v>
      </c>
      <c r="V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2927.05</v>
      </c>
      <c r="W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2897.8900000000003</v>
      </c>
      <c r="X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2797.33</v>
      </c>
      <c r="Y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2881.28</v>
      </c>
    </row>
    <row r="435" spans="1:25" x14ac:dyDescent="0.2">
      <c r="A435" s="80">
        <f t="shared" si="14"/>
        <v>42533</v>
      </c>
      <c r="B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2848.6800000000003</v>
      </c>
      <c r="C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2816.7000000000003</v>
      </c>
      <c r="D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2788.37</v>
      </c>
      <c r="E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2788.9300000000003</v>
      </c>
      <c r="F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2802.4700000000003</v>
      </c>
      <c r="G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2831.8900000000003</v>
      </c>
      <c r="H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2795.79</v>
      </c>
      <c r="I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2796.77</v>
      </c>
      <c r="J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2870.63</v>
      </c>
      <c r="K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2918.7200000000003</v>
      </c>
      <c r="L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2888.62</v>
      </c>
      <c r="M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2874.48</v>
      </c>
      <c r="N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2888.6400000000003</v>
      </c>
      <c r="O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2888.6800000000003</v>
      </c>
      <c r="P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2903.44</v>
      </c>
      <c r="Q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2911.11</v>
      </c>
      <c r="R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2918.98</v>
      </c>
      <c r="S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2903.6</v>
      </c>
      <c r="T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2874.61</v>
      </c>
      <c r="U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2789.4900000000002</v>
      </c>
      <c r="V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2873.28</v>
      </c>
      <c r="W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2847.92</v>
      </c>
      <c r="X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2789.3</v>
      </c>
      <c r="Y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2918.53</v>
      </c>
    </row>
    <row r="436" spans="1:25" x14ac:dyDescent="0.2">
      <c r="A436" s="80">
        <f t="shared" si="14"/>
        <v>42534</v>
      </c>
      <c r="B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2826.11</v>
      </c>
      <c r="C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2798.07</v>
      </c>
      <c r="D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2788.98</v>
      </c>
      <c r="E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2802.55</v>
      </c>
      <c r="F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2816.79</v>
      </c>
      <c r="G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2847.54</v>
      </c>
      <c r="H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2809.75</v>
      </c>
      <c r="I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2778.37</v>
      </c>
      <c r="J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2867.33</v>
      </c>
      <c r="K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2969.0600000000004</v>
      </c>
      <c r="L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2960.2200000000003</v>
      </c>
      <c r="M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2960.3100000000004</v>
      </c>
      <c r="N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3006.74</v>
      </c>
      <c r="O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3006.77</v>
      </c>
      <c r="P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3006.8</v>
      </c>
      <c r="Q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3006.78</v>
      </c>
      <c r="R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3006.81</v>
      </c>
      <c r="S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2969.2400000000002</v>
      </c>
      <c r="T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2951.65</v>
      </c>
      <c r="U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2835.53</v>
      </c>
      <c r="V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2872.08</v>
      </c>
      <c r="W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2853.34</v>
      </c>
      <c r="X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2800.28</v>
      </c>
      <c r="Y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2934.91</v>
      </c>
    </row>
    <row r="437" spans="1:25" x14ac:dyDescent="0.2">
      <c r="A437" s="80">
        <f t="shared" si="14"/>
        <v>42535</v>
      </c>
      <c r="B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2796.02</v>
      </c>
      <c r="C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2808.26</v>
      </c>
      <c r="D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2841.15</v>
      </c>
      <c r="E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2848.1800000000003</v>
      </c>
      <c r="F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2877.73</v>
      </c>
      <c r="G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2893.5</v>
      </c>
      <c r="H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2841.08</v>
      </c>
      <c r="I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3124.29</v>
      </c>
      <c r="J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3076.38</v>
      </c>
      <c r="K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2908.07</v>
      </c>
      <c r="L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2855.75</v>
      </c>
      <c r="M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2869.9</v>
      </c>
      <c r="N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2884.6400000000003</v>
      </c>
      <c r="O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2900.02</v>
      </c>
      <c r="P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2899.92</v>
      </c>
      <c r="Q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2907.9</v>
      </c>
      <c r="R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2915.76</v>
      </c>
      <c r="S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2915.79</v>
      </c>
      <c r="T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2929.59</v>
      </c>
      <c r="U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2854.26</v>
      </c>
      <c r="V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2844.37</v>
      </c>
      <c r="W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2811.1400000000003</v>
      </c>
      <c r="X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2801.57</v>
      </c>
      <c r="Y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2907.67</v>
      </c>
    </row>
    <row r="438" spans="1:25" x14ac:dyDescent="0.2">
      <c r="A438" s="80">
        <f t="shared" si="14"/>
        <v>42536</v>
      </c>
      <c r="B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2790.52</v>
      </c>
      <c r="C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2808.26</v>
      </c>
      <c r="D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2840.89</v>
      </c>
      <c r="E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2847.79</v>
      </c>
      <c r="F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2877.3100000000004</v>
      </c>
      <c r="G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2893.34</v>
      </c>
      <c r="H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2841.13</v>
      </c>
      <c r="I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3124.3100000000004</v>
      </c>
      <c r="J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3076.5</v>
      </c>
      <c r="K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2908.11</v>
      </c>
      <c r="L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2855.88</v>
      </c>
      <c r="M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2869.9900000000002</v>
      </c>
      <c r="N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2884.63</v>
      </c>
      <c r="O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2900.01</v>
      </c>
      <c r="P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2899.98</v>
      </c>
      <c r="Q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2907.86</v>
      </c>
      <c r="R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2915.83</v>
      </c>
      <c r="S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2915.88</v>
      </c>
      <c r="T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2929.59</v>
      </c>
      <c r="U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2854.1800000000003</v>
      </c>
      <c r="V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2846.53</v>
      </c>
      <c r="W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2810.1400000000003</v>
      </c>
      <c r="X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2801.54</v>
      </c>
      <c r="Y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2888.78</v>
      </c>
    </row>
    <row r="439" spans="1:25" x14ac:dyDescent="0.2">
      <c r="A439" s="80">
        <f t="shared" si="14"/>
        <v>42537</v>
      </c>
      <c r="B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2789.35</v>
      </c>
      <c r="C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2821.03</v>
      </c>
      <c r="D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2862.4700000000003</v>
      </c>
      <c r="E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2862.6400000000003</v>
      </c>
      <c r="F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2945.44</v>
      </c>
      <c r="G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2945.44</v>
      </c>
      <c r="H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2877.76</v>
      </c>
      <c r="I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3196.55</v>
      </c>
      <c r="J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3076.3</v>
      </c>
      <c r="K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2916.05</v>
      </c>
      <c r="L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2884.58</v>
      </c>
      <c r="M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2869.7400000000002</v>
      </c>
      <c r="N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2884.4</v>
      </c>
      <c r="O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2899.76</v>
      </c>
      <c r="P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2915.8</v>
      </c>
      <c r="Q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2932.7200000000003</v>
      </c>
      <c r="R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2915.79</v>
      </c>
      <c r="S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2944.04</v>
      </c>
      <c r="T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2974.6400000000003</v>
      </c>
      <c r="U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2930.82</v>
      </c>
      <c r="V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2782.52</v>
      </c>
      <c r="W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2798.23</v>
      </c>
      <c r="X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2831.46</v>
      </c>
      <c r="Y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2881.27</v>
      </c>
    </row>
    <row r="440" spans="1:25" x14ac:dyDescent="0.2">
      <c r="A440" s="80">
        <f t="shared" si="14"/>
        <v>42538</v>
      </c>
      <c r="B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2778.21</v>
      </c>
      <c r="C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2834.07</v>
      </c>
      <c r="D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2877.3900000000003</v>
      </c>
      <c r="E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2910.07</v>
      </c>
      <c r="F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2945.42</v>
      </c>
      <c r="G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2945.49</v>
      </c>
      <c r="H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2910.19</v>
      </c>
      <c r="I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3196.51</v>
      </c>
      <c r="J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3052.5</v>
      </c>
      <c r="K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2916.02</v>
      </c>
      <c r="L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2869.78</v>
      </c>
      <c r="M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2855.5600000000004</v>
      </c>
      <c r="N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2869.55</v>
      </c>
      <c r="O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2869.4500000000003</v>
      </c>
      <c r="P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2884.21</v>
      </c>
      <c r="Q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2907.63</v>
      </c>
      <c r="R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2895.83</v>
      </c>
      <c r="S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2915.77</v>
      </c>
      <c r="T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2929.37</v>
      </c>
      <c r="U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2865.48</v>
      </c>
      <c r="V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2812.46</v>
      </c>
      <c r="W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2778.3</v>
      </c>
      <c r="X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2871.28</v>
      </c>
      <c r="Y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2857.8</v>
      </c>
    </row>
    <row r="441" spans="1:25" x14ac:dyDescent="0.2">
      <c r="A441" s="80">
        <f t="shared" si="14"/>
        <v>42539</v>
      </c>
      <c r="B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2807.09</v>
      </c>
      <c r="C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2802.69</v>
      </c>
      <c r="D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2847.6800000000003</v>
      </c>
      <c r="E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2881.56</v>
      </c>
      <c r="F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2881.5</v>
      </c>
      <c r="G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2918.92</v>
      </c>
      <c r="H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2865.36</v>
      </c>
      <c r="I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2788.6800000000003</v>
      </c>
      <c r="J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2871.06</v>
      </c>
      <c r="K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2952.33</v>
      </c>
      <c r="L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2889.09</v>
      </c>
      <c r="M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2903.7</v>
      </c>
      <c r="N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2903.71</v>
      </c>
      <c r="O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2926.79</v>
      </c>
      <c r="P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2951.59</v>
      </c>
      <c r="Q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2987.6800000000003</v>
      </c>
      <c r="R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2987.87</v>
      </c>
      <c r="S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2918.84</v>
      </c>
      <c r="T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2926.38</v>
      </c>
      <c r="U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2861.32</v>
      </c>
      <c r="V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2814.27</v>
      </c>
      <c r="W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2815.7</v>
      </c>
      <c r="X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2816.8500000000004</v>
      </c>
      <c r="Y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2934.2400000000002</v>
      </c>
    </row>
    <row r="442" spans="1:25" x14ac:dyDescent="0.2">
      <c r="A442" s="80">
        <f t="shared" si="14"/>
        <v>42540</v>
      </c>
      <c r="B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2807.56</v>
      </c>
      <c r="C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2802.7200000000003</v>
      </c>
      <c r="D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2847.54</v>
      </c>
      <c r="E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2881.11</v>
      </c>
      <c r="F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2881.03</v>
      </c>
      <c r="G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2918.46</v>
      </c>
      <c r="H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2864.19</v>
      </c>
      <c r="I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2832.17</v>
      </c>
      <c r="J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2841.73</v>
      </c>
      <c r="K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2987.45</v>
      </c>
      <c r="L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2918.8</v>
      </c>
      <c r="M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2918.82</v>
      </c>
      <c r="N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2918.83</v>
      </c>
      <c r="O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2951.66</v>
      </c>
      <c r="P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2969.15</v>
      </c>
      <c r="Q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2969.21</v>
      </c>
      <c r="R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2960.41</v>
      </c>
      <c r="S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2943.29</v>
      </c>
      <c r="T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2960.36</v>
      </c>
      <c r="U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2896.1400000000003</v>
      </c>
      <c r="V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2811.7200000000003</v>
      </c>
      <c r="W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2813.16</v>
      </c>
      <c r="X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2817.15</v>
      </c>
      <c r="Y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2934.69</v>
      </c>
    </row>
    <row r="443" spans="1:25" x14ac:dyDescent="0.2">
      <c r="A443" s="80">
        <f t="shared" si="14"/>
        <v>42541</v>
      </c>
      <c r="B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2790.05</v>
      </c>
      <c r="C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2834.26</v>
      </c>
      <c r="D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2877.9</v>
      </c>
      <c r="E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2910.27</v>
      </c>
      <c r="F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2918.84</v>
      </c>
      <c r="G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2945.67</v>
      </c>
      <c r="H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2910.32</v>
      </c>
      <c r="I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3196.77</v>
      </c>
      <c r="J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3052.4700000000003</v>
      </c>
      <c r="K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2916.05</v>
      </c>
      <c r="L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2869.78</v>
      </c>
      <c r="M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2855.66</v>
      </c>
      <c r="N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2869.73</v>
      </c>
      <c r="O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2855.58</v>
      </c>
      <c r="P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2855.5</v>
      </c>
      <c r="Q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2907.75</v>
      </c>
      <c r="R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2895.96</v>
      </c>
      <c r="S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2915.74</v>
      </c>
      <c r="T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2929.65</v>
      </c>
      <c r="U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2877.37</v>
      </c>
      <c r="V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2797.58</v>
      </c>
      <c r="W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2797.8500000000004</v>
      </c>
      <c r="X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2837.06</v>
      </c>
      <c r="Y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2870.23</v>
      </c>
    </row>
    <row r="444" spans="1:25" x14ac:dyDescent="0.2">
      <c r="A444" s="80">
        <f t="shared" si="14"/>
        <v>42542</v>
      </c>
      <c r="B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2785.16</v>
      </c>
      <c r="C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2820.98</v>
      </c>
      <c r="D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2862.65</v>
      </c>
      <c r="E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2893.59</v>
      </c>
      <c r="F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2917.9</v>
      </c>
      <c r="G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2963.9500000000003</v>
      </c>
      <c r="H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2945.3</v>
      </c>
      <c r="I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3343.79</v>
      </c>
      <c r="J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3075.57</v>
      </c>
      <c r="K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2950.17</v>
      </c>
      <c r="L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2932.67</v>
      </c>
      <c r="M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2915.71</v>
      </c>
      <c r="N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2899.66</v>
      </c>
      <c r="O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2899.7400000000002</v>
      </c>
      <c r="P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2899.75</v>
      </c>
      <c r="Q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2907.5600000000004</v>
      </c>
      <c r="R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2915.55</v>
      </c>
      <c r="S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2929.27</v>
      </c>
      <c r="T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2929.1800000000003</v>
      </c>
      <c r="U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2915.41</v>
      </c>
      <c r="V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2782.8100000000004</v>
      </c>
      <c r="W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2806.36</v>
      </c>
      <c r="X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2836.96</v>
      </c>
      <c r="Y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2879.64</v>
      </c>
    </row>
    <row r="445" spans="1:25" x14ac:dyDescent="0.2">
      <c r="A445" s="80">
        <f t="shared" si="14"/>
        <v>42543</v>
      </c>
      <c r="B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2786.6800000000003</v>
      </c>
      <c r="C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2821.06</v>
      </c>
      <c r="D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2862.83</v>
      </c>
      <c r="E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2918.91</v>
      </c>
      <c r="F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2945.76</v>
      </c>
      <c r="G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2945.65</v>
      </c>
      <c r="H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2918.48</v>
      </c>
      <c r="I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3250.56</v>
      </c>
      <c r="J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3029.69</v>
      </c>
      <c r="K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2907.86</v>
      </c>
      <c r="L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2842.17</v>
      </c>
      <c r="M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2842.1400000000003</v>
      </c>
      <c r="N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2842.13</v>
      </c>
      <c r="O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2842.13</v>
      </c>
      <c r="P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2933.2400000000002</v>
      </c>
      <c r="Q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2933.04</v>
      </c>
      <c r="R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2883.61</v>
      </c>
      <c r="S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2915.94</v>
      </c>
      <c r="T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2966.36</v>
      </c>
      <c r="U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2909.03</v>
      </c>
      <c r="V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2783.1800000000003</v>
      </c>
      <c r="W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2799.7400000000002</v>
      </c>
      <c r="X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2826.61</v>
      </c>
      <c r="Y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2920.83</v>
      </c>
    </row>
    <row r="446" spans="1:25" x14ac:dyDescent="0.2">
      <c r="A446" s="80">
        <f t="shared" si="14"/>
        <v>42544</v>
      </c>
      <c r="B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2792.16</v>
      </c>
      <c r="C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2820.94</v>
      </c>
      <c r="D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2862.7200000000003</v>
      </c>
      <c r="E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2893.67</v>
      </c>
      <c r="F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2945.57</v>
      </c>
      <c r="G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2945.7</v>
      </c>
      <c r="H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2877.55</v>
      </c>
      <c r="I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3158.62</v>
      </c>
      <c r="J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2988.08</v>
      </c>
      <c r="K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2841.9500000000003</v>
      </c>
      <c r="L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2804.08</v>
      </c>
      <c r="M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2792.46</v>
      </c>
      <c r="N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2792.38</v>
      </c>
      <c r="O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2792.31</v>
      </c>
      <c r="P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2804.17</v>
      </c>
      <c r="Q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2816.19</v>
      </c>
      <c r="R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2821.1</v>
      </c>
      <c r="S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2853.51</v>
      </c>
      <c r="T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2877.17</v>
      </c>
      <c r="U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2877.21</v>
      </c>
      <c r="V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2814.66</v>
      </c>
      <c r="W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2844.84</v>
      </c>
      <c r="X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2801.4700000000003</v>
      </c>
      <c r="Y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2924.76</v>
      </c>
    </row>
    <row r="447" spans="1:25" x14ac:dyDescent="0.2">
      <c r="A447" s="80">
        <f t="shared" si="14"/>
        <v>42545</v>
      </c>
      <c r="B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2792.06</v>
      </c>
      <c r="C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2795.95</v>
      </c>
      <c r="D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2814.66</v>
      </c>
      <c r="E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2878.03</v>
      </c>
      <c r="F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2893.63</v>
      </c>
      <c r="G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2927.52</v>
      </c>
      <c r="H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2877.63</v>
      </c>
      <c r="I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3146.8500000000004</v>
      </c>
      <c r="J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2988.13</v>
      </c>
      <c r="K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2841.9700000000003</v>
      </c>
      <c r="L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2804.28</v>
      </c>
      <c r="M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2792.6800000000003</v>
      </c>
      <c r="N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2792.67</v>
      </c>
      <c r="O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2792.62</v>
      </c>
      <c r="P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2804.25</v>
      </c>
      <c r="Q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2816.28</v>
      </c>
      <c r="R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2821.19</v>
      </c>
      <c r="S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2853.59</v>
      </c>
      <c r="T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2877.25</v>
      </c>
      <c r="U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2853.76</v>
      </c>
      <c r="V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2830.5</v>
      </c>
      <c r="W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2867.57</v>
      </c>
      <c r="X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2787.3900000000003</v>
      </c>
      <c r="Y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2955.4300000000003</v>
      </c>
    </row>
    <row r="448" spans="1:25" x14ac:dyDescent="0.2">
      <c r="A448" s="80">
        <f t="shared" si="14"/>
        <v>42546</v>
      </c>
      <c r="B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2828.4300000000003</v>
      </c>
      <c r="C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2788.2400000000002</v>
      </c>
      <c r="D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2779.81</v>
      </c>
      <c r="E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2829</v>
      </c>
      <c r="F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2860.69</v>
      </c>
      <c r="G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2895.67</v>
      </c>
      <c r="H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2843.8100000000004</v>
      </c>
      <c r="I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2781.6400000000003</v>
      </c>
      <c r="J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2903.2</v>
      </c>
      <c r="K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2900.28</v>
      </c>
      <c r="L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2858.19</v>
      </c>
      <c r="M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2845.21</v>
      </c>
      <c r="N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2845.21</v>
      </c>
      <c r="O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2845.26</v>
      </c>
      <c r="P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2858.16</v>
      </c>
      <c r="Q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2845.21</v>
      </c>
      <c r="R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2885.9</v>
      </c>
      <c r="S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2900.51</v>
      </c>
      <c r="T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2871.51</v>
      </c>
      <c r="U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2915.82</v>
      </c>
      <c r="V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2841.1000000000004</v>
      </c>
      <c r="W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2882.92</v>
      </c>
      <c r="X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2787.15</v>
      </c>
      <c r="Y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2899.8100000000004</v>
      </c>
    </row>
    <row r="449" spans="1:27" x14ac:dyDescent="0.2">
      <c r="A449" s="80">
        <f t="shared" si="14"/>
        <v>42547</v>
      </c>
      <c r="B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2837.2200000000003</v>
      </c>
      <c r="C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2791.2200000000003</v>
      </c>
      <c r="D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2779.61</v>
      </c>
      <c r="E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2814.04</v>
      </c>
      <c r="F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2844.4300000000003</v>
      </c>
      <c r="G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2895.62</v>
      </c>
      <c r="H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2844.3</v>
      </c>
      <c r="I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2779.96</v>
      </c>
      <c r="J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2827.34</v>
      </c>
      <c r="K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2900.3900000000003</v>
      </c>
      <c r="L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2858.08</v>
      </c>
      <c r="M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2845.2400000000002</v>
      </c>
      <c r="N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2845.2</v>
      </c>
      <c r="O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2845.19</v>
      </c>
      <c r="P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2858.1400000000003</v>
      </c>
      <c r="Q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2845.08</v>
      </c>
      <c r="R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2900.3500000000004</v>
      </c>
      <c r="S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2900.44</v>
      </c>
      <c r="T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2871.8500000000004</v>
      </c>
      <c r="U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2916.3</v>
      </c>
      <c r="V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2822.3</v>
      </c>
      <c r="W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2860.13</v>
      </c>
      <c r="X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2787.23</v>
      </c>
      <c r="Y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2900.19</v>
      </c>
    </row>
    <row r="450" spans="1:27" x14ac:dyDescent="0.2">
      <c r="A450" s="80">
        <f t="shared" si="14"/>
        <v>42548</v>
      </c>
      <c r="B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2809.08</v>
      </c>
      <c r="C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2781.61</v>
      </c>
      <c r="D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2811.84</v>
      </c>
      <c r="E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2845.3</v>
      </c>
      <c r="F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2874.62</v>
      </c>
      <c r="G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2906.61</v>
      </c>
      <c r="H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2818.27</v>
      </c>
      <c r="I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3098.07</v>
      </c>
      <c r="J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2946.82</v>
      </c>
      <c r="K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2802.09</v>
      </c>
      <c r="L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2809.5</v>
      </c>
      <c r="M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2844.33</v>
      </c>
      <c r="N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2827.3500000000004</v>
      </c>
      <c r="O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2793.26</v>
      </c>
      <c r="P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2828.09</v>
      </c>
      <c r="Q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2810.32</v>
      </c>
      <c r="R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2799.4300000000003</v>
      </c>
      <c r="S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2819.27</v>
      </c>
      <c r="T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2829.61</v>
      </c>
      <c r="U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2840.6400000000003</v>
      </c>
      <c r="V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2832.29</v>
      </c>
      <c r="W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2868.3900000000003</v>
      </c>
      <c r="X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2785.53</v>
      </c>
      <c r="Y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2943.8</v>
      </c>
    </row>
    <row r="451" spans="1:27" x14ac:dyDescent="0.2">
      <c r="A451" s="80">
        <f t="shared" si="14"/>
        <v>42549</v>
      </c>
      <c r="B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2814.65</v>
      </c>
      <c r="C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2781.83</v>
      </c>
      <c r="D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2811.79</v>
      </c>
      <c r="E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2845.11</v>
      </c>
      <c r="F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2874.4500000000003</v>
      </c>
      <c r="G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2906.56</v>
      </c>
      <c r="H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2818.46</v>
      </c>
      <c r="I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3098.2</v>
      </c>
      <c r="J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2946.73</v>
      </c>
      <c r="K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2802.06</v>
      </c>
      <c r="L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2809.78</v>
      </c>
      <c r="M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2843.9900000000002</v>
      </c>
      <c r="N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2827.38</v>
      </c>
      <c r="O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2827.54</v>
      </c>
      <c r="P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2827.8100000000004</v>
      </c>
      <c r="Q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2810.2</v>
      </c>
      <c r="R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2799.51</v>
      </c>
      <c r="S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2819.3100000000004</v>
      </c>
      <c r="T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2829.6800000000003</v>
      </c>
      <c r="U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2840.63</v>
      </c>
      <c r="V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2833.34</v>
      </c>
      <c r="W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2869.3500000000004</v>
      </c>
      <c r="X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2785.65</v>
      </c>
      <c r="Y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2935.88</v>
      </c>
    </row>
    <row r="452" spans="1:27" x14ac:dyDescent="0.2">
      <c r="A452" s="80">
        <f t="shared" si="14"/>
        <v>42550</v>
      </c>
      <c r="B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2820.15</v>
      </c>
      <c r="C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2800.1800000000003</v>
      </c>
      <c r="D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2832.27</v>
      </c>
      <c r="E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2853.25</v>
      </c>
      <c r="F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2933.87</v>
      </c>
      <c r="G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2933.76</v>
      </c>
      <c r="H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2853.3</v>
      </c>
      <c r="I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3109.98</v>
      </c>
      <c r="J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2956.55</v>
      </c>
      <c r="K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2796.8</v>
      </c>
      <c r="L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2812.79</v>
      </c>
      <c r="M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2829.79</v>
      </c>
      <c r="N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2789.98</v>
      </c>
      <c r="O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2790.34</v>
      </c>
      <c r="P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2780.67</v>
      </c>
      <c r="Q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2791.1400000000003</v>
      </c>
      <c r="R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2795.28</v>
      </c>
      <c r="S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2814.79</v>
      </c>
      <c r="T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2835.59</v>
      </c>
      <c r="U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2835.8100000000004</v>
      </c>
      <c r="V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2835.48</v>
      </c>
      <c r="W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2849.23</v>
      </c>
      <c r="X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2781.4300000000003</v>
      </c>
      <c r="Y452" s="107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2889.79</v>
      </c>
    </row>
    <row r="453" spans="1:27" x14ac:dyDescent="0.2">
      <c r="A453" s="80">
        <f t="shared" si="14"/>
        <v>42551</v>
      </c>
      <c r="B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2819.02</v>
      </c>
      <c r="C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2802.17</v>
      </c>
      <c r="D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2834.37</v>
      </c>
      <c r="E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2855.42</v>
      </c>
      <c r="F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2936.58</v>
      </c>
      <c r="G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2936.44</v>
      </c>
      <c r="H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2855.48</v>
      </c>
      <c r="I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3113.37</v>
      </c>
      <c r="J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2959.4300000000003</v>
      </c>
      <c r="K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2798.57</v>
      </c>
      <c r="L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2814.4900000000002</v>
      </c>
      <c r="M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2831.75</v>
      </c>
      <c r="N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2788.32</v>
      </c>
      <c r="O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2788.28</v>
      </c>
      <c r="P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2788.4</v>
      </c>
      <c r="Q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2788.34</v>
      </c>
      <c r="R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2796.67</v>
      </c>
      <c r="S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2816.34</v>
      </c>
      <c r="T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2837.1800000000003</v>
      </c>
      <c r="U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2837.54</v>
      </c>
      <c r="V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2834.4700000000003</v>
      </c>
      <c r="W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2849.3100000000004</v>
      </c>
      <c r="X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2782.9700000000003</v>
      </c>
      <c r="Y453" s="137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2936.06</v>
      </c>
    </row>
    <row r="454" spans="1:27" hidden="1" x14ac:dyDescent="0.2">
      <c r="A454" s="80">
        <f t="shared" si="14"/>
        <v>42552</v>
      </c>
      <c r="B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C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D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E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F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G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H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I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J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K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L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M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N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O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P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Q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R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S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T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U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V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W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X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  <c r="Y454" s="137" t="e">
        <f>VLOOKUP($A454+ROUND((COLUMN()-2)/24,5),АТС!$A$41:$F$760,3)+VLOOKUP($A454+ROUND((COLUMN()-2)/24,5),'Расчет сбытовых надбавок'!$B$793:'Расчет сбытовых надбавок'!$G$1536,6)+'Иные услуги '!$C$5+'РСТ РСО-А'!$M$6</f>
        <v>#REF!</v>
      </c>
    </row>
    <row r="456" spans="1:27" x14ac:dyDescent="0.25">
      <c r="A456" s="78" t="s">
        <v>148</v>
      </c>
    </row>
    <row r="457" spans="1:27" x14ac:dyDescent="0.25">
      <c r="A457" s="88" t="s">
        <v>149</v>
      </c>
      <c r="B457" s="79"/>
      <c r="C457" s="79"/>
      <c r="D457" s="79"/>
    </row>
    <row r="458" spans="1:27" ht="12.75" x14ac:dyDescent="0.2">
      <c r="A458" s="177" t="s">
        <v>48</v>
      </c>
      <c r="B458" s="188" t="s">
        <v>121</v>
      </c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90"/>
    </row>
    <row r="459" spans="1:27" ht="12.75" x14ac:dyDescent="0.2">
      <c r="A459" s="178"/>
      <c r="B459" s="191"/>
      <c r="C459" s="192"/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3"/>
    </row>
    <row r="460" spans="1:27" ht="12.75" customHeight="1" x14ac:dyDescent="0.2">
      <c r="A460" s="178"/>
      <c r="B460" s="180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2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7" ht="11.25" customHeight="1" x14ac:dyDescent="0.2">
      <c r="A461" s="179"/>
      <c r="B461" s="181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3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7" ht="15.75" customHeight="1" x14ac:dyDescent="0.2">
      <c r="A462" s="80">
        <f>A424</f>
        <v>42522</v>
      </c>
      <c r="B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3235.08</v>
      </c>
      <c r="C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3239.94</v>
      </c>
      <c r="D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3266.02</v>
      </c>
      <c r="E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3294.38</v>
      </c>
      <c r="F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3317.2</v>
      </c>
      <c r="G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3324.99</v>
      </c>
      <c r="H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3259.37</v>
      </c>
      <c r="I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3529.84</v>
      </c>
      <c r="J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3419.63</v>
      </c>
      <c r="K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3317.31</v>
      </c>
      <c r="L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3288.53</v>
      </c>
      <c r="M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3302.6800000000003</v>
      </c>
      <c r="N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3332.62</v>
      </c>
      <c r="O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3348.44</v>
      </c>
      <c r="P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3332.36</v>
      </c>
      <c r="Q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3348.2799999999997</v>
      </c>
      <c r="R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3353.7</v>
      </c>
      <c r="S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3279.79</v>
      </c>
      <c r="T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3268.91</v>
      </c>
      <c r="U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3258.57</v>
      </c>
      <c r="V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3296.04</v>
      </c>
      <c r="W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3262.3900000000003</v>
      </c>
      <c r="X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3279.7</v>
      </c>
      <c r="Y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3311.54</v>
      </c>
      <c r="AA462" s="81"/>
    </row>
    <row r="463" spans="1:27" x14ac:dyDescent="0.2">
      <c r="A463" s="80">
        <f>A462+1</f>
        <v>42523</v>
      </c>
      <c r="B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3237.9</v>
      </c>
      <c r="C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3239.96</v>
      </c>
      <c r="D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3272.9300000000003</v>
      </c>
      <c r="E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3294.38</v>
      </c>
      <c r="F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3317.09</v>
      </c>
      <c r="G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3325.08</v>
      </c>
      <c r="H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3266.15</v>
      </c>
      <c r="I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3519.92</v>
      </c>
      <c r="J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3400.79</v>
      </c>
      <c r="K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3302.6400000000003</v>
      </c>
      <c r="L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3249.21</v>
      </c>
      <c r="M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3261.7799999999997</v>
      </c>
      <c r="N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3302.4300000000003</v>
      </c>
      <c r="O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3332.3</v>
      </c>
      <c r="P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3348.2799999999997</v>
      </c>
      <c r="Q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3364.9900000000002</v>
      </c>
      <c r="R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3353.6800000000003</v>
      </c>
      <c r="S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3340.57</v>
      </c>
      <c r="T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3340.71</v>
      </c>
      <c r="U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3258.71</v>
      </c>
      <c r="V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3297.91</v>
      </c>
      <c r="W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3285.41</v>
      </c>
      <c r="X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3279.75</v>
      </c>
      <c r="Y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3311.36</v>
      </c>
    </row>
    <row r="464" spans="1:27" x14ac:dyDescent="0.2">
      <c r="A464" s="80">
        <f t="shared" ref="A464:A492" si="15">A463+1</f>
        <v>42524</v>
      </c>
      <c r="B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3243.62</v>
      </c>
      <c r="C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3251.51</v>
      </c>
      <c r="D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3278.49</v>
      </c>
      <c r="E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3292.9300000000003</v>
      </c>
      <c r="F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3315.62</v>
      </c>
      <c r="G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3339.66</v>
      </c>
      <c r="H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3264.7200000000003</v>
      </c>
      <c r="I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3527.8</v>
      </c>
      <c r="J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3380.66</v>
      </c>
      <c r="K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3293.9</v>
      </c>
      <c r="L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3293.8900000000003</v>
      </c>
      <c r="M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3293.81</v>
      </c>
      <c r="N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3330.7200000000003</v>
      </c>
      <c r="O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3346.63</v>
      </c>
      <c r="P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3346.66</v>
      </c>
      <c r="Q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3371.78</v>
      </c>
      <c r="R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3366.02</v>
      </c>
      <c r="S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3352.52</v>
      </c>
      <c r="T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3296.15</v>
      </c>
      <c r="U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3261.9</v>
      </c>
      <c r="V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3315.21</v>
      </c>
      <c r="W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3281.11</v>
      </c>
      <c r="X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3278.66</v>
      </c>
      <c r="Y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3340.8900000000003</v>
      </c>
    </row>
    <row r="465" spans="1:25" x14ac:dyDescent="0.2">
      <c r="A465" s="80">
        <f t="shared" si="15"/>
        <v>42525</v>
      </c>
      <c r="B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3244.51</v>
      </c>
      <c r="C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3231.63</v>
      </c>
      <c r="D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3243.98</v>
      </c>
      <c r="E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3266.4</v>
      </c>
      <c r="F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3290.35</v>
      </c>
      <c r="G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3343.64</v>
      </c>
      <c r="H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3290.34</v>
      </c>
      <c r="I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3233.7</v>
      </c>
      <c r="J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3278.31</v>
      </c>
      <c r="K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3401.29</v>
      </c>
      <c r="L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3343.66</v>
      </c>
      <c r="M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3343.66</v>
      </c>
      <c r="N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3343.66</v>
      </c>
      <c r="O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3383.96</v>
      </c>
      <c r="P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3383.98</v>
      </c>
      <c r="Q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3351.36</v>
      </c>
      <c r="R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3367.1800000000003</v>
      </c>
      <c r="S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3321.19</v>
      </c>
      <c r="T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3274.01</v>
      </c>
      <c r="U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3273.55</v>
      </c>
      <c r="V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3357.31</v>
      </c>
      <c r="W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3305.34</v>
      </c>
      <c r="X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3255.87</v>
      </c>
      <c r="Y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3392.57</v>
      </c>
    </row>
    <row r="466" spans="1:25" x14ac:dyDescent="0.2">
      <c r="A466" s="80">
        <f t="shared" si="15"/>
        <v>42526</v>
      </c>
      <c r="B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3242.85</v>
      </c>
      <c r="C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3231.1800000000003</v>
      </c>
      <c r="D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3266.2</v>
      </c>
      <c r="E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3273.92</v>
      </c>
      <c r="F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3307.02</v>
      </c>
      <c r="G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3306.9700000000003</v>
      </c>
      <c r="H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3243.82</v>
      </c>
      <c r="I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3232.46</v>
      </c>
      <c r="J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3246.7799999999997</v>
      </c>
      <c r="K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3478.78</v>
      </c>
      <c r="L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3401.31</v>
      </c>
      <c r="M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3401.49</v>
      </c>
      <c r="N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3401.75</v>
      </c>
      <c r="O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3428.79</v>
      </c>
      <c r="P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3428.77</v>
      </c>
      <c r="Q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3383.95</v>
      </c>
      <c r="R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3367.35</v>
      </c>
      <c r="S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3321.2400000000002</v>
      </c>
      <c r="T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3274.19</v>
      </c>
      <c r="U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3262.1000000000004</v>
      </c>
      <c r="V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3332.57</v>
      </c>
      <c r="W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3302.51</v>
      </c>
      <c r="X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3255.83</v>
      </c>
      <c r="Y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3392.21</v>
      </c>
    </row>
    <row r="467" spans="1:25" x14ac:dyDescent="0.2">
      <c r="A467" s="80">
        <f t="shared" si="15"/>
        <v>42527</v>
      </c>
      <c r="B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3239.95</v>
      </c>
      <c r="C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3251.23</v>
      </c>
      <c r="D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3277.88</v>
      </c>
      <c r="E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3307.2</v>
      </c>
      <c r="F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3322.91</v>
      </c>
      <c r="G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3373.98</v>
      </c>
      <c r="H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3300.09</v>
      </c>
      <c r="I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3582.08</v>
      </c>
      <c r="J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3480.4300000000003</v>
      </c>
      <c r="K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3363.61</v>
      </c>
      <c r="L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3315.7400000000002</v>
      </c>
      <c r="M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3315.76</v>
      </c>
      <c r="N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3330.99</v>
      </c>
      <c r="O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3346.73</v>
      </c>
      <c r="P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3346.73</v>
      </c>
      <c r="Q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3315.52</v>
      </c>
      <c r="R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3326.09</v>
      </c>
      <c r="S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3339.17</v>
      </c>
      <c r="T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3296.06</v>
      </c>
      <c r="U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3245.45</v>
      </c>
      <c r="V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3303.26</v>
      </c>
      <c r="W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3275.57</v>
      </c>
      <c r="X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3278.84</v>
      </c>
      <c r="Y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3314.15</v>
      </c>
    </row>
    <row r="468" spans="1:25" x14ac:dyDescent="0.2">
      <c r="A468" s="80">
        <f t="shared" si="15"/>
        <v>42528</v>
      </c>
      <c r="B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3244.06</v>
      </c>
      <c r="C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3251.06</v>
      </c>
      <c r="D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3277.91</v>
      </c>
      <c r="E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3292.2200000000003</v>
      </c>
      <c r="F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3322.57</v>
      </c>
      <c r="G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3356.0299999999997</v>
      </c>
      <c r="H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3299.9700000000003</v>
      </c>
      <c r="I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3582.07</v>
      </c>
      <c r="J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3480.65</v>
      </c>
      <c r="K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3347.13</v>
      </c>
      <c r="L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3315.91</v>
      </c>
      <c r="M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3315.9300000000003</v>
      </c>
      <c r="N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3330.66</v>
      </c>
      <c r="O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3346.66</v>
      </c>
      <c r="P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3301.07</v>
      </c>
      <c r="Q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3301.15</v>
      </c>
      <c r="R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3326.26</v>
      </c>
      <c r="S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3339.35</v>
      </c>
      <c r="T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3301.99</v>
      </c>
      <c r="U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3242.35</v>
      </c>
      <c r="V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3319.04</v>
      </c>
      <c r="W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3283.83</v>
      </c>
      <c r="X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3267.81</v>
      </c>
      <c r="Y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3364.03</v>
      </c>
    </row>
    <row r="469" spans="1:25" x14ac:dyDescent="0.2">
      <c r="A469" s="80">
        <f t="shared" si="15"/>
        <v>42529</v>
      </c>
      <c r="B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3246.7200000000003</v>
      </c>
      <c r="C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3250.93</v>
      </c>
      <c r="D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3277.82</v>
      </c>
      <c r="E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3291.94</v>
      </c>
      <c r="F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3322.55</v>
      </c>
      <c r="G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3355.9700000000003</v>
      </c>
      <c r="H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3300.18</v>
      </c>
      <c r="I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3581.9300000000003</v>
      </c>
      <c r="J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3480.84</v>
      </c>
      <c r="K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3346.92</v>
      </c>
      <c r="L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3315.8900000000003</v>
      </c>
      <c r="M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3315.91</v>
      </c>
      <c r="N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3330.95</v>
      </c>
      <c r="O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3346.91</v>
      </c>
      <c r="P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3301.06</v>
      </c>
      <c r="Q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3301.07</v>
      </c>
      <c r="R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3326.24</v>
      </c>
      <c r="S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3339.05</v>
      </c>
      <c r="T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3301.6400000000003</v>
      </c>
      <c r="U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3242.6</v>
      </c>
      <c r="V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3321.46</v>
      </c>
      <c r="W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3284.1400000000003</v>
      </c>
      <c r="X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3267.84</v>
      </c>
      <c r="Y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3367.38</v>
      </c>
    </row>
    <row r="470" spans="1:25" x14ac:dyDescent="0.2">
      <c r="A470" s="80">
        <f t="shared" si="15"/>
        <v>42530</v>
      </c>
      <c r="B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3245.96</v>
      </c>
      <c r="C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3250.6800000000003</v>
      </c>
      <c r="D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3291.96</v>
      </c>
      <c r="E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3306.7799999999997</v>
      </c>
      <c r="F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3355.75</v>
      </c>
      <c r="G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3373.81</v>
      </c>
      <c r="H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3307.77</v>
      </c>
      <c r="I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3605.6800000000003</v>
      </c>
      <c r="J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3469.9</v>
      </c>
      <c r="K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3347.24</v>
      </c>
      <c r="L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3301.45</v>
      </c>
      <c r="M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3294.28</v>
      </c>
      <c r="N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3315.99</v>
      </c>
      <c r="O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3347.16</v>
      </c>
      <c r="P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3390.0699999999997</v>
      </c>
      <c r="Q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3390.0299999999997</v>
      </c>
      <c r="R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3366.44</v>
      </c>
      <c r="S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3366.32</v>
      </c>
      <c r="T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3339.3</v>
      </c>
      <c r="U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3257.96</v>
      </c>
      <c r="V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3301.71</v>
      </c>
      <c r="W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3263.61</v>
      </c>
      <c r="X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3252.01</v>
      </c>
      <c r="Y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3370.8</v>
      </c>
    </row>
    <row r="471" spans="1:25" x14ac:dyDescent="0.2">
      <c r="A471" s="80">
        <f t="shared" si="15"/>
        <v>42531</v>
      </c>
      <c r="B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3261.45</v>
      </c>
      <c r="C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3251.01</v>
      </c>
      <c r="D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3284.87</v>
      </c>
      <c r="E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3307.15</v>
      </c>
      <c r="F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3338.99</v>
      </c>
      <c r="G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3356.34</v>
      </c>
      <c r="H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3292.69</v>
      </c>
      <c r="I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3582.16</v>
      </c>
      <c r="J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3417.69</v>
      </c>
      <c r="K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3273.7</v>
      </c>
      <c r="L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3236.09</v>
      </c>
      <c r="M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3241.53</v>
      </c>
      <c r="N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3247.91</v>
      </c>
      <c r="O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3266.84</v>
      </c>
      <c r="P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3273.45</v>
      </c>
      <c r="Q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3301.07</v>
      </c>
      <c r="R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3290.14</v>
      </c>
      <c r="S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3290.04</v>
      </c>
      <c r="T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3290.04</v>
      </c>
      <c r="U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3242.4300000000003</v>
      </c>
      <c r="V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3334.86</v>
      </c>
      <c r="W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3295.65</v>
      </c>
      <c r="X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3251.92</v>
      </c>
      <c r="Y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3401.84</v>
      </c>
    </row>
    <row r="472" spans="1:25" x14ac:dyDescent="0.2">
      <c r="A472" s="80">
        <f t="shared" si="15"/>
        <v>42532</v>
      </c>
      <c r="B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3302.35</v>
      </c>
      <c r="C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3250.05</v>
      </c>
      <c r="D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3232.76</v>
      </c>
      <c r="E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3258.4300000000003</v>
      </c>
      <c r="F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3289.78</v>
      </c>
      <c r="G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3306.8199999999997</v>
      </c>
      <c r="H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3243.96</v>
      </c>
      <c r="I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3293.81</v>
      </c>
      <c r="J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3401.64</v>
      </c>
      <c r="K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3321.52</v>
      </c>
      <c r="L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3274.29</v>
      </c>
      <c r="M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3274.29</v>
      </c>
      <c r="N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3280.5</v>
      </c>
      <c r="O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3274.09</v>
      </c>
      <c r="P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3280.5</v>
      </c>
      <c r="Q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3300.27</v>
      </c>
      <c r="R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3300.38</v>
      </c>
      <c r="S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3255.81</v>
      </c>
      <c r="T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3232.81</v>
      </c>
      <c r="U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3304.23</v>
      </c>
      <c r="V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3392.66</v>
      </c>
      <c r="W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3361.2200000000003</v>
      </c>
      <c r="X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3252.8</v>
      </c>
      <c r="Y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3343.31</v>
      </c>
    </row>
    <row r="473" spans="1:25" x14ac:dyDescent="0.2">
      <c r="A473" s="80">
        <f t="shared" si="15"/>
        <v>42533</v>
      </c>
      <c r="B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3308.16</v>
      </c>
      <c r="C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3273.6800000000003</v>
      </c>
      <c r="D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3243.14</v>
      </c>
      <c r="E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3243.74</v>
      </c>
      <c r="F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3258.34</v>
      </c>
      <c r="G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3290.07</v>
      </c>
      <c r="H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3251.1400000000003</v>
      </c>
      <c r="I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3252.2</v>
      </c>
      <c r="J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3331.83</v>
      </c>
      <c r="K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3383.67</v>
      </c>
      <c r="L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3351.2200000000003</v>
      </c>
      <c r="M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3335.98</v>
      </c>
      <c r="N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3351.25</v>
      </c>
      <c r="O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3351.29</v>
      </c>
      <c r="P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3367.2</v>
      </c>
      <c r="Q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3375.46</v>
      </c>
      <c r="R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3383.95</v>
      </c>
      <c r="S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3367.37</v>
      </c>
      <c r="T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3336.12</v>
      </c>
      <c r="U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3244.35</v>
      </c>
      <c r="V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3334.6800000000003</v>
      </c>
      <c r="W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3307.34</v>
      </c>
      <c r="X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3244.15</v>
      </c>
      <c r="Y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3383.4700000000003</v>
      </c>
    </row>
    <row r="474" spans="1:25" x14ac:dyDescent="0.2">
      <c r="A474" s="80">
        <f t="shared" si="15"/>
        <v>42534</v>
      </c>
      <c r="B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3283.83</v>
      </c>
      <c r="C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3253.6</v>
      </c>
      <c r="D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3243.8</v>
      </c>
      <c r="E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3258.4300000000003</v>
      </c>
      <c r="F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3273.79</v>
      </c>
      <c r="G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3306.9300000000003</v>
      </c>
      <c r="H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3266.19</v>
      </c>
      <c r="I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3232.36</v>
      </c>
      <c r="J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3328.27</v>
      </c>
      <c r="K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3437.94</v>
      </c>
      <c r="L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3428.41</v>
      </c>
      <c r="M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3428.51</v>
      </c>
      <c r="N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3478.56</v>
      </c>
      <c r="O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3478.6000000000004</v>
      </c>
      <c r="P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3478.63</v>
      </c>
      <c r="Q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3478.61</v>
      </c>
      <c r="R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3478.6400000000003</v>
      </c>
      <c r="S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3438.13</v>
      </c>
      <c r="T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3419.1800000000003</v>
      </c>
      <c r="U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3293.98</v>
      </c>
      <c r="V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3333.3900000000003</v>
      </c>
      <c r="W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3313.19</v>
      </c>
      <c r="X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3255.98</v>
      </c>
      <c r="Y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3401.13</v>
      </c>
    </row>
    <row r="475" spans="1:25" x14ac:dyDescent="0.2">
      <c r="A475" s="80">
        <f t="shared" si="15"/>
        <v>42535</v>
      </c>
      <c r="B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3251.3900000000003</v>
      </c>
      <c r="C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3264.58</v>
      </c>
      <c r="D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3300.05</v>
      </c>
      <c r="E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3307.62</v>
      </c>
      <c r="F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3339.48</v>
      </c>
      <c r="G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3356.48</v>
      </c>
      <c r="H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3299.9700000000003</v>
      </c>
      <c r="I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3605.29</v>
      </c>
      <c r="J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3553.64</v>
      </c>
      <c r="K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3372.19</v>
      </c>
      <c r="L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3315.78</v>
      </c>
      <c r="M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3331.04</v>
      </c>
      <c r="N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3346.9300000000003</v>
      </c>
      <c r="O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3363.51</v>
      </c>
      <c r="P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3363.41</v>
      </c>
      <c r="Q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3372.01</v>
      </c>
      <c r="R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3380.48</v>
      </c>
      <c r="S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3380.51</v>
      </c>
      <c r="T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3395.39</v>
      </c>
      <c r="U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3314.1800000000003</v>
      </c>
      <c r="V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3303.51</v>
      </c>
      <c r="W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3267.69</v>
      </c>
      <c r="X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3257.37</v>
      </c>
      <c r="Y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3371.76</v>
      </c>
    </row>
    <row r="476" spans="1:25" x14ac:dyDescent="0.2">
      <c r="A476" s="80">
        <f t="shared" si="15"/>
        <v>42536</v>
      </c>
      <c r="B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3245.46</v>
      </c>
      <c r="C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3264.58</v>
      </c>
      <c r="D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3299.76</v>
      </c>
      <c r="E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3307.2</v>
      </c>
      <c r="F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3339.03</v>
      </c>
      <c r="G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3356.32</v>
      </c>
      <c r="H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3300.02</v>
      </c>
      <c r="I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3605.32</v>
      </c>
      <c r="J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3553.7799999999997</v>
      </c>
      <c r="K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3372.23</v>
      </c>
      <c r="L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3315.92</v>
      </c>
      <c r="M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3331.1400000000003</v>
      </c>
      <c r="N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3346.92</v>
      </c>
      <c r="O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3363.5</v>
      </c>
      <c r="P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3363.4700000000003</v>
      </c>
      <c r="Q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3371.96</v>
      </c>
      <c r="R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3380.55</v>
      </c>
      <c r="S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3380.61</v>
      </c>
      <c r="T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3395.39</v>
      </c>
      <c r="U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3314.09</v>
      </c>
      <c r="V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3305.8500000000004</v>
      </c>
      <c r="W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3266.62</v>
      </c>
      <c r="X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3257.34</v>
      </c>
      <c r="Y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3351.39</v>
      </c>
    </row>
    <row r="477" spans="1:25" x14ac:dyDescent="0.2">
      <c r="A477" s="80">
        <f t="shared" si="15"/>
        <v>42537</v>
      </c>
      <c r="B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3244.19</v>
      </c>
      <c r="C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3278.36</v>
      </c>
      <c r="D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3323.0299999999997</v>
      </c>
      <c r="E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3323.21</v>
      </c>
      <c r="F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3412.48</v>
      </c>
      <c r="G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3412.48</v>
      </c>
      <c r="H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3339.52</v>
      </c>
      <c r="I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3683.19</v>
      </c>
      <c r="J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3553.56</v>
      </c>
      <c r="K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3380.79</v>
      </c>
      <c r="L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3346.87</v>
      </c>
      <c r="M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3330.87</v>
      </c>
      <c r="N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3346.67</v>
      </c>
      <c r="O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3363.24</v>
      </c>
      <c r="P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3380.52</v>
      </c>
      <c r="Q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3398.77</v>
      </c>
      <c r="R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3380.51</v>
      </c>
      <c r="S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3410.9700000000003</v>
      </c>
      <c r="T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3443.96</v>
      </c>
      <c r="U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3396.7200000000003</v>
      </c>
      <c r="V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3236.83</v>
      </c>
      <c r="W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3253.77</v>
      </c>
      <c r="X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3289.6</v>
      </c>
      <c r="Y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3343.3</v>
      </c>
    </row>
    <row r="478" spans="1:25" x14ac:dyDescent="0.2">
      <c r="A478" s="80">
        <f t="shared" si="15"/>
        <v>42538</v>
      </c>
      <c r="B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3232.19</v>
      </c>
      <c r="C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3292.41</v>
      </c>
      <c r="D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3339.11</v>
      </c>
      <c r="E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3374.35</v>
      </c>
      <c r="F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3412.46</v>
      </c>
      <c r="G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3412.5299999999997</v>
      </c>
      <c r="H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3374.48</v>
      </c>
      <c r="I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3683.16</v>
      </c>
      <c r="J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3527.9</v>
      </c>
      <c r="K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3380.76</v>
      </c>
      <c r="L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3330.91</v>
      </c>
      <c r="M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3315.58</v>
      </c>
      <c r="N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3330.66</v>
      </c>
      <c r="O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3330.55</v>
      </c>
      <c r="P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3346.4700000000003</v>
      </c>
      <c r="Q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3371.71</v>
      </c>
      <c r="R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3358.99</v>
      </c>
      <c r="S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3380.49</v>
      </c>
      <c r="T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3395.15</v>
      </c>
      <c r="U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3326.27</v>
      </c>
      <c r="V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3269.11</v>
      </c>
      <c r="W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3232.28</v>
      </c>
      <c r="X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3332.53</v>
      </c>
      <c r="Y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3318</v>
      </c>
    </row>
    <row r="479" spans="1:25" x14ac:dyDescent="0.2">
      <c r="A479" s="80">
        <f t="shared" si="15"/>
        <v>42539</v>
      </c>
      <c r="B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3263.32</v>
      </c>
      <c r="C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3258.58</v>
      </c>
      <c r="D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3307.08</v>
      </c>
      <c r="E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3343.61</v>
      </c>
      <c r="F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3343.55</v>
      </c>
      <c r="G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3383.8900000000003</v>
      </c>
      <c r="H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3326.15</v>
      </c>
      <c r="I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3243.4700000000003</v>
      </c>
      <c r="J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3332.29</v>
      </c>
      <c r="K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3419.91</v>
      </c>
      <c r="L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3351.73</v>
      </c>
      <c r="M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3367.48</v>
      </c>
      <c r="N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3367.49</v>
      </c>
      <c r="O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3392.38</v>
      </c>
      <c r="P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3419.11</v>
      </c>
      <c r="Q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3458.02</v>
      </c>
      <c r="R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3458.2200000000003</v>
      </c>
      <c r="S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3383.81</v>
      </c>
      <c r="T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3391.94</v>
      </c>
      <c r="U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3321.79</v>
      </c>
      <c r="V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3271.06</v>
      </c>
      <c r="W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3272.61</v>
      </c>
      <c r="X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3273.84</v>
      </c>
      <c r="Y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3400.4</v>
      </c>
    </row>
    <row r="480" spans="1:25" x14ac:dyDescent="0.2">
      <c r="A480" s="80">
        <f t="shared" si="15"/>
        <v>42540</v>
      </c>
      <c r="B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3263.83</v>
      </c>
      <c r="C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3258.61</v>
      </c>
      <c r="D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3306.9300000000003</v>
      </c>
      <c r="E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3343.13</v>
      </c>
      <c r="F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3343.04</v>
      </c>
      <c r="G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3383.3900000000003</v>
      </c>
      <c r="H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3324.88</v>
      </c>
      <c r="I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3290.36</v>
      </c>
      <c r="J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3300.67</v>
      </c>
      <c r="K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3457.77</v>
      </c>
      <c r="L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3383.76</v>
      </c>
      <c r="M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3383.78</v>
      </c>
      <c r="N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3383.8</v>
      </c>
      <c r="O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3419.19</v>
      </c>
      <c r="P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3438.04</v>
      </c>
      <c r="Q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3438.1000000000004</v>
      </c>
      <c r="R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3428.62</v>
      </c>
      <c r="S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3410.16</v>
      </c>
      <c r="T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3428.56</v>
      </c>
      <c r="U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3359.33</v>
      </c>
      <c r="V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3268.32</v>
      </c>
      <c r="W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3269.87</v>
      </c>
      <c r="X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3274.17</v>
      </c>
      <c r="Y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3400.8900000000003</v>
      </c>
    </row>
    <row r="481" spans="1:25" x14ac:dyDescent="0.2">
      <c r="A481" s="80">
        <f t="shared" si="15"/>
        <v>42541</v>
      </c>
      <c r="B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3244.95</v>
      </c>
      <c r="C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3292.62</v>
      </c>
      <c r="D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3339.66</v>
      </c>
      <c r="E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3374.56</v>
      </c>
      <c r="F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3383.81</v>
      </c>
      <c r="G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3412.73</v>
      </c>
      <c r="H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3374.62</v>
      </c>
      <c r="I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3683.4300000000003</v>
      </c>
      <c r="J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3527.87</v>
      </c>
      <c r="K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3380.79</v>
      </c>
      <c r="L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3330.91</v>
      </c>
      <c r="M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3315.6800000000003</v>
      </c>
      <c r="N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3330.86</v>
      </c>
      <c r="O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3315.6000000000004</v>
      </c>
      <c r="P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3315.51</v>
      </c>
      <c r="Q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3371.85</v>
      </c>
      <c r="R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3359.14</v>
      </c>
      <c r="S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3380.46</v>
      </c>
      <c r="T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3395.46</v>
      </c>
      <c r="U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3339.1</v>
      </c>
      <c r="V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3253.07</v>
      </c>
      <c r="W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3253.36</v>
      </c>
      <c r="X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3295.63</v>
      </c>
      <c r="Y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3331.4</v>
      </c>
    </row>
    <row r="482" spans="1:25" x14ac:dyDescent="0.2">
      <c r="A482" s="80">
        <f t="shared" si="15"/>
        <v>42542</v>
      </c>
      <c r="B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3239.6800000000003</v>
      </c>
      <c r="C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3278.3</v>
      </c>
      <c r="D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3323.2200000000003</v>
      </c>
      <c r="E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3356.58</v>
      </c>
      <c r="F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3382.79</v>
      </c>
      <c r="G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3432.4300000000003</v>
      </c>
      <c r="H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3412.32</v>
      </c>
      <c r="I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3841.9300000000003</v>
      </c>
      <c r="J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3552.77</v>
      </c>
      <c r="K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3417.57</v>
      </c>
      <c r="L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3398.71</v>
      </c>
      <c r="M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3380.4300000000003</v>
      </c>
      <c r="N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3363.12</v>
      </c>
      <c r="O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3363.21</v>
      </c>
      <c r="P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3363.2200000000003</v>
      </c>
      <c r="Q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3371.6400000000003</v>
      </c>
      <c r="R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3380.25</v>
      </c>
      <c r="S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3395.05</v>
      </c>
      <c r="T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3394.95</v>
      </c>
      <c r="U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3380.1</v>
      </c>
      <c r="V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3237.15</v>
      </c>
      <c r="W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3262.54</v>
      </c>
      <c r="X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3295.5299999999997</v>
      </c>
      <c r="Y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3341.54</v>
      </c>
    </row>
    <row r="483" spans="1:25" x14ac:dyDescent="0.2">
      <c r="A483" s="80">
        <f t="shared" si="15"/>
        <v>42543</v>
      </c>
      <c r="B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3241.32</v>
      </c>
      <c r="C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3278.38</v>
      </c>
      <c r="D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3323.42</v>
      </c>
      <c r="E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3383.87</v>
      </c>
      <c r="F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3412.82</v>
      </c>
      <c r="G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3412.71</v>
      </c>
      <c r="H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3383.41</v>
      </c>
      <c r="I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3741.4300000000003</v>
      </c>
      <c r="J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3503.31</v>
      </c>
      <c r="K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3371.96</v>
      </c>
      <c r="L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3301.14</v>
      </c>
      <c r="M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3301.11</v>
      </c>
      <c r="N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3301.1</v>
      </c>
      <c r="O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3301.1</v>
      </c>
      <c r="P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3399.33</v>
      </c>
      <c r="Q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3399.12</v>
      </c>
      <c r="R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3345.82</v>
      </c>
      <c r="S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3380.6800000000003</v>
      </c>
      <c r="T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3435.03</v>
      </c>
      <c r="U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3373.23</v>
      </c>
      <c r="V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3237.55</v>
      </c>
      <c r="W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3255.41</v>
      </c>
      <c r="X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3284.36</v>
      </c>
      <c r="Y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3385.95</v>
      </c>
    </row>
    <row r="484" spans="1:25" x14ac:dyDescent="0.2">
      <c r="A484" s="80">
        <f t="shared" si="15"/>
        <v>42544</v>
      </c>
      <c r="B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3247.23</v>
      </c>
      <c r="C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3278.26</v>
      </c>
      <c r="D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3323.3</v>
      </c>
      <c r="E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3356.67</v>
      </c>
      <c r="F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3412.62</v>
      </c>
      <c r="G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3412.75</v>
      </c>
      <c r="H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3339.29</v>
      </c>
      <c r="I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3642.3</v>
      </c>
      <c r="J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3458.44</v>
      </c>
      <c r="K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3300.9</v>
      </c>
      <c r="L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3260.08</v>
      </c>
      <c r="M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3247.55</v>
      </c>
      <c r="N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3247.4700000000003</v>
      </c>
      <c r="O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3247.3900000000003</v>
      </c>
      <c r="P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3260.1800000000003</v>
      </c>
      <c r="Q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3273.13</v>
      </c>
      <c r="R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3278.4300000000003</v>
      </c>
      <c r="S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3313.37</v>
      </c>
      <c r="T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3338.87</v>
      </c>
      <c r="U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3338.92</v>
      </c>
      <c r="V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3271.48</v>
      </c>
      <c r="W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3304.02</v>
      </c>
      <c r="X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3257.27</v>
      </c>
      <c r="Y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3390.19</v>
      </c>
    </row>
    <row r="485" spans="1:25" x14ac:dyDescent="0.2">
      <c r="A485" s="80">
        <f t="shared" si="15"/>
        <v>42545</v>
      </c>
      <c r="B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3247.12</v>
      </c>
      <c r="C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3251.32</v>
      </c>
      <c r="D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3271.48</v>
      </c>
      <c r="E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3339.81</v>
      </c>
      <c r="F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3356.62</v>
      </c>
      <c r="G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3393.15</v>
      </c>
      <c r="H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3339.37</v>
      </c>
      <c r="I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3629.61</v>
      </c>
      <c r="J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3458.5</v>
      </c>
      <c r="K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3300.9300000000003</v>
      </c>
      <c r="L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3260.29</v>
      </c>
      <c r="M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3247.79</v>
      </c>
      <c r="N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3247.77</v>
      </c>
      <c r="O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3247.73</v>
      </c>
      <c r="P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3260.26</v>
      </c>
      <c r="Q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3273.23</v>
      </c>
      <c r="R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3278.53</v>
      </c>
      <c r="S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3313.46</v>
      </c>
      <c r="T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3338.96</v>
      </c>
      <c r="U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3313.6400000000003</v>
      </c>
      <c r="V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3288.56</v>
      </c>
      <c r="W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3328.5299999999997</v>
      </c>
      <c r="X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3242.08</v>
      </c>
      <c r="Y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3423.25</v>
      </c>
    </row>
    <row r="486" spans="1:25" x14ac:dyDescent="0.2">
      <c r="A486" s="80">
        <f t="shared" si="15"/>
        <v>42546</v>
      </c>
      <c r="B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3286.33</v>
      </c>
      <c r="C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3243</v>
      </c>
      <c r="D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3233.91</v>
      </c>
      <c r="E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3286.95</v>
      </c>
      <c r="F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3321.11</v>
      </c>
      <c r="G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3358.82</v>
      </c>
      <c r="H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3302.91</v>
      </c>
      <c r="I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3235.8900000000003</v>
      </c>
      <c r="J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3366.94</v>
      </c>
      <c r="K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3363.79</v>
      </c>
      <c r="L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3318.42</v>
      </c>
      <c r="M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3304.43</v>
      </c>
      <c r="N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3304.43</v>
      </c>
      <c r="O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3304.4700000000003</v>
      </c>
      <c r="P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3318.38</v>
      </c>
      <c r="Q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3304.43</v>
      </c>
      <c r="R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3348.29</v>
      </c>
      <c r="S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3364.04</v>
      </c>
      <c r="T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3332.7799999999997</v>
      </c>
      <c r="U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3380.54</v>
      </c>
      <c r="V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3299.99</v>
      </c>
      <c r="W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3345.08</v>
      </c>
      <c r="X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3241.82</v>
      </c>
      <c r="Y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3363.28</v>
      </c>
    </row>
    <row r="487" spans="1:25" x14ac:dyDescent="0.2">
      <c r="A487" s="80">
        <f t="shared" si="15"/>
        <v>42547</v>
      </c>
      <c r="B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3295.81</v>
      </c>
      <c r="C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3246.2200000000003</v>
      </c>
      <c r="D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3233.7</v>
      </c>
      <c r="E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3270.8199999999997</v>
      </c>
      <c r="F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3303.58</v>
      </c>
      <c r="G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3358.77</v>
      </c>
      <c r="H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3303.44</v>
      </c>
      <c r="I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3234.08</v>
      </c>
      <c r="J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3285.15</v>
      </c>
      <c r="K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3363.91</v>
      </c>
      <c r="L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3318.3</v>
      </c>
      <c r="M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3304.45</v>
      </c>
      <c r="N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3304.42</v>
      </c>
      <c r="O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3304.4</v>
      </c>
      <c r="P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3318.36</v>
      </c>
      <c r="Q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3304.2799999999997</v>
      </c>
      <c r="R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3363.87</v>
      </c>
      <c r="S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3363.9700000000003</v>
      </c>
      <c r="T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3333.1400000000003</v>
      </c>
      <c r="U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3381.06</v>
      </c>
      <c r="V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3279.7200000000003</v>
      </c>
      <c r="W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3320.5</v>
      </c>
      <c r="X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3241.91</v>
      </c>
      <c r="Y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3363.7</v>
      </c>
    </row>
    <row r="488" spans="1:25" x14ac:dyDescent="0.2">
      <c r="A488" s="80">
        <f t="shared" si="15"/>
        <v>42548</v>
      </c>
      <c r="B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3265.4700000000003</v>
      </c>
      <c r="C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3235.85</v>
      </c>
      <c r="D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3268.45</v>
      </c>
      <c r="E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3304.52</v>
      </c>
      <c r="F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3336.13</v>
      </c>
      <c r="G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3370.62</v>
      </c>
      <c r="H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3275.38</v>
      </c>
      <c r="I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3577.02</v>
      </c>
      <c r="J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3413.96</v>
      </c>
      <c r="K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3257.9300000000003</v>
      </c>
      <c r="L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3265.9300000000003</v>
      </c>
      <c r="M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3303.48</v>
      </c>
      <c r="N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3285.17</v>
      </c>
      <c r="O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3248.42</v>
      </c>
      <c r="P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3285.9700000000003</v>
      </c>
      <c r="Q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3266.81</v>
      </c>
      <c r="R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3255.07</v>
      </c>
      <c r="S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3276.46</v>
      </c>
      <c r="T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3287.6</v>
      </c>
      <c r="U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3299.4900000000002</v>
      </c>
      <c r="V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3290.49</v>
      </c>
      <c r="W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3329.41</v>
      </c>
      <c r="X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3240.09</v>
      </c>
      <c r="Y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3410.71</v>
      </c>
    </row>
    <row r="489" spans="1:25" x14ac:dyDescent="0.2">
      <c r="A489" s="80">
        <f t="shared" si="15"/>
        <v>42549</v>
      </c>
      <c r="B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3271.4700000000003</v>
      </c>
      <c r="C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3236.09</v>
      </c>
      <c r="D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3268.39</v>
      </c>
      <c r="E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3304.31</v>
      </c>
      <c r="F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3335.95</v>
      </c>
      <c r="G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3370.56</v>
      </c>
      <c r="H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3275.58</v>
      </c>
      <c r="I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3577.17</v>
      </c>
      <c r="J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3413.87</v>
      </c>
      <c r="K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3257.9</v>
      </c>
      <c r="L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3266.2200000000003</v>
      </c>
      <c r="M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3303.11</v>
      </c>
      <c r="N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3285.2</v>
      </c>
      <c r="O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3285.37</v>
      </c>
      <c r="P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3285.66</v>
      </c>
      <c r="Q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3266.67</v>
      </c>
      <c r="R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3255.16</v>
      </c>
      <c r="S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3276.5</v>
      </c>
      <c r="T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3287.6800000000003</v>
      </c>
      <c r="U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3299.48</v>
      </c>
      <c r="V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3291.62</v>
      </c>
      <c r="W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3330.45</v>
      </c>
      <c r="X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3240.21</v>
      </c>
      <c r="Y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3402.1800000000003</v>
      </c>
    </row>
    <row r="490" spans="1:25" x14ac:dyDescent="0.2">
      <c r="A490" s="80">
        <f t="shared" si="15"/>
        <v>42550</v>
      </c>
      <c r="B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3277.41</v>
      </c>
      <c r="C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3255.88</v>
      </c>
      <c r="D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3290.4700000000003</v>
      </c>
      <c r="E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3313.09</v>
      </c>
      <c r="F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3400.01</v>
      </c>
      <c r="G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3399.88</v>
      </c>
      <c r="H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3313.14</v>
      </c>
      <c r="I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3589.87</v>
      </c>
      <c r="J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3424.46</v>
      </c>
      <c r="K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3252.23</v>
      </c>
      <c r="L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3269.4700000000003</v>
      </c>
      <c r="M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3287.8</v>
      </c>
      <c r="N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3244.88</v>
      </c>
      <c r="O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3245.27</v>
      </c>
      <c r="P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3234.85</v>
      </c>
      <c r="Q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3246.13</v>
      </c>
      <c r="R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3250.6</v>
      </c>
      <c r="S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3271.63</v>
      </c>
      <c r="T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3294.05</v>
      </c>
      <c r="U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3294.29</v>
      </c>
      <c r="V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3293.9300000000003</v>
      </c>
      <c r="W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3308.75</v>
      </c>
      <c r="X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3235.66</v>
      </c>
      <c r="Y490" s="107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3352.49</v>
      </c>
    </row>
    <row r="491" spans="1:25" x14ac:dyDescent="0.2">
      <c r="A491" s="80">
        <f t="shared" si="15"/>
        <v>42551</v>
      </c>
      <c r="B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3276.19</v>
      </c>
      <c r="C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3258.03</v>
      </c>
      <c r="D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3292.73</v>
      </c>
      <c r="E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3315.43</v>
      </c>
      <c r="F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3402.93</v>
      </c>
      <c r="G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3402.77</v>
      </c>
      <c r="H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3315.49</v>
      </c>
      <c r="I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3593.52</v>
      </c>
      <c r="J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3427.57</v>
      </c>
      <c r="K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3254.14</v>
      </c>
      <c r="L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3271.3</v>
      </c>
      <c r="M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3289.91</v>
      </c>
      <c r="N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3243.09</v>
      </c>
      <c r="O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3243.04</v>
      </c>
      <c r="P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3243.1800000000003</v>
      </c>
      <c r="Q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3243.11</v>
      </c>
      <c r="R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3252.09</v>
      </c>
      <c r="S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3273.3</v>
      </c>
      <c r="T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3295.77</v>
      </c>
      <c r="U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3296.15</v>
      </c>
      <c r="V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3292.84</v>
      </c>
      <c r="W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3308.84</v>
      </c>
      <c r="X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3237.32</v>
      </c>
      <c r="Y491" s="137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3402.37</v>
      </c>
    </row>
    <row r="492" spans="1:25" hidden="1" x14ac:dyDescent="0.2">
      <c r="A492" s="80">
        <f t="shared" si="15"/>
        <v>42552</v>
      </c>
      <c r="B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C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D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E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F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G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H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I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J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K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L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M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N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O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P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Q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R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S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T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U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V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W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X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  <c r="Y492" s="137" t="e">
        <f>VLOOKUP($A492+ROUND((COLUMN()-2)/24,5),АТС!$A$41:$F$760,3)+VLOOKUP($A492+ROUND((COLUMN()-2)/24,5),'Расчет сбытовых надбавок'!$B$793:'Расчет сбытовых надбавок'!$G$1536,3)+'Иные услуги '!$C$5+'РСТ РСО-А'!$N$6</f>
        <v>#REF!</v>
      </c>
    </row>
    <row r="493" spans="1:25" x14ac:dyDescent="0.2">
      <c r="A493" s="92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93"/>
    </row>
    <row r="494" spans="1:25" x14ac:dyDescent="0.25">
      <c r="A494" s="88" t="s">
        <v>150</v>
      </c>
      <c r="B494" s="79"/>
      <c r="C494" s="79"/>
      <c r="D494" s="79"/>
    </row>
    <row r="495" spans="1:25" ht="12.75" x14ac:dyDescent="0.2">
      <c r="A495" s="177" t="s">
        <v>48</v>
      </c>
      <c r="B495" s="188" t="s">
        <v>121</v>
      </c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90"/>
    </row>
    <row r="496" spans="1:25" ht="12.75" x14ac:dyDescent="0.2">
      <c r="A496" s="178"/>
      <c r="B496" s="191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3"/>
    </row>
    <row r="497" spans="1:27" s="113" customFormat="1" ht="12.75" customHeight="1" x14ac:dyDescent="0.2">
      <c r="A497" s="178"/>
      <c r="B497" s="180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2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7" s="113" customFormat="1" ht="11.25" customHeight="1" x14ac:dyDescent="0.2">
      <c r="A498" s="179"/>
      <c r="B498" s="181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3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7" ht="15.75" customHeight="1" x14ac:dyDescent="0.2">
      <c r="A499" s="80">
        <f>A462</f>
        <v>42522</v>
      </c>
      <c r="B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3229.85</v>
      </c>
      <c r="C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3234.66</v>
      </c>
      <c r="D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3260.5</v>
      </c>
      <c r="E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3288.59</v>
      </c>
      <c r="F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3311.2</v>
      </c>
      <c r="G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3318.92</v>
      </c>
      <c r="H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3253.91</v>
      </c>
      <c r="I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3521.87</v>
      </c>
      <c r="J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3412.6800000000003</v>
      </c>
      <c r="K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3311.31</v>
      </c>
      <c r="L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3282.8</v>
      </c>
      <c r="M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3296.81</v>
      </c>
      <c r="N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3326.48</v>
      </c>
      <c r="O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3342.15</v>
      </c>
      <c r="P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3326.2200000000003</v>
      </c>
      <c r="Q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3341.99</v>
      </c>
      <c r="R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3347.36</v>
      </c>
      <c r="S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3274.1400000000003</v>
      </c>
      <c r="T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3263.36</v>
      </c>
      <c r="U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3253.11</v>
      </c>
      <c r="V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3290.24</v>
      </c>
      <c r="W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3256.91</v>
      </c>
      <c r="X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3274.05</v>
      </c>
      <c r="Y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3305.6</v>
      </c>
      <c r="AA499" s="81"/>
    </row>
    <row r="500" spans="1:27" x14ac:dyDescent="0.2">
      <c r="A500" s="80">
        <f>A499+1</f>
        <v>42523</v>
      </c>
      <c r="B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3232.63</v>
      </c>
      <c r="C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3234.6800000000003</v>
      </c>
      <c r="D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3267.34</v>
      </c>
      <c r="E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3288.59</v>
      </c>
      <c r="F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3311.1</v>
      </c>
      <c r="G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3319.01</v>
      </c>
      <c r="H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3260.63</v>
      </c>
      <c r="I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3512.04</v>
      </c>
      <c r="J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3394.01</v>
      </c>
      <c r="K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3296.78</v>
      </c>
      <c r="L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3243.84</v>
      </c>
      <c r="M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3256.3</v>
      </c>
      <c r="N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3296.5699999999997</v>
      </c>
      <c r="O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3326.17</v>
      </c>
      <c r="P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3341.99</v>
      </c>
      <c r="Q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3358.55</v>
      </c>
      <c r="R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3347.3500000000004</v>
      </c>
      <c r="S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3334.3500000000004</v>
      </c>
      <c r="T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3334.5</v>
      </c>
      <c r="U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3253.26</v>
      </c>
      <c r="V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3292.09</v>
      </c>
      <c r="W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3279.71</v>
      </c>
      <c r="X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3274.1000000000004</v>
      </c>
      <c r="Y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3305.42</v>
      </c>
    </row>
    <row r="501" spans="1:27" x14ac:dyDescent="0.2">
      <c r="A501" s="80">
        <f t="shared" ref="A501:A529" si="16">A500+1</f>
        <v>42524</v>
      </c>
      <c r="B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3238.31</v>
      </c>
      <c r="C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3246.12</v>
      </c>
      <c r="D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3272.86</v>
      </c>
      <c r="E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3287.16</v>
      </c>
      <c r="F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3309.63</v>
      </c>
      <c r="G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3333.46</v>
      </c>
      <c r="H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3259.21</v>
      </c>
      <c r="I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3519.85</v>
      </c>
      <c r="J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3374.07</v>
      </c>
      <c r="K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3288.12</v>
      </c>
      <c r="L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3288.11</v>
      </c>
      <c r="M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3288.0299999999997</v>
      </c>
      <c r="N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3324.6</v>
      </c>
      <c r="O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3340.36</v>
      </c>
      <c r="P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3340.3900000000003</v>
      </c>
      <c r="Q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3365.28</v>
      </c>
      <c r="R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3359.58</v>
      </c>
      <c r="S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3346.2</v>
      </c>
      <c r="T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3290.35</v>
      </c>
      <c r="U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3256.41</v>
      </c>
      <c r="V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3309.23</v>
      </c>
      <c r="W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3275.45</v>
      </c>
      <c r="X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3273.02</v>
      </c>
      <c r="Y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3334.6800000000003</v>
      </c>
    </row>
    <row r="502" spans="1:27" x14ac:dyDescent="0.2">
      <c r="A502" s="80">
        <f t="shared" si="16"/>
        <v>42525</v>
      </c>
      <c r="B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3239.19</v>
      </c>
      <c r="C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3226.4300000000003</v>
      </c>
      <c r="D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3238.66</v>
      </c>
      <c r="E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3260.88</v>
      </c>
      <c r="F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3284.6</v>
      </c>
      <c r="G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3337.4</v>
      </c>
      <c r="H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3284.59</v>
      </c>
      <c r="I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3228.4700000000003</v>
      </c>
      <c r="J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3272.68</v>
      </c>
      <c r="K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3394.52</v>
      </c>
      <c r="L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3337.42</v>
      </c>
      <c r="M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3337.42</v>
      </c>
      <c r="N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3337.42</v>
      </c>
      <c r="O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3377.35</v>
      </c>
      <c r="P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3377.36</v>
      </c>
      <c r="Q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3345.05</v>
      </c>
      <c r="R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3360.7200000000003</v>
      </c>
      <c r="S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3315.16</v>
      </c>
      <c r="T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3268.42</v>
      </c>
      <c r="U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3267.96</v>
      </c>
      <c r="V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3350.94</v>
      </c>
      <c r="W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3299.45</v>
      </c>
      <c r="X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3250.44</v>
      </c>
      <c r="Y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3385.87</v>
      </c>
    </row>
    <row r="503" spans="1:27" x14ac:dyDescent="0.2">
      <c r="A503" s="80">
        <f t="shared" si="16"/>
        <v>42526</v>
      </c>
      <c r="B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3237.54</v>
      </c>
      <c r="C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3225.98</v>
      </c>
      <c r="D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3260.6800000000003</v>
      </c>
      <c r="E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3268.33</v>
      </c>
      <c r="F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3301.12</v>
      </c>
      <c r="G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3301.0699999999997</v>
      </c>
      <c r="H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3238.51</v>
      </c>
      <c r="I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3227.25</v>
      </c>
      <c r="J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3241.44</v>
      </c>
      <c r="K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3471.28</v>
      </c>
      <c r="L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3394.53</v>
      </c>
      <c r="M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3394.71</v>
      </c>
      <c r="N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3394.9700000000003</v>
      </c>
      <c r="O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3421.75</v>
      </c>
      <c r="P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3421.7400000000002</v>
      </c>
      <c r="Q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3377.34</v>
      </c>
      <c r="R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3360.88</v>
      </c>
      <c r="S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3315.2</v>
      </c>
      <c r="T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3268.59</v>
      </c>
      <c r="U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3256.62</v>
      </c>
      <c r="V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3326.4300000000003</v>
      </c>
      <c r="W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3296.65</v>
      </c>
      <c r="X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3250.41</v>
      </c>
      <c r="Y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3385.51</v>
      </c>
    </row>
    <row r="504" spans="1:27" x14ac:dyDescent="0.2">
      <c r="A504" s="80">
        <f t="shared" si="16"/>
        <v>42527</v>
      </c>
      <c r="B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3234.67</v>
      </c>
      <c r="C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3245.84</v>
      </c>
      <c r="D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3272.25</v>
      </c>
      <c r="E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3301.3</v>
      </c>
      <c r="F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3316.86</v>
      </c>
      <c r="G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3367.46</v>
      </c>
      <c r="H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3294.25</v>
      </c>
      <c r="I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3573.63</v>
      </c>
      <c r="J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3472.92</v>
      </c>
      <c r="K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3357.1800000000003</v>
      </c>
      <c r="L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3309.76</v>
      </c>
      <c r="M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3309.78</v>
      </c>
      <c r="N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3324.87</v>
      </c>
      <c r="O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3340.46</v>
      </c>
      <c r="P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3340.46</v>
      </c>
      <c r="Q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3309.54</v>
      </c>
      <c r="R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3320.01</v>
      </c>
      <c r="S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3332.9700000000003</v>
      </c>
      <c r="T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3290.26</v>
      </c>
      <c r="U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3240.12</v>
      </c>
      <c r="V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3297.4</v>
      </c>
      <c r="W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3269.96</v>
      </c>
      <c r="X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3273.2</v>
      </c>
      <c r="Y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3308.18</v>
      </c>
    </row>
    <row r="505" spans="1:27" x14ac:dyDescent="0.2">
      <c r="A505" s="80">
        <f t="shared" si="16"/>
        <v>42528</v>
      </c>
      <c r="B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3238.74</v>
      </c>
      <c r="C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3245.68</v>
      </c>
      <c r="D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3272.27</v>
      </c>
      <c r="E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3286.46</v>
      </c>
      <c r="F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3316.52</v>
      </c>
      <c r="G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3349.6800000000003</v>
      </c>
      <c r="H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3294.13</v>
      </c>
      <c r="I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3573.62</v>
      </c>
      <c r="J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3473.14</v>
      </c>
      <c r="K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3340.85</v>
      </c>
      <c r="L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3309.92</v>
      </c>
      <c r="M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3309.95</v>
      </c>
      <c r="N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3324.54</v>
      </c>
      <c r="O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3340.3900000000003</v>
      </c>
      <c r="P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3295.23</v>
      </c>
      <c r="Q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3295.3</v>
      </c>
      <c r="R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3320.1800000000003</v>
      </c>
      <c r="S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3333.1400000000003</v>
      </c>
      <c r="T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3296.13</v>
      </c>
      <c r="U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3237.05</v>
      </c>
      <c r="V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3313.02</v>
      </c>
      <c r="W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3278.15</v>
      </c>
      <c r="X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3262.27</v>
      </c>
      <c r="Y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3357.6</v>
      </c>
    </row>
    <row r="506" spans="1:27" x14ac:dyDescent="0.2">
      <c r="A506" s="80">
        <f t="shared" si="16"/>
        <v>42529</v>
      </c>
      <c r="B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3241.38</v>
      </c>
      <c r="C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3245.55</v>
      </c>
      <c r="D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3272.19</v>
      </c>
      <c r="E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3286.1800000000003</v>
      </c>
      <c r="F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3316.5</v>
      </c>
      <c r="G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3349.61</v>
      </c>
      <c r="H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3294.34</v>
      </c>
      <c r="I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3573.48</v>
      </c>
      <c r="J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3473.33</v>
      </c>
      <c r="K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3340.65</v>
      </c>
      <c r="L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3309.9</v>
      </c>
      <c r="M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3309.92</v>
      </c>
      <c r="N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3324.8199999999997</v>
      </c>
      <c r="O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3340.6400000000003</v>
      </c>
      <c r="P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3295.2200000000003</v>
      </c>
      <c r="Q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3295.23</v>
      </c>
      <c r="R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3320.16</v>
      </c>
      <c r="S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3332.85</v>
      </c>
      <c r="T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3295.79</v>
      </c>
      <c r="U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3237.3</v>
      </c>
      <c r="V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3315.4300000000003</v>
      </c>
      <c r="W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3278.45</v>
      </c>
      <c r="X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3262.3</v>
      </c>
      <c r="Y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3360.92</v>
      </c>
    </row>
    <row r="507" spans="1:27" x14ac:dyDescent="0.2">
      <c r="A507" s="80">
        <f t="shared" si="16"/>
        <v>42530</v>
      </c>
      <c r="B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3240.62</v>
      </c>
      <c r="C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3245.3</v>
      </c>
      <c r="D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3286.2</v>
      </c>
      <c r="E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3300.88</v>
      </c>
      <c r="F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3349.4</v>
      </c>
      <c r="G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3367.29</v>
      </c>
      <c r="H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3301.86</v>
      </c>
      <c r="I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3597</v>
      </c>
      <c r="J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3462.49</v>
      </c>
      <c r="K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3340.96</v>
      </c>
      <c r="L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3295.6</v>
      </c>
      <c r="M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3288.4900000000002</v>
      </c>
      <c r="N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3310</v>
      </c>
      <c r="O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3340.88</v>
      </c>
      <c r="P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3383.4</v>
      </c>
      <c r="Q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3383.36</v>
      </c>
      <c r="R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3359.99</v>
      </c>
      <c r="S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3359.87</v>
      </c>
      <c r="T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3333.1000000000004</v>
      </c>
      <c r="U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3252.51</v>
      </c>
      <c r="V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3295.85</v>
      </c>
      <c r="W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3258.11</v>
      </c>
      <c r="X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3246.62</v>
      </c>
      <c r="Y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3364.31</v>
      </c>
    </row>
    <row r="508" spans="1:27" x14ac:dyDescent="0.2">
      <c r="A508" s="80">
        <f t="shared" si="16"/>
        <v>42531</v>
      </c>
      <c r="B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3255.9700000000003</v>
      </c>
      <c r="C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3245.63</v>
      </c>
      <c r="D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3279.1800000000003</v>
      </c>
      <c r="E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3301.24</v>
      </c>
      <c r="F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3332.79</v>
      </c>
      <c r="G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3349.98</v>
      </c>
      <c r="H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3286.92</v>
      </c>
      <c r="I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3573.71</v>
      </c>
      <c r="J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3410.76</v>
      </c>
      <c r="K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3268.1</v>
      </c>
      <c r="L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3230.84</v>
      </c>
      <c r="M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3236.24</v>
      </c>
      <c r="N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3242.56</v>
      </c>
      <c r="O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3261.31</v>
      </c>
      <c r="P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3267.86</v>
      </c>
      <c r="Q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3295.23</v>
      </c>
      <c r="R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3284.4</v>
      </c>
      <c r="S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3284.3</v>
      </c>
      <c r="T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3284.3</v>
      </c>
      <c r="U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3237.13</v>
      </c>
      <c r="V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3328.7</v>
      </c>
      <c r="W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3289.86</v>
      </c>
      <c r="X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3246.5299999999997</v>
      </c>
      <c r="Y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3395.05</v>
      </c>
    </row>
    <row r="509" spans="1:27" x14ac:dyDescent="0.2">
      <c r="A509" s="80">
        <f t="shared" si="16"/>
        <v>42532</v>
      </c>
      <c r="B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3296.49</v>
      </c>
      <c r="C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3244.6800000000003</v>
      </c>
      <c r="D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3227.54</v>
      </c>
      <c r="E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3252.98</v>
      </c>
      <c r="F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3284.04</v>
      </c>
      <c r="G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3300.92</v>
      </c>
      <c r="H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3238.64</v>
      </c>
      <c r="I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3288.0299999999997</v>
      </c>
      <c r="J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3394.86</v>
      </c>
      <c r="K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3315.48</v>
      </c>
      <c r="L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3268.7</v>
      </c>
      <c r="M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3268.7</v>
      </c>
      <c r="N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3274.85</v>
      </c>
      <c r="O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3268.4900000000002</v>
      </c>
      <c r="P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3274.85</v>
      </c>
      <c r="Q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3294.4300000000003</v>
      </c>
      <c r="R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3294.54</v>
      </c>
      <c r="S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3250.39</v>
      </c>
      <c r="T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3227.6</v>
      </c>
      <c r="U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3298.36</v>
      </c>
      <c r="V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3385.96</v>
      </c>
      <c r="W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3354.81</v>
      </c>
      <c r="X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3247.4</v>
      </c>
      <c r="Y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3337.07</v>
      </c>
    </row>
    <row r="510" spans="1:27" x14ac:dyDescent="0.2">
      <c r="A510" s="80">
        <f t="shared" si="16"/>
        <v>42533</v>
      </c>
      <c r="B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3302.25</v>
      </c>
      <c r="C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3268.09</v>
      </c>
      <c r="D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3237.84</v>
      </c>
      <c r="E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3238.4300000000003</v>
      </c>
      <c r="F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3252.8900000000003</v>
      </c>
      <c r="G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3284.32</v>
      </c>
      <c r="H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3245.75</v>
      </c>
      <c r="I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3246.81</v>
      </c>
      <c r="J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3325.7</v>
      </c>
      <c r="K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3377.06</v>
      </c>
      <c r="L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3344.91</v>
      </c>
      <c r="M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3329.81</v>
      </c>
      <c r="N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3344.9300000000003</v>
      </c>
      <c r="O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3344.98</v>
      </c>
      <c r="P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3360.74</v>
      </c>
      <c r="Q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3368.9300000000003</v>
      </c>
      <c r="R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3377.34</v>
      </c>
      <c r="S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3360.91</v>
      </c>
      <c r="T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3329.95</v>
      </c>
      <c r="U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3239.03</v>
      </c>
      <c r="V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3328.53</v>
      </c>
      <c r="W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3301.4300000000003</v>
      </c>
      <c r="X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3238.83</v>
      </c>
      <c r="Y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3376.86</v>
      </c>
    </row>
    <row r="511" spans="1:27" x14ac:dyDescent="0.2">
      <c r="A511" s="80">
        <f t="shared" si="16"/>
        <v>42534</v>
      </c>
      <c r="B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3278.15</v>
      </c>
      <c r="C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3248.19</v>
      </c>
      <c r="D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3238.48</v>
      </c>
      <c r="E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3252.98</v>
      </c>
      <c r="F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3268.19</v>
      </c>
      <c r="G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3301.0299999999997</v>
      </c>
      <c r="H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3260.66</v>
      </c>
      <c r="I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3227.15</v>
      </c>
      <c r="J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3322.17</v>
      </c>
      <c r="K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3430.83</v>
      </c>
      <c r="L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3421.39</v>
      </c>
      <c r="M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3421.49</v>
      </c>
      <c r="N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3471.0699999999997</v>
      </c>
      <c r="O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3471.1000000000004</v>
      </c>
      <c r="P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3471.1400000000003</v>
      </c>
      <c r="Q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3471.11</v>
      </c>
      <c r="R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3471.15</v>
      </c>
      <c r="S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3431.02</v>
      </c>
      <c r="T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3412.2400000000002</v>
      </c>
      <c r="U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3288.2</v>
      </c>
      <c r="V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3327.24</v>
      </c>
      <c r="W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3307.23</v>
      </c>
      <c r="X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3250.55</v>
      </c>
      <c r="Y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3394.3500000000004</v>
      </c>
    </row>
    <row r="512" spans="1:27" x14ac:dyDescent="0.2">
      <c r="A512" s="80">
        <f t="shared" si="16"/>
        <v>42535</v>
      </c>
      <c r="B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3246</v>
      </c>
      <c r="C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3259.08</v>
      </c>
      <c r="D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3294.21</v>
      </c>
      <c r="E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3301.71</v>
      </c>
      <c r="F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3333.28</v>
      </c>
      <c r="G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3350.12</v>
      </c>
      <c r="H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3294.13</v>
      </c>
      <c r="I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3596.62</v>
      </c>
      <c r="J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3545.45</v>
      </c>
      <c r="K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3365.6800000000003</v>
      </c>
      <c r="L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3309.8</v>
      </c>
      <c r="M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3324.91</v>
      </c>
      <c r="N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3340.66</v>
      </c>
      <c r="O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3357.08</v>
      </c>
      <c r="P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3356.98</v>
      </c>
      <c r="Q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3365.5</v>
      </c>
      <c r="R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3373.89</v>
      </c>
      <c r="S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3373.9300000000003</v>
      </c>
      <c r="T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3388.67</v>
      </c>
      <c r="U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3308.21</v>
      </c>
      <c r="V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3297.6400000000003</v>
      </c>
      <c r="W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3262.15</v>
      </c>
      <c r="X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3251.9300000000003</v>
      </c>
      <c r="Y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3365.26</v>
      </c>
    </row>
    <row r="513" spans="1:25" x14ac:dyDescent="0.2">
      <c r="A513" s="80">
        <f t="shared" si="16"/>
        <v>42536</v>
      </c>
      <c r="B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3240.13</v>
      </c>
      <c r="C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3259.08</v>
      </c>
      <c r="D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3293.93</v>
      </c>
      <c r="E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3301.3</v>
      </c>
      <c r="F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3332.83</v>
      </c>
      <c r="G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3349.96</v>
      </c>
      <c r="H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3294.19</v>
      </c>
      <c r="I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3596.65</v>
      </c>
      <c r="J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3545.59</v>
      </c>
      <c r="K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3365.73</v>
      </c>
      <c r="L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3309.94</v>
      </c>
      <c r="M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3325.01</v>
      </c>
      <c r="N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3340.65</v>
      </c>
      <c r="O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3357.07</v>
      </c>
      <c r="P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3357.05</v>
      </c>
      <c r="Q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3365.46</v>
      </c>
      <c r="R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3373.9700000000003</v>
      </c>
      <c r="S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3374.0299999999997</v>
      </c>
      <c r="T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3388.67</v>
      </c>
      <c r="U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3308.12</v>
      </c>
      <c r="V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3299.96</v>
      </c>
      <c r="W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3261.09</v>
      </c>
      <c r="X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3251.9</v>
      </c>
      <c r="Y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3345.08</v>
      </c>
    </row>
    <row r="514" spans="1:25" x14ac:dyDescent="0.2">
      <c r="A514" s="80">
        <f t="shared" si="16"/>
        <v>42537</v>
      </c>
      <c r="B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3238.88</v>
      </c>
      <c r="C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3272.7200000000003</v>
      </c>
      <c r="D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3316.98</v>
      </c>
      <c r="E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3317.16</v>
      </c>
      <c r="F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3405.6</v>
      </c>
      <c r="G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3405.6</v>
      </c>
      <c r="H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3333.31</v>
      </c>
      <c r="I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3673.8</v>
      </c>
      <c r="J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3545.37</v>
      </c>
      <c r="K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3374.21</v>
      </c>
      <c r="L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3340.59</v>
      </c>
      <c r="M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3324.74</v>
      </c>
      <c r="N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3340.4</v>
      </c>
      <c r="O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3356.81</v>
      </c>
      <c r="P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3373.94</v>
      </c>
      <c r="Q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3392.01</v>
      </c>
      <c r="R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3373.9300000000003</v>
      </c>
      <c r="S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3404.1</v>
      </c>
      <c r="T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3436.79</v>
      </c>
      <c r="U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3389.99</v>
      </c>
      <c r="V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3231.58</v>
      </c>
      <c r="W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3248.36</v>
      </c>
      <c r="X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3283.86</v>
      </c>
      <c r="Y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3337.06</v>
      </c>
    </row>
    <row r="515" spans="1:25" x14ac:dyDescent="0.2">
      <c r="A515" s="80">
        <f t="shared" si="16"/>
        <v>42538</v>
      </c>
      <c r="B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3226.99</v>
      </c>
      <c r="C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3286.65</v>
      </c>
      <c r="D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3332.91</v>
      </c>
      <c r="E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3367.82</v>
      </c>
      <c r="F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3405.58</v>
      </c>
      <c r="G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3405.65</v>
      </c>
      <c r="H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3367.95</v>
      </c>
      <c r="I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3673.77</v>
      </c>
      <c r="J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3519.95</v>
      </c>
      <c r="K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3374.17</v>
      </c>
      <c r="L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3324.79</v>
      </c>
      <c r="M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3309.6000000000004</v>
      </c>
      <c r="N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3324.54</v>
      </c>
      <c r="O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3324.4300000000003</v>
      </c>
      <c r="P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3340.2</v>
      </c>
      <c r="Q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3365.21</v>
      </c>
      <c r="R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3352.61</v>
      </c>
      <c r="S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3373.9</v>
      </c>
      <c r="T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3388.43</v>
      </c>
      <c r="U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3320.19</v>
      </c>
      <c r="V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3263.56</v>
      </c>
      <c r="W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3227.08</v>
      </c>
      <c r="X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3326.3900000000003</v>
      </c>
      <c r="Y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3311.9900000000002</v>
      </c>
    </row>
    <row r="516" spans="1:25" x14ac:dyDescent="0.2">
      <c r="A516" s="80">
        <f t="shared" si="16"/>
        <v>42539</v>
      </c>
      <c r="B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3257.82</v>
      </c>
      <c r="C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3253.13</v>
      </c>
      <c r="D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3301.1800000000003</v>
      </c>
      <c r="E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3337.37</v>
      </c>
      <c r="F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3337.31</v>
      </c>
      <c r="G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3377.27</v>
      </c>
      <c r="H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3320.0699999999997</v>
      </c>
      <c r="I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3238.16</v>
      </c>
      <c r="J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3326.15</v>
      </c>
      <c r="K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3412.96</v>
      </c>
      <c r="L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3345.41</v>
      </c>
      <c r="M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3361.02</v>
      </c>
      <c r="N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3361.0299999999997</v>
      </c>
      <c r="O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3385.6800000000003</v>
      </c>
      <c r="P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3412.17</v>
      </c>
      <c r="Q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3450.71</v>
      </c>
      <c r="R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3450.91</v>
      </c>
      <c r="S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3377.19</v>
      </c>
      <c r="T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3385.25</v>
      </c>
      <c r="U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3315.75</v>
      </c>
      <c r="V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3265.5</v>
      </c>
      <c r="W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3267.0299999999997</v>
      </c>
      <c r="X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3268.25</v>
      </c>
      <c r="Y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3393.63</v>
      </c>
    </row>
    <row r="517" spans="1:25" x14ac:dyDescent="0.2">
      <c r="A517" s="80">
        <f t="shared" si="16"/>
        <v>42540</v>
      </c>
      <c r="B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3258.33</v>
      </c>
      <c r="C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3253.16</v>
      </c>
      <c r="D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3301.0299999999997</v>
      </c>
      <c r="E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3336.8900000000003</v>
      </c>
      <c r="F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3336.8</v>
      </c>
      <c r="G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3376.7799999999997</v>
      </c>
      <c r="H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3318.8199999999997</v>
      </c>
      <c r="I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3284.61</v>
      </c>
      <c r="J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3294.82</v>
      </c>
      <c r="K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3450.4700000000003</v>
      </c>
      <c r="L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3377.15</v>
      </c>
      <c r="M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3377.17</v>
      </c>
      <c r="N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3377.1800000000003</v>
      </c>
      <c r="O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3412.25</v>
      </c>
      <c r="P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3430.9300000000003</v>
      </c>
      <c r="Q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3430.98</v>
      </c>
      <c r="R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3421.59</v>
      </c>
      <c r="S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3403.3</v>
      </c>
      <c r="T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3421.5299999999997</v>
      </c>
      <c r="U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3352.94</v>
      </c>
      <c r="V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3262.78</v>
      </c>
      <c r="W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3264.31</v>
      </c>
      <c r="X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3268.57</v>
      </c>
      <c r="Y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3394.12</v>
      </c>
    </row>
    <row r="518" spans="1:25" x14ac:dyDescent="0.2">
      <c r="A518" s="80">
        <f t="shared" si="16"/>
        <v>42541</v>
      </c>
      <c r="B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3239.62</v>
      </c>
      <c r="C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3286.85</v>
      </c>
      <c r="D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3333.46</v>
      </c>
      <c r="E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3368.0299999999997</v>
      </c>
      <c r="F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3377.19</v>
      </c>
      <c r="G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3405.85</v>
      </c>
      <c r="H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3368.09</v>
      </c>
      <c r="I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3674.04</v>
      </c>
      <c r="J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3519.92</v>
      </c>
      <c r="K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3374.21</v>
      </c>
      <c r="L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3324.79</v>
      </c>
      <c r="M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3309.7</v>
      </c>
      <c r="N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3324.73</v>
      </c>
      <c r="O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3309.62</v>
      </c>
      <c r="P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3309.5299999999997</v>
      </c>
      <c r="Q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3365.35</v>
      </c>
      <c r="R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3352.75</v>
      </c>
      <c r="S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3373.88</v>
      </c>
      <c r="T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3388.7400000000002</v>
      </c>
      <c r="U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3332.9</v>
      </c>
      <c r="V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3247.67</v>
      </c>
      <c r="W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3247.96</v>
      </c>
      <c r="X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3289.84</v>
      </c>
      <c r="Y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3325.27</v>
      </c>
    </row>
    <row r="519" spans="1:25" x14ac:dyDescent="0.2">
      <c r="A519" s="80">
        <f t="shared" si="16"/>
        <v>42542</v>
      </c>
      <c r="B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3234.4</v>
      </c>
      <c r="C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3272.67</v>
      </c>
      <c r="D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3317.17</v>
      </c>
      <c r="E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3350.21</v>
      </c>
      <c r="F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3376.19</v>
      </c>
      <c r="G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3425.37</v>
      </c>
      <c r="H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3405.45</v>
      </c>
      <c r="I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3831.07</v>
      </c>
      <c r="J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3544.59</v>
      </c>
      <c r="K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3410.65</v>
      </c>
      <c r="L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3391.96</v>
      </c>
      <c r="M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3373.85</v>
      </c>
      <c r="N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3356.7</v>
      </c>
      <c r="O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3356.79</v>
      </c>
      <c r="P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3356.8</v>
      </c>
      <c r="Q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3365.13</v>
      </c>
      <c r="R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3373.67</v>
      </c>
      <c r="S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3388.33</v>
      </c>
      <c r="T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3388.23</v>
      </c>
      <c r="U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3373.52</v>
      </c>
      <c r="V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3231.9</v>
      </c>
      <c r="W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3257.05</v>
      </c>
      <c r="X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3289.73</v>
      </c>
      <c r="Y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3335.31</v>
      </c>
    </row>
    <row r="520" spans="1:25" x14ac:dyDescent="0.2">
      <c r="A520" s="80">
        <f t="shared" si="16"/>
        <v>42543</v>
      </c>
      <c r="B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3236.02</v>
      </c>
      <c r="C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3272.74</v>
      </c>
      <c r="D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3317.36</v>
      </c>
      <c r="E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3377.26</v>
      </c>
      <c r="F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3405.94</v>
      </c>
      <c r="G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3405.83</v>
      </c>
      <c r="H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3376.8</v>
      </c>
      <c r="I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3731.5</v>
      </c>
      <c r="J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3495.59</v>
      </c>
      <c r="K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3365.46</v>
      </c>
      <c r="L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3295.29</v>
      </c>
      <c r="M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3295.26</v>
      </c>
      <c r="N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3295.25</v>
      </c>
      <c r="O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3295.25</v>
      </c>
      <c r="P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3392.57</v>
      </c>
      <c r="Q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3392.36</v>
      </c>
      <c r="R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3339.55</v>
      </c>
      <c r="S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3374.09</v>
      </c>
      <c r="T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3427.94</v>
      </c>
      <c r="U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3366.71</v>
      </c>
      <c r="V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3232.29</v>
      </c>
      <c r="W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3249.98</v>
      </c>
      <c r="X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3278.67</v>
      </c>
      <c r="Y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3379.32</v>
      </c>
    </row>
    <row r="521" spans="1:25" x14ac:dyDescent="0.2">
      <c r="A521" s="80">
        <f t="shared" si="16"/>
        <v>42544</v>
      </c>
      <c r="B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3241.88</v>
      </c>
      <c r="C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3272.62</v>
      </c>
      <c r="D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3317.25</v>
      </c>
      <c r="E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3350.3</v>
      </c>
      <c r="F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3405.74</v>
      </c>
      <c r="G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3405.87</v>
      </c>
      <c r="H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3333.09</v>
      </c>
      <c r="I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3633.29</v>
      </c>
      <c r="J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3451.1400000000003</v>
      </c>
      <c r="K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3295.06</v>
      </c>
      <c r="L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3254.61</v>
      </c>
      <c r="M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3242.2</v>
      </c>
      <c r="N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3242.12</v>
      </c>
      <c r="O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3242.04</v>
      </c>
      <c r="P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3254.71</v>
      </c>
      <c r="Q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3267.54</v>
      </c>
      <c r="R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3272.79</v>
      </c>
      <c r="S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3307.41</v>
      </c>
      <c r="T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3332.67</v>
      </c>
      <c r="U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3332.7200000000003</v>
      </c>
      <c r="V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3265.91</v>
      </c>
      <c r="W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3298.15</v>
      </c>
      <c r="X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3251.83</v>
      </c>
      <c r="Y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3383.51</v>
      </c>
    </row>
    <row r="522" spans="1:25" x14ac:dyDescent="0.2">
      <c r="A522" s="80">
        <f t="shared" si="16"/>
        <v>42545</v>
      </c>
      <c r="B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3241.77</v>
      </c>
      <c r="C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3245.9300000000003</v>
      </c>
      <c r="D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3265.91</v>
      </c>
      <c r="E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3333.6</v>
      </c>
      <c r="F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3350.26</v>
      </c>
      <c r="G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3386.45</v>
      </c>
      <c r="H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3333.17</v>
      </c>
      <c r="I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3620.7200000000003</v>
      </c>
      <c r="J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3451.19</v>
      </c>
      <c r="K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3295.08</v>
      </c>
      <c r="L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3254.83</v>
      </c>
      <c r="M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3242.4300000000003</v>
      </c>
      <c r="N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3242.42</v>
      </c>
      <c r="O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3242.38</v>
      </c>
      <c r="P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3254.79</v>
      </c>
      <c r="Q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3267.64</v>
      </c>
      <c r="R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3272.8900000000003</v>
      </c>
      <c r="S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3307.5</v>
      </c>
      <c r="T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3332.76</v>
      </c>
      <c r="U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3307.6800000000003</v>
      </c>
      <c r="V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3282.83</v>
      </c>
      <c r="W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3322.4300000000003</v>
      </c>
      <c r="X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3236.7799999999997</v>
      </c>
      <c r="Y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3416.27</v>
      </c>
    </row>
    <row r="523" spans="1:25" x14ac:dyDescent="0.2">
      <c r="A523" s="80">
        <f t="shared" si="16"/>
        <v>42546</v>
      </c>
      <c r="B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3280.62</v>
      </c>
      <c r="C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3237.69</v>
      </c>
      <c r="D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3228.69</v>
      </c>
      <c r="E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3281.23</v>
      </c>
      <c r="F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3315.08</v>
      </c>
      <c r="G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3352.44</v>
      </c>
      <c r="H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3297.05</v>
      </c>
      <c r="I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3230.6400000000003</v>
      </c>
      <c r="J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3360.48</v>
      </c>
      <c r="K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3357.36</v>
      </c>
      <c r="L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3312.41</v>
      </c>
      <c r="M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3298.55</v>
      </c>
      <c r="N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3298.55</v>
      </c>
      <c r="O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3298.59</v>
      </c>
      <c r="P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3312.37</v>
      </c>
      <c r="Q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3298.55</v>
      </c>
      <c r="R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3342</v>
      </c>
      <c r="S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3357.61</v>
      </c>
      <c r="T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3326.63</v>
      </c>
      <c r="U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3373.96</v>
      </c>
      <c r="V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3294.15</v>
      </c>
      <c r="W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3338.83</v>
      </c>
      <c r="X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3236.53</v>
      </c>
      <c r="Y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3356.86</v>
      </c>
    </row>
    <row r="524" spans="1:25" x14ac:dyDescent="0.2">
      <c r="A524" s="80">
        <f t="shared" si="16"/>
        <v>42547</v>
      </c>
      <c r="B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3290.01</v>
      </c>
      <c r="C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3240.88</v>
      </c>
      <c r="D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3228.4700000000003</v>
      </c>
      <c r="E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3265.25</v>
      </c>
      <c r="F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3297.71</v>
      </c>
      <c r="G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3352.38</v>
      </c>
      <c r="H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3297.58</v>
      </c>
      <c r="I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3228.85</v>
      </c>
      <c r="J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3279.46</v>
      </c>
      <c r="K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3357.48</v>
      </c>
      <c r="L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3312.3</v>
      </c>
      <c r="M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3298.57</v>
      </c>
      <c r="N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3298.54</v>
      </c>
      <c r="O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3298.5299999999997</v>
      </c>
      <c r="P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3312.35</v>
      </c>
      <c r="Q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3298.4</v>
      </c>
      <c r="R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3357.44</v>
      </c>
      <c r="S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3357.54</v>
      </c>
      <c r="T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3326.99</v>
      </c>
      <c r="U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3374.4700000000003</v>
      </c>
      <c r="V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3274.08</v>
      </c>
      <c r="W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3314.48</v>
      </c>
      <c r="X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3236.62</v>
      </c>
      <c r="Y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3357.27</v>
      </c>
    </row>
    <row r="525" spans="1:25" x14ac:dyDescent="0.2">
      <c r="A525" s="80">
        <f t="shared" si="16"/>
        <v>42548</v>
      </c>
      <c r="B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3259.95</v>
      </c>
      <c r="C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3230.61</v>
      </c>
      <c r="D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3262.9</v>
      </c>
      <c r="E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3298.64</v>
      </c>
      <c r="F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3329.96</v>
      </c>
      <c r="G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3364.13</v>
      </c>
      <c r="H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3269.77</v>
      </c>
      <c r="I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3568.62</v>
      </c>
      <c r="J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3407.07</v>
      </c>
      <c r="K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3252.49</v>
      </c>
      <c r="L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3260.41</v>
      </c>
      <c r="M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3297.61</v>
      </c>
      <c r="N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3279.4700000000003</v>
      </c>
      <c r="O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3243.06</v>
      </c>
      <c r="P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3280.26</v>
      </c>
      <c r="Q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3261.28</v>
      </c>
      <c r="R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3249.65</v>
      </c>
      <c r="S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3270.84</v>
      </c>
      <c r="T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3281.88</v>
      </c>
      <c r="U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3293.66</v>
      </c>
      <c r="V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3284.75</v>
      </c>
      <c r="W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3323.3</v>
      </c>
      <c r="X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3234.8</v>
      </c>
      <c r="Y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3403.8500000000004</v>
      </c>
    </row>
    <row r="526" spans="1:25" x14ac:dyDescent="0.2">
      <c r="A526" s="80">
        <f t="shared" si="16"/>
        <v>42549</v>
      </c>
      <c r="B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3265.9</v>
      </c>
      <c r="C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3230.84</v>
      </c>
      <c r="D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3262.85</v>
      </c>
      <c r="E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3298.44</v>
      </c>
      <c r="F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3329.78</v>
      </c>
      <c r="G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3364.07</v>
      </c>
      <c r="H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3269.9700000000003</v>
      </c>
      <c r="I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3568.76</v>
      </c>
      <c r="J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3406.98</v>
      </c>
      <c r="K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3252.45</v>
      </c>
      <c r="L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3260.7</v>
      </c>
      <c r="M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3297.24</v>
      </c>
      <c r="N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3279.5</v>
      </c>
      <c r="O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3279.67</v>
      </c>
      <c r="P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3279.96</v>
      </c>
      <c r="Q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3261.15</v>
      </c>
      <c r="R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3249.74</v>
      </c>
      <c r="S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3270.88</v>
      </c>
      <c r="T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3281.96</v>
      </c>
      <c r="U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3293.65</v>
      </c>
      <c r="V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3285.86</v>
      </c>
      <c r="W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3324.33</v>
      </c>
      <c r="X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3234.9300000000003</v>
      </c>
      <c r="Y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3395.39</v>
      </c>
    </row>
    <row r="527" spans="1:25" x14ac:dyDescent="0.2">
      <c r="A527" s="80">
        <f t="shared" si="16"/>
        <v>42550</v>
      </c>
      <c r="B527" s="10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3271.7799999999997</v>
      </c>
      <c r="C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3250.45</v>
      </c>
      <c r="D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3284.7200000000003</v>
      </c>
      <c r="E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3307.13</v>
      </c>
      <c r="F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3393.24</v>
      </c>
      <c r="G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3393.12</v>
      </c>
      <c r="H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3307.1800000000003</v>
      </c>
      <c r="I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3581.35</v>
      </c>
      <c r="J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3417.4700000000003</v>
      </c>
      <c r="K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3246.84</v>
      </c>
      <c r="L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3263.92</v>
      </c>
      <c r="M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3282.07</v>
      </c>
      <c r="N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3239.56</v>
      </c>
      <c r="O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3239.94</v>
      </c>
      <c r="P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3229.61</v>
      </c>
      <c r="Q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3240.79</v>
      </c>
      <c r="R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3245.2200000000003</v>
      </c>
      <c r="S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3266.06</v>
      </c>
      <c r="T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3288.27</v>
      </c>
      <c r="U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3288.5</v>
      </c>
      <c r="V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3288.15</v>
      </c>
      <c r="W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3302.83</v>
      </c>
      <c r="X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3230.42</v>
      </c>
      <c r="Y527" s="107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3346.16</v>
      </c>
    </row>
    <row r="528" spans="1:25" x14ac:dyDescent="0.2">
      <c r="A528" s="80">
        <f t="shared" si="16"/>
        <v>42551</v>
      </c>
      <c r="B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3270.5699999999997</v>
      </c>
      <c r="C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3252.58</v>
      </c>
      <c r="D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3286.96</v>
      </c>
      <c r="E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3309.45</v>
      </c>
      <c r="F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3396.14</v>
      </c>
      <c r="G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3395.98</v>
      </c>
      <c r="H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3309.51</v>
      </c>
      <c r="I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3584.96</v>
      </c>
      <c r="J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3420.55</v>
      </c>
      <c r="K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3248.73</v>
      </c>
      <c r="L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3265.73</v>
      </c>
      <c r="M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3284.16</v>
      </c>
      <c r="N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3237.78</v>
      </c>
      <c r="O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3237.73</v>
      </c>
      <c r="P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3237.87</v>
      </c>
      <c r="Q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3237.8</v>
      </c>
      <c r="R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3246.69</v>
      </c>
      <c r="S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3267.71</v>
      </c>
      <c r="T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3289.9700000000003</v>
      </c>
      <c r="U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3290.35</v>
      </c>
      <c r="V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3287.0699999999997</v>
      </c>
      <c r="W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3302.92</v>
      </c>
      <c r="X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3232.06</v>
      </c>
      <c r="Y528" s="137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3395.58</v>
      </c>
    </row>
    <row r="529" spans="1:27" hidden="1" x14ac:dyDescent="0.2">
      <c r="A529" s="80">
        <f t="shared" si="16"/>
        <v>42552</v>
      </c>
      <c r="B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C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D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E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F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G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H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I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J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K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L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M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N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O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P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Q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R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S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T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U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V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W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X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  <c r="Y529" s="137" t="e">
        <f>VLOOKUP($A529+ROUND((COLUMN()-2)/24,5),АТС!$A$41:$F$760,3)+VLOOKUP($A529+ROUND((COLUMN()-2)/24,5),'Расчет сбытовых надбавок'!$B$793:'Расчет сбытовых надбавок'!$G$1536,4)+'Иные услуги '!$C$5+'РСТ РСО-А'!$N$6</f>
        <v>#REF!</v>
      </c>
    </row>
    <row r="530" spans="1:27" ht="12.75" customHeight="1" x14ac:dyDescent="0.25">
      <c r="A530" s="94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6"/>
    </row>
    <row r="531" spans="1:27" x14ac:dyDescent="0.25">
      <c r="A531" s="88" t="s">
        <v>151</v>
      </c>
      <c r="B531" s="79"/>
      <c r="C531" s="79"/>
      <c r="D531" s="79"/>
    </row>
    <row r="532" spans="1:27" ht="12.75" x14ac:dyDescent="0.2">
      <c r="A532" s="177" t="s">
        <v>48</v>
      </c>
      <c r="B532" s="188" t="s">
        <v>121</v>
      </c>
      <c r="C532" s="189"/>
      <c r="D532" s="189"/>
      <c r="E532" s="189"/>
      <c r="F532" s="189"/>
      <c r="G532" s="189"/>
      <c r="H532" s="189"/>
      <c r="I532" s="189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90"/>
    </row>
    <row r="533" spans="1:27" ht="12.75" x14ac:dyDescent="0.2">
      <c r="A533" s="178"/>
      <c r="B533" s="191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3"/>
    </row>
    <row r="534" spans="1:27" s="113" customFormat="1" ht="12.75" customHeight="1" x14ac:dyDescent="0.2">
      <c r="A534" s="178"/>
      <c r="B534" s="180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2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7" s="113" customFormat="1" ht="11.25" customHeight="1" x14ac:dyDescent="0.2">
      <c r="A535" s="179"/>
      <c r="B535" s="181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3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7" ht="15.75" customHeight="1" x14ac:dyDescent="0.2">
      <c r="A536" s="80">
        <f>A499</f>
        <v>42522</v>
      </c>
      <c r="B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3210.9300000000003</v>
      </c>
      <c r="C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3215.58</v>
      </c>
      <c r="D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3240.54</v>
      </c>
      <c r="E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3267.69</v>
      </c>
      <c r="F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3289.53</v>
      </c>
      <c r="G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3296.99</v>
      </c>
      <c r="H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3234.1800000000003</v>
      </c>
      <c r="I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3493.08</v>
      </c>
      <c r="J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3387.58</v>
      </c>
      <c r="K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3289.6400000000003</v>
      </c>
      <c r="L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3262.09</v>
      </c>
      <c r="M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3275.63</v>
      </c>
      <c r="N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3304.29</v>
      </c>
      <c r="O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3319.43</v>
      </c>
      <c r="P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3304.04</v>
      </c>
      <c r="Q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3319.2799999999997</v>
      </c>
      <c r="R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3324.4700000000003</v>
      </c>
      <c r="S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3253.73</v>
      </c>
      <c r="T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3243.31</v>
      </c>
      <c r="U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3233.41</v>
      </c>
      <c r="V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3269.2799999999997</v>
      </c>
      <c r="W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3237.07</v>
      </c>
      <c r="X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3253.64</v>
      </c>
      <c r="Y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3284.12</v>
      </c>
      <c r="AA536" s="81"/>
    </row>
    <row r="537" spans="1:27" x14ac:dyDescent="0.2">
      <c r="A537" s="80">
        <f>A536+1</f>
        <v>42523</v>
      </c>
      <c r="B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3213.62</v>
      </c>
      <c r="C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3215.6</v>
      </c>
      <c r="D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3247.16</v>
      </c>
      <c r="E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3267.69</v>
      </c>
      <c r="F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3289.4300000000003</v>
      </c>
      <c r="G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3297.07</v>
      </c>
      <c r="H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3240.67</v>
      </c>
      <c r="I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3483.58</v>
      </c>
      <c r="J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3369.54</v>
      </c>
      <c r="K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3275.6</v>
      </c>
      <c r="L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3224.45</v>
      </c>
      <c r="M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3236.49</v>
      </c>
      <c r="N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3275.39</v>
      </c>
      <c r="O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3303.99</v>
      </c>
      <c r="P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3319.2799999999997</v>
      </c>
      <c r="Q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3335.28</v>
      </c>
      <c r="R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3324.46</v>
      </c>
      <c r="S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3311.9</v>
      </c>
      <c r="T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3312.04</v>
      </c>
      <c r="U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3233.55</v>
      </c>
      <c r="V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3271.07</v>
      </c>
      <c r="W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3259.11</v>
      </c>
      <c r="X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3253.6800000000003</v>
      </c>
      <c r="Y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3283.94</v>
      </c>
    </row>
    <row r="538" spans="1:27" x14ac:dyDescent="0.2">
      <c r="A538" s="80">
        <f t="shared" ref="A538:A566" si="17">A537+1</f>
        <v>42524</v>
      </c>
      <c r="B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3219.1</v>
      </c>
      <c r="C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3226.66</v>
      </c>
      <c r="D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3252.48</v>
      </c>
      <c r="E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3266.31</v>
      </c>
      <c r="F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3288.02</v>
      </c>
      <c r="G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3311.04</v>
      </c>
      <c r="H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3239.3</v>
      </c>
      <c r="I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3491.12</v>
      </c>
      <c r="J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3350.28</v>
      </c>
      <c r="K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3267.24</v>
      </c>
      <c r="L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3267.2200000000003</v>
      </c>
      <c r="M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3267.15</v>
      </c>
      <c r="N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3302.48</v>
      </c>
      <c r="O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3317.7</v>
      </c>
      <c r="P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3317.74</v>
      </c>
      <c r="Q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3341.78</v>
      </c>
      <c r="R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3336.27</v>
      </c>
      <c r="S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3323.34</v>
      </c>
      <c r="T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3269.3900000000003</v>
      </c>
      <c r="U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3236.6</v>
      </c>
      <c r="V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3287.63</v>
      </c>
      <c r="W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3254.99</v>
      </c>
      <c r="X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3252.65</v>
      </c>
      <c r="Y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3312.21</v>
      </c>
    </row>
    <row r="539" spans="1:27" x14ac:dyDescent="0.2">
      <c r="A539" s="80">
        <f t="shared" si="17"/>
        <v>42525</v>
      </c>
      <c r="B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3219.96</v>
      </c>
      <c r="C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3207.63</v>
      </c>
      <c r="D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3219.45</v>
      </c>
      <c r="E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3240.91</v>
      </c>
      <c r="F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3263.83</v>
      </c>
      <c r="G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3314.84</v>
      </c>
      <c r="H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3263.82</v>
      </c>
      <c r="I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3209.6</v>
      </c>
      <c r="J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3252.31</v>
      </c>
      <c r="K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3370.03</v>
      </c>
      <c r="L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3314.86</v>
      </c>
      <c r="M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3314.86</v>
      </c>
      <c r="N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3314.86</v>
      </c>
      <c r="O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3353.44</v>
      </c>
      <c r="P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3353.45</v>
      </c>
      <c r="Q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3322.23</v>
      </c>
      <c r="R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3337.37</v>
      </c>
      <c r="S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3293.36</v>
      </c>
      <c r="T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3248.19</v>
      </c>
      <c r="U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3247.75</v>
      </c>
      <c r="V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3327.9300000000003</v>
      </c>
      <c r="W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3278.1800000000003</v>
      </c>
      <c r="X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3230.83</v>
      </c>
      <c r="Y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3361.6800000000003</v>
      </c>
    </row>
    <row r="540" spans="1:27" x14ac:dyDescent="0.2">
      <c r="A540" s="80">
        <f t="shared" si="17"/>
        <v>42526</v>
      </c>
      <c r="B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3218.37</v>
      </c>
      <c r="C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3207.19</v>
      </c>
      <c r="D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3240.7200000000003</v>
      </c>
      <c r="E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3248.11</v>
      </c>
      <c r="F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3279.79</v>
      </c>
      <c r="G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3279.74</v>
      </c>
      <c r="H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3219.3</v>
      </c>
      <c r="I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3208.42</v>
      </c>
      <c r="J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3222.13</v>
      </c>
      <c r="K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3444.2</v>
      </c>
      <c r="L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3370.04</v>
      </c>
      <c r="M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3370.21</v>
      </c>
      <c r="N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3370.46</v>
      </c>
      <c r="O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3396.34</v>
      </c>
      <c r="P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3396.33</v>
      </c>
      <c r="Q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3353.4300000000003</v>
      </c>
      <c r="R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3337.5299999999997</v>
      </c>
      <c r="S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3293.4</v>
      </c>
      <c r="T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3248.37</v>
      </c>
      <c r="U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3236.79</v>
      </c>
      <c r="V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3304.25</v>
      </c>
      <c r="W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3275.4700000000003</v>
      </c>
      <c r="X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3230.8</v>
      </c>
      <c r="Y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3361.33</v>
      </c>
    </row>
    <row r="541" spans="1:27" x14ac:dyDescent="0.2">
      <c r="A541" s="80">
        <f t="shared" si="17"/>
        <v>42527</v>
      </c>
      <c r="B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3215.59</v>
      </c>
      <c r="C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3226.3900000000003</v>
      </c>
      <c r="D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3251.9</v>
      </c>
      <c r="E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3279.9700000000003</v>
      </c>
      <c r="F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3295</v>
      </c>
      <c r="G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3343.89</v>
      </c>
      <c r="H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3273.16</v>
      </c>
      <c r="I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3543.08</v>
      </c>
      <c r="J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3445.78</v>
      </c>
      <c r="K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3333.96</v>
      </c>
      <c r="L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3288.1400000000003</v>
      </c>
      <c r="M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3288.16</v>
      </c>
      <c r="N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3302.74</v>
      </c>
      <c r="O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3317.8</v>
      </c>
      <c r="P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3317.8</v>
      </c>
      <c r="Q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3287.9300000000003</v>
      </c>
      <c r="R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3298.05</v>
      </c>
      <c r="S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3310.56</v>
      </c>
      <c r="T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3269.3</v>
      </c>
      <c r="U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3220.85</v>
      </c>
      <c r="V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3276.19</v>
      </c>
      <c r="W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3249.69</v>
      </c>
      <c r="X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3252.82</v>
      </c>
      <c r="Y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3286.61</v>
      </c>
    </row>
    <row r="542" spans="1:27" x14ac:dyDescent="0.2">
      <c r="A542" s="80">
        <f t="shared" si="17"/>
        <v>42528</v>
      </c>
      <c r="B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3219.52</v>
      </c>
      <c r="C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3226.2200000000003</v>
      </c>
      <c r="D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3251.92</v>
      </c>
      <c r="E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3265.63</v>
      </c>
      <c r="F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3294.67</v>
      </c>
      <c r="G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3326.71</v>
      </c>
      <c r="H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3273.04</v>
      </c>
      <c r="I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3543.07</v>
      </c>
      <c r="J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3445.99</v>
      </c>
      <c r="K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3318.1800000000003</v>
      </c>
      <c r="L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3288.3</v>
      </c>
      <c r="M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3288.32</v>
      </c>
      <c r="N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3302.42</v>
      </c>
      <c r="O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3317.74</v>
      </c>
      <c r="P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3274.1</v>
      </c>
      <c r="Q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3274.17</v>
      </c>
      <c r="R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3298.21</v>
      </c>
      <c r="S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3310.73</v>
      </c>
      <c r="T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3274.9700000000003</v>
      </c>
      <c r="U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3217.89</v>
      </c>
      <c r="V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3291.29</v>
      </c>
      <c r="W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3257.6000000000004</v>
      </c>
      <c r="X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3242.26</v>
      </c>
      <c r="Y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3334.36</v>
      </c>
    </row>
    <row r="543" spans="1:27" x14ac:dyDescent="0.2">
      <c r="A543" s="80">
        <f t="shared" si="17"/>
        <v>42529</v>
      </c>
      <c r="B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3222.07</v>
      </c>
      <c r="C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3226.1</v>
      </c>
      <c r="D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3251.84</v>
      </c>
      <c r="E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3265.36</v>
      </c>
      <c r="F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3294.65</v>
      </c>
      <c r="G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3326.6400000000003</v>
      </c>
      <c r="H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3273.24</v>
      </c>
      <c r="I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3542.94</v>
      </c>
      <c r="J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3446.17</v>
      </c>
      <c r="K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3317.98</v>
      </c>
      <c r="L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3288.28</v>
      </c>
      <c r="M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3288.3</v>
      </c>
      <c r="N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3302.69</v>
      </c>
      <c r="O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3317.9700000000003</v>
      </c>
      <c r="P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3274.09</v>
      </c>
      <c r="Q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3274.1</v>
      </c>
      <c r="R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3298.19</v>
      </c>
      <c r="S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3310.45</v>
      </c>
      <c r="T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3274.6400000000003</v>
      </c>
      <c r="U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3218.13</v>
      </c>
      <c r="V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3293.62</v>
      </c>
      <c r="W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3257.8900000000003</v>
      </c>
      <c r="X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3242.2799999999997</v>
      </c>
      <c r="Y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3337.57</v>
      </c>
    </row>
    <row r="544" spans="1:27" x14ac:dyDescent="0.2">
      <c r="A544" s="80">
        <f t="shared" si="17"/>
        <v>42530</v>
      </c>
      <c r="B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3221.34</v>
      </c>
      <c r="C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3225.86</v>
      </c>
      <c r="D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3265.38</v>
      </c>
      <c r="E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3279.56</v>
      </c>
      <c r="F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3326.44</v>
      </c>
      <c r="G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3343.73</v>
      </c>
      <c r="H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3280.51</v>
      </c>
      <c r="I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3565.67</v>
      </c>
      <c r="J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3435.7</v>
      </c>
      <c r="K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3318.29</v>
      </c>
      <c r="L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3274.45</v>
      </c>
      <c r="M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3267.59</v>
      </c>
      <c r="N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3288.37</v>
      </c>
      <c r="O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3318.21</v>
      </c>
      <c r="P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3359.29</v>
      </c>
      <c r="Q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3359.24</v>
      </c>
      <c r="R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3336.67</v>
      </c>
      <c r="S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3336.55</v>
      </c>
      <c r="T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3310.69</v>
      </c>
      <c r="U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3232.83</v>
      </c>
      <c r="V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3274.7</v>
      </c>
      <c r="W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3238.24</v>
      </c>
      <c r="X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3227.13</v>
      </c>
      <c r="Y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3340.84</v>
      </c>
    </row>
    <row r="545" spans="1:25" x14ac:dyDescent="0.2">
      <c r="A545" s="80">
        <f t="shared" si="17"/>
        <v>42531</v>
      </c>
      <c r="B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3236.17</v>
      </c>
      <c r="C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3226.1800000000003</v>
      </c>
      <c r="D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3258.59</v>
      </c>
      <c r="E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3279.91</v>
      </c>
      <c r="F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3310.39</v>
      </c>
      <c r="G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3327</v>
      </c>
      <c r="H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3266.07</v>
      </c>
      <c r="I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3543.16</v>
      </c>
      <c r="J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3385.7200000000003</v>
      </c>
      <c r="K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3247.8900000000003</v>
      </c>
      <c r="L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3211.89</v>
      </c>
      <c r="M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3217.1</v>
      </c>
      <c r="N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3223.21</v>
      </c>
      <c r="O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3241.33</v>
      </c>
      <c r="P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3247.65</v>
      </c>
      <c r="Q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3274.1</v>
      </c>
      <c r="R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3263.64</v>
      </c>
      <c r="S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3263.54</v>
      </c>
      <c r="T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3263.54</v>
      </c>
      <c r="U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3217.9700000000003</v>
      </c>
      <c r="V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3306.44</v>
      </c>
      <c r="W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3268.91</v>
      </c>
      <c r="X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3227.05</v>
      </c>
      <c r="Y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3370.55</v>
      </c>
    </row>
    <row r="546" spans="1:25" x14ac:dyDescent="0.2">
      <c r="A546" s="80">
        <f t="shared" si="17"/>
        <v>42532</v>
      </c>
      <c r="B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3275.32</v>
      </c>
      <c r="C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3225.26</v>
      </c>
      <c r="D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3208.71</v>
      </c>
      <c r="E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3233.28</v>
      </c>
      <c r="F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3263.29</v>
      </c>
      <c r="G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3279.6</v>
      </c>
      <c r="H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3219.4300000000003</v>
      </c>
      <c r="I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3267.15</v>
      </c>
      <c r="J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3370.37</v>
      </c>
      <c r="K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3293.67</v>
      </c>
      <c r="L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3248.46</v>
      </c>
      <c r="M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3248.46</v>
      </c>
      <c r="N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3254.41</v>
      </c>
      <c r="O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3248.27</v>
      </c>
      <c r="P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3254.41</v>
      </c>
      <c r="Q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3273.33</v>
      </c>
      <c r="R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3273.44</v>
      </c>
      <c r="S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3230.77</v>
      </c>
      <c r="T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3208.76</v>
      </c>
      <c r="U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3277.12</v>
      </c>
      <c r="V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3361.76</v>
      </c>
      <c r="W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3331.67</v>
      </c>
      <c r="X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3227.8900000000003</v>
      </c>
      <c r="Y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3314.53</v>
      </c>
    </row>
    <row r="547" spans="1:25" x14ac:dyDescent="0.2">
      <c r="A547" s="80">
        <f t="shared" si="17"/>
        <v>42533</v>
      </c>
      <c r="B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3280.88</v>
      </c>
      <c r="C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3247.88</v>
      </c>
      <c r="D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3218.65</v>
      </c>
      <c r="E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3219.2200000000003</v>
      </c>
      <c r="F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3233.19</v>
      </c>
      <c r="G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3263.56</v>
      </c>
      <c r="H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3226.3</v>
      </c>
      <c r="I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3227.3199999999997</v>
      </c>
      <c r="J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3303.54</v>
      </c>
      <c r="K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3353.16</v>
      </c>
      <c r="L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3322.1</v>
      </c>
      <c r="M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3307.51</v>
      </c>
      <c r="N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3322.12</v>
      </c>
      <c r="O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3322.17</v>
      </c>
      <c r="P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3337.39</v>
      </c>
      <c r="Q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3345.3</v>
      </c>
      <c r="R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3353.4300000000003</v>
      </c>
      <c r="S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3337.56</v>
      </c>
      <c r="T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3307.64</v>
      </c>
      <c r="U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3219.8</v>
      </c>
      <c r="V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3306.27</v>
      </c>
      <c r="W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3280.1</v>
      </c>
      <c r="X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3219.61</v>
      </c>
      <c r="Y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3352.9700000000003</v>
      </c>
    </row>
    <row r="548" spans="1:25" x14ac:dyDescent="0.2">
      <c r="A548" s="80">
        <f t="shared" si="17"/>
        <v>42534</v>
      </c>
      <c r="B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3257.6000000000004</v>
      </c>
      <c r="C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3228.66</v>
      </c>
      <c r="D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3219.27</v>
      </c>
      <c r="E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3233.28</v>
      </c>
      <c r="F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3247.98</v>
      </c>
      <c r="G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3279.71</v>
      </c>
      <c r="H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3240.7</v>
      </c>
      <c r="I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3208.33</v>
      </c>
      <c r="J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3300.13</v>
      </c>
      <c r="K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3405.11</v>
      </c>
      <c r="L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3395.99</v>
      </c>
      <c r="M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3396.09</v>
      </c>
      <c r="N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3443.99</v>
      </c>
      <c r="O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3444.02</v>
      </c>
      <c r="P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3444.06</v>
      </c>
      <c r="Q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3444.04</v>
      </c>
      <c r="R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3444.07</v>
      </c>
      <c r="S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3405.29</v>
      </c>
      <c r="T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3387.15</v>
      </c>
      <c r="U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3267.31</v>
      </c>
      <c r="V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3305.03</v>
      </c>
      <c r="W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3285.69</v>
      </c>
      <c r="X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3230.94</v>
      </c>
      <c r="Y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3369.87</v>
      </c>
    </row>
    <row r="549" spans="1:25" x14ac:dyDescent="0.2">
      <c r="A549" s="80">
        <f t="shared" si="17"/>
        <v>42535</v>
      </c>
      <c r="B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3226.54</v>
      </c>
      <c r="C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3239.17</v>
      </c>
      <c r="D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3273.11</v>
      </c>
      <c r="E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3280.37</v>
      </c>
      <c r="F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3310.86</v>
      </c>
      <c r="G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3327.14</v>
      </c>
      <c r="H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3273.04</v>
      </c>
      <c r="I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3565.3</v>
      </c>
      <c r="J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3515.86</v>
      </c>
      <c r="K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3342.17</v>
      </c>
      <c r="L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3288.1800000000003</v>
      </c>
      <c r="M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3302.7799999999997</v>
      </c>
      <c r="N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3318</v>
      </c>
      <c r="O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3333.86</v>
      </c>
      <c r="P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3333.76</v>
      </c>
      <c r="Q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3342</v>
      </c>
      <c r="R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3350.1</v>
      </c>
      <c r="S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3350.13</v>
      </c>
      <c r="T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3364.38</v>
      </c>
      <c r="U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3286.6400000000003</v>
      </c>
      <c r="V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3276.4300000000003</v>
      </c>
      <c r="W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3242.14</v>
      </c>
      <c r="X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3232.26</v>
      </c>
      <c r="Y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3341.76</v>
      </c>
    </row>
    <row r="550" spans="1:25" x14ac:dyDescent="0.2">
      <c r="A550" s="80">
        <f t="shared" si="17"/>
        <v>42536</v>
      </c>
      <c r="B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3220.86</v>
      </c>
      <c r="C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3239.17</v>
      </c>
      <c r="D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3272.84</v>
      </c>
      <c r="E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3279.9700000000003</v>
      </c>
      <c r="F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3310.4300000000003</v>
      </c>
      <c r="G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3326.98</v>
      </c>
      <c r="H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3273.09</v>
      </c>
      <c r="I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3565.32</v>
      </c>
      <c r="J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3515.99</v>
      </c>
      <c r="K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3342.21</v>
      </c>
      <c r="L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3288.31</v>
      </c>
      <c r="M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3302.88</v>
      </c>
      <c r="N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3317.98</v>
      </c>
      <c r="O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3333.85</v>
      </c>
      <c r="P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3333.83</v>
      </c>
      <c r="Q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3341.95</v>
      </c>
      <c r="R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3350.1800000000003</v>
      </c>
      <c r="S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3350.23</v>
      </c>
      <c r="T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3364.38</v>
      </c>
      <c r="U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3286.56</v>
      </c>
      <c r="V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3278.67</v>
      </c>
      <c r="W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3241.12</v>
      </c>
      <c r="X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3232.23</v>
      </c>
      <c r="Y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3322.26</v>
      </c>
    </row>
    <row r="551" spans="1:25" x14ac:dyDescent="0.2">
      <c r="A551" s="80">
        <f t="shared" si="17"/>
        <v>42537</v>
      </c>
      <c r="B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3219.65</v>
      </c>
      <c r="C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3252.35</v>
      </c>
      <c r="D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3295.12</v>
      </c>
      <c r="E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3295.29</v>
      </c>
      <c r="F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3380.74</v>
      </c>
      <c r="G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3380.74</v>
      </c>
      <c r="H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3310.9</v>
      </c>
      <c r="I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3639.87</v>
      </c>
      <c r="J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3515.78</v>
      </c>
      <c r="K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3350.4</v>
      </c>
      <c r="L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3317.9300000000003</v>
      </c>
      <c r="M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3302.62</v>
      </c>
      <c r="N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3317.75</v>
      </c>
      <c r="O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3333.6</v>
      </c>
      <c r="P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3350.15</v>
      </c>
      <c r="Q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3367.61</v>
      </c>
      <c r="R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3350.13</v>
      </c>
      <c r="S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3379.29</v>
      </c>
      <c r="T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3410.87</v>
      </c>
      <c r="U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3365.65</v>
      </c>
      <c r="V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3212.61</v>
      </c>
      <c r="W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3228.82</v>
      </c>
      <c r="X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3263.12</v>
      </c>
      <c r="Y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3314.52</v>
      </c>
    </row>
    <row r="552" spans="1:25" x14ac:dyDescent="0.2">
      <c r="A552" s="80">
        <f t="shared" si="17"/>
        <v>42538</v>
      </c>
      <c r="B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3208.17</v>
      </c>
      <c r="C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3265.81</v>
      </c>
      <c r="D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3310.51</v>
      </c>
      <c r="E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3344.23</v>
      </c>
      <c r="F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3380.7200000000003</v>
      </c>
      <c r="G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3380.7799999999997</v>
      </c>
      <c r="H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3344.36</v>
      </c>
      <c r="I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3639.83</v>
      </c>
      <c r="J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3491.2200000000003</v>
      </c>
      <c r="K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3350.37</v>
      </c>
      <c r="L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3302.66</v>
      </c>
      <c r="M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3287.98</v>
      </c>
      <c r="N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3302.42</v>
      </c>
      <c r="O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3302.31</v>
      </c>
      <c r="P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3317.55</v>
      </c>
      <c r="Q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3341.7200000000003</v>
      </c>
      <c r="R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3329.54</v>
      </c>
      <c r="S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3350.11</v>
      </c>
      <c r="T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3364.15</v>
      </c>
      <c r="U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3298.2200000000003</v>
      </c>
      <c r="V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3243.5</v>
      </c>
      <c r="W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3208.25</v>
      </c>
      <c r="X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3304.21</v>
      </c>
      <c r="Y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3290.3</v>
      </c>
    </row>
    <row r="553" spans="1:25" x14ac:dyDescent="0.2">
      <c r="A553" s="80">
        <f t="shared" si="17"/>
        <v>42539</v>
      </c>
      <c r="B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3237.96</v>
      </c>
      <c r="C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3233.42</v>
      </c>
      <c r="D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3279.85</v>
      </c>
      <c r="E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3314.82</v>
      </c>
      <c r="F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3314.75</v>
      </c>
      <c r="G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3353.37</v>
      </c>
      <c r="H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3298.1</v>
      </c>
      <c r="I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3218.96</v>
      </c>
      <c r="J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3303.98</v>
      </c>
      <c r="K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3387.85</v>
      </c>
      <c r="L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3322.59</v>
      </c>
      <c r="M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3337.66</v>
      </c>
      <c r="N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3337.67</v>
      </c>
      <c r="O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3361.4900000000002</v>
      </c>
      <c r="P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3387.08</v>
      </c>
      <c r="Q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3424.32</v>
      </c>
      <c r="R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3424.52</v>
      </c>
      <c r="S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3353.29</v>
      </c>
      <c r="T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3361.07</v>
      </c>
      <c r="U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3293.9300000000003</v>
      </c>
      <c r="V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3245.37</v>
      </c>
      <c r="W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3246.85</v>
      </c>
      <c r="X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3248.03</v>
      </c>
      <c r="Y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3369.1800000000003</v>
      </c>
    </row>
    <row r="554" spans="1:25" x14ac:dyDescent="0.2">
      <c r="A554" s="80">
        <f t="shared" si="17"/>
        <v>42540</v>
      </c>
      <c r="B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3238.45</v>
      </c>
      <c r="C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3233.45</v>
      </c>
      <c r="D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3279.71</v>
      </c>
      <c r="E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3314.35</v>
      </c>
      <c r="F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3314.27</v>
      </c>
      <c r="G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3352.89</v>
      </c>
      <c r="H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3296.89</v>
      </c>
      <c r="I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3263.84</v>
      </c>
      <c r="J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3273.71</v>
      </c>
      <c r="K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3424.09</v>
      </c>
      <c r="L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3353.25</v>
      </c>
      <c r="M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3353.27</v>
      </c>
      <c r="N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3353.28</v>
      </c>
      <c r="O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3387.16</v>
      </c>
      <c r="P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3405.21</v>
      </c>
      <c r="Q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3405.26</v>
      </c>
      <c r="R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3396.18</v>
      </c>
      <c r="S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3378.51</v>
      </c>
      <c r="T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3396.13</v>
      </c>
      <c r="U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3329.86</v>
      </c>
      <c r="V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3242.75</v>
      </c>
      <c r="W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3244.23</v>
      </c>
      <c r="X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3248.35</v>
      </c>
      <c r="Y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3369.64</v>
      </c>
    </row>
    <row r="555" spans="1:25" x14ac:dyDescent="0.2">
      <c r="A555" s="80">
        <f t="shared" si="17"/>
        <v>42541</v>
      </c>
      <c r="B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3220.38</v>
      </c>
      <c r="C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3266</v>
      </c>
      <c r="D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3311.04</v>
      </c>
      <c r="E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3344.44</v>
      </c>
      <c r="F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3353.29</v>
      </c>
      <c r="G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3380.98</v>
      </c>
      <c r="H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3344.49</v>
      </c>
      <c r="I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3640.09</v>
      </c>
      <c r="J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3491.19</v>
      </c>
      <c r="K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3350.4</v>
      </c>
      <c r="L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3302.66</v>
      </c>
      <c r="M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3288.08</v>
      </c>
      <c r="N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3302.61</v>
      </c>
      <c r="O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3288.01</v>
      </c>
      <c r="P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3287.92</v>
      </c>
      <c r="Q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3341.85</v>
      </c>
      <c r="R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3329.6800000000003</v>
      </c>
      <c r="S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3350.09</v>
      </c>
      <c r="T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3364.44</v>
      </c>
      <c r="U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3310.5</v>
      </c>
      <c r="V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3228.15</v>
      </c>
      <c r="W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3228.4300000000003</v>
      </c>
      <c r="X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3268.89</v>
      </c>
      <c r="Y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3303.13</v>
      </c>
    </row>
    <row r="556" spans="1:25" x14ac:dyDescent="0.2">
      <c r="A556" s="80">
        <f t="shared" si="17"/>
        <v>42542</v>
      </c>
      <c r="B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3215.33</v>
      </c>
      <c r="C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3252.3</v>
      </c>
      <c r="D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3295.3</v>
      </c>
      <c r="E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3327.2200000000003</v>
      </c>
      <c r="F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3352.32</v>
      </c>
      <c r="G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3399.84</v>
      </c>
      <c r="H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3380.59</v>
      </c>
      <c r="I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3791.8100000000004</v>
      </c>
      <c r="J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3515.0299999999997</v>
      </c>
      <c r="K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3385.61</v>
      </c>
      <c r="L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3367.56</v>
      </c>
      <c r="M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3350.06</v>
      </c>
      <c r="N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3333.49</v>
      </c>
      <c r="O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3333.58</v>
      </c>
      <c r="P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3333.59</v>
      </c>
      <c r="Q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3341.6400000000003</v>
      </c>
      <c r="R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3349.8900000000003</v>
      </c>
      <c r="S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3364.05</v>
      </c>
      <c r="T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3363.96</v>
      </c>
      <c r="U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3349.75</v>
      </c>
      <c r="V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3212.91</v>
      </c>
      <c r="W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3237.21</v>
      </c>
      <c r="X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3268.79</v>
      </c>
      <c r="Y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3312.83</v>
      </c>
    </row>
    <row r="557" spans="1:25" x14ac:dyDescent="0.2">
      <c r="A557" s="80">
        <f t="shared" si="17"/>
        <v>42543</v>
      </c>
      <c r="B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3216.9</v>
      </c>
      <c r="C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3252.38</v>
      </c>
      <c r="D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3295.48</v>
      </c>
      <c r="E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3353.36</v>
      </c>
      <c r="F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3381.06</v>
      </c>
      <c r="G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3380.96</v>
      </c>
      <c r="H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3352.91</v>
      </c>
      <c r="I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3695.61</v>
      </c>
      <c r="J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3467.6800000000003</v>
      </c>
      <c r="K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3341.95</v>
      </c>
      <c r="L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3274.16</v>
      </c>
      <c r="M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3274.13</v>
      </c>
      <c r="N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3274.12</v>
      </c>
      <c r="O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3274.12</v>
      </c>
      <c r="P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3368.15</v>
      </c>
      <c r="Q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3367.94</v>
      </c>
      <c r="R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3316.9300000000003</v>
      </c>
      <c r="S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3350.3</v>
      </c>
      <c r="T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3402.32</v>
      </c>
      <c r="U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3343.16</v>
      </c>
      <c r="V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3213.29</v>
      </c>
      <c r="W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3230.38</v>
      </c>
      <c r="X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3258.1</v>
      </c>
      <c r="Y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3355.34</v>
      </c>
    </row>
    <row r="558" spans="1:25" x14ac:dyDescent="0.2">
      <c r="A558" s="80">
        <f t="shared" si="17"/>
        <v>42544</v>
      </c>
      <c r="B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3222.56</v>
      </c>
      <c r="C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3252.26</v>
      </c>
      <c r="D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3295.38</v>
      </c>
      <c r="E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3327.31</v>
      </c>
      <c r="F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3380.87</v>
      </c>
      <c r="G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3381</v>
      </c>
      <c r="H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3310.6800000000003</v>
      </c>
      <c r="I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3600.7200000000003</v>
      </c>
      <c r="J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3424.73</v>
      </c>
      <c r="K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3273.94</v>
      </c>
      <c r="L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3234.86</v>
      </c>
      <c r="M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3222.86</v>
      </c>
      <c r="N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3222.79</v>
      </c>
      <c r="O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3222.71</v>
      </c>
      <c r="P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3234.96</v>
      </c>
      <c r="Q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3247.35</v>
      </c>
      <c r="R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3252.42</v>
      </c>
      <c r="S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3285.87</v>
      </c>
      <c r="T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3310.28</v>
      </c>
      <c r="U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3310.32</v>
      </c>
      <c r="V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3245.77</v>
      </c>
      <c r="W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3276.92</v>
      </c>
      <c r="X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3232.17</v>
      </c>
      <c r="Y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3359.4</v>
      </c>
    </row>
    <row r="559" spans="1:25" x14ac:dyDescent="0.2">
      <c r="A559" s="80">
        <f t="shared" si="17"/>
        <v>42545</v>
      </c>
      <c r="B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3222.45</v>
      </c>
      <c r="C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3226.4700000000003</v>
      </c>
      <c r="D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3245.77</v>
      </c>
      <c r="E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3311.1800000000003</v>
      </c>
      <c r="F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3327.27</v>
      </c>
      <c r="G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3362.24</v>
      </c>
      <c r="H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3310.75</v>
      </c>
      <c r="I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3588.58</v>
      </c>
      <c r="J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3424.79</v>
      </c>
      <c r="K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3273.96</v>
      </c>
      <c r="L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3235.06</v>
      </c>
      <c r="M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3223.09</v>
      </c>
      <c r="N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3223.08</v>
      </c>
      <c r="O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3223.04</v>
      </c>
      <c r="P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3235.03</v>
      </c>
      <c r="Q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3247.45</v>
      </c>
      <c r="R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3252.52</v>
      </c>
      <c r="S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3285.95</v>
      </c>
      <c r="T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3310.37</v>
      </c>
      <c r="U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3286.13</v>
      </c>
      <c r="V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3262.12</v>
      </c>
      <c r="W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3300.38</v>
      </c>
      <c r="X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3217.63</v>
      </c>
      <c r="Y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3391.05</v>
      </c>
    </row>
    <row r="560" spans="1:25" x14ac:dyDescent="0.2">
      <c r="A560" s="80">
        <f t="shared" si="17"/>
        <v>42546</v>
      </c>
      <c r="B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3259.98</v>
      </c>
      <c r="C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3218.51</v>
      </c>
      <c r="D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3209.81</v>
      </c>
      <c r="E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3260.58</v>
      </c>
      <c r="F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3293.28</v>
      </c>
      <c r="G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3329.37</v>
      </c>
      <c r="H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3275.86</v>
      </c>
      <c r="I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3211.7</v>
      </c>
      <c r="J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3337.14</v>
      </c>
      <c r="K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3334.13</v>
      </c>
      <c r="L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3290.7</v>
      </c>
      <c r="M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3277.31</v>
      </c>
      <c r="N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3277.31</v>
      </c>
      <c r="O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3277.35</v>
      </c>
      <c r="P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3290.66</v>
      </c>
      <c r="Q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3277.31</v>
      </c>
      <c r="R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3319.29</v>
      </c>
      <c r="S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3334.37</v>
      </c>
      <c r="T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3304.44</v>
      </c>
      <c r="U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3350.17</v>
      </c>
      <c r="V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3273.06</v>
      </c>
      <c r="W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3316.2200000000003</v>
      </c>
      <c r="X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3217.38</v>
      </c>
      <c r="Y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3333.6400000000003</v>
      </c>
    </row>
    <row r="561" spans="1:27" x14ac:dyDescent="0.2">
      <c r="A561" s="80">
        <f t="shared" si="17"/>
        <v>42547</v>
      </c>
      <c r="B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3269.06</v>
      </c>
      <c r="C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3221.59</v>
      </c>
      <c r="D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3209.6</v>
      </c>
      <c r="E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3245.14</v>
      </c>
      <c r="F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3276.5</v>
      </c>
      <c r="G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3329.32</v>
      </c>
      <c r="H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3276.37</v>
      </c>
      <c r="I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3209.9700000000003</v>
      </c>
      <c r="J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3258.86</v>
      </c>
      <c r="K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3334.25</v>
      </c>
      <c r="L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3290.59</v>
      </c>
      <c r="M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3277.33</v>
      </c>
      <c r="N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3277.3</v>
      </c>
      <c r="O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3277.29</v>
      </c>
      <c r="P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3290.64</v>
      </c>
      <c r="Q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3277.17</v>
      </c>
      <c r="R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3334.21</v>
      </c>
      <c r="S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3334.3</v>
      </c>
      <c r="T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3304.79</v>
      </c>
      <c r="U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3350.66</v>
      </c>
      <c r="V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3253.66</v>
      </c>
      <c r="W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3292.7</v>
      </c>
      <c r="X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3217.4700000000003</v>
      </c>
      <c r="Y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3334.04</v>
      </c>
    </row>
    <row r="562" spans="1:27" x14ac:dyDescent="0.2">
      <c r="A562" s="80">
        <f t="shared" si="17"/>
        <v>42548</v>
      </c>
      <c r="B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3240.01</v>
      </c>
      <c r="C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3211.67</v>
      </c>
      <c r="D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3242.87</v>
      </c>
      <c r="E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3277.39</v>
      </c>
      <c r="F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3307.65</v>
      </c>
      <c r="G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3340.67</v>
      </c>
      <c r="H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3249.5</v>
      </c>
      <c r="I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3538.24</v>
      </c>
      <c r="J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3382.16</v>
      </c>
      <c r="K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3232.81</v>
      </c>
      <c r="L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3240.46</v>
      </c>
      <c r="M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3276.4</v>
      </c>
      <c r="N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3258.87</v>
      </c>
      <c r="O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3223.69</v>
      </c>
      <c r="P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3259.6400000000003</v>
      </c>
      <c r="Q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3241.3</v>
      </c>
      <c r="R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3230.06</v>
      </c>
      <c r="S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3250.54</v>
      </c>
      <c r="T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3261.21</v>
      </c>
      <c r="U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3272.59</v>
      </c>
      <c r="V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3263.9700000000003</v>
      </c>
      <c r="W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3301.2200000000003</v>
      </c>
      <c r="X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3215.7200000000003</v>
      </c>
      <c r="Y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3379.04</v>
      </c>
    </row>
    <row r="563" spans="1:27" x14ac:dyDescent="0.2">
      <c r="A563" s="80">
        <f t="shared" si="17"/>
        <v>42549</v>
      </c>
      <c r="B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3245.76</v>
      </c>
      <c r="C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3211.89</v>
      </c>
      <c r="D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3242.81</v>
      </c>
      <c r="E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3277.2</v>
      </c>
      <c r="F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3307.48</v>
      </c>
      <c r="G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3340.61</v>
      </c>
      <c r="H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3249.7</v>
      </c>
      <c r="I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3538.38</v>
      </c>
      <c r="J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3382.07</v>
      </c>
      <c r="K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3232.77</v>
      </c>
      <c r="L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3240.74</v>
      </c>
      <c r="M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3276.04</v>
      </c>
      <c r="N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3258.9</v>
      </c>
      <c r="O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3259.0699999999997</v>
      </c>
      <c r="P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3259.3500000000004</v>
      </c>
      <c r="Q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3241.17</v>
      </c>
      <c r="R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3230.15</v>
      </c>
      <c r="S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3250.57</v>
      </c>
      <c r="T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3261.28</v>
      </c>
      <c r="U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3272.5699999999997</v>
      </c>
      <c r="V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3265.05</v>
      </c>
      <c r="W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3302.2200000000003</v>
      </c>
      <c r="X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3215.84</v>
      </c>
      <c r="Y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3370.87</v>
      </c>
    </row>
    <row r="564" spans="1:27" x14ac:dyDescent="0.2">
      <c r="A564" s="80">
        <f t="shared" si="17"/>
        <v>42550</v>
      </c>
      <c r="B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3251.45</v>
      </c>
      <c r="C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3230.84</v>
      </c>
      <c r="D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3263.95</v>
      </c>
      <c r="E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3285.6</v>
      </c>
      <c r="F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3368.8</v>
      </c>
      <c r="G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3368.6800000000003</v>
      </c>
      <c r="H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3285.65</v>
      </c>
      <c r="I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3550.54</v>
      </c>
      <c r="J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3392.21</v>
      </c>
      <c r="K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3227.3500000000004</v>
      </c>
      <c r="L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3243.85</v>
      </c>
      <c r="M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3261.3900000000003</v>
      </c>
      <c r="N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3220.31</v>
      </c>
      <c r="O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3220.6800000000003</v>
      </c>
      <c r="P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3210.71</v>
      </c>
      <c r="Q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3221.5</v>
      </c>
      <c r="R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3225.7799999999997</v>
      </c>
      <c r="S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3245.91</v>
      </c>
      <c r="T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3267.38</v>
      </c>
      <c r="U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3267.6000000000004</v>
      </c>
      <c r="V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3267.26</v>
      </c>
      <c r="W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3281.45</v>
      </c>
      <c r="X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3211.48</v>
      </c>
      <c r="Y564" s="107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3323.31</v>
      </c>
    </row>
    <row r="565" spans="1:27" x14ac:dyDescent="0.2">
      <c r="A565" s="80">
        <f t="shared" si="17"/>
        <v>42551</v>
      </c>
      <c r="B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3250.2799999999997</v>
      </c>
      <c r="C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3232.8900000000003</v>
      </c>
      <c r="D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3266.11</v>
      </c>
      <c r="E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3287.84</v>
      </c>
      <c r="F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3371.6</v>
      </c>
      <c r="G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3371.45</v>
      </c>
      <c r="H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3287.9</v>
      </c>
      <c r="I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3554.03</v>
      </c>
      <c r="J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3395.1800000000003</v>
      </c>
      <c r="K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3229.17</v>
      </c>
      <c r="L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3245.6</v>
      </c>
      <c r="M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3263.41</v>
      </c>
      <c r="N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3218.59</v>
      </c>
      <c r="O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3218.55</v>
      </c>
      <c r="P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3218.6800000000003</v>
      </c>
      <c r="Q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3218.62</v>
      </c>
      <c r="R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3227.21</v>
      </c>
      <c r="S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3247.51</v>
      </c>
      <c r="T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3269.02</v>
      </c>
      <c r="U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3269.3900000000003</v>
      </c>
      <c r="V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3266.2200000000003</v>
      </c>
      <c r="W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3281.53</v>
      </c>
      <c r="X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3213.07</v>
      </c>
      <c r="Y565" s="137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3371.06</v>
      </c>
    </row>
    <row r="566" spans="1:27" hidden="1" x14ac:dyDescent="0.2">
      <c r="A566" s="80">
        <f t="shared" si="17"/>
        <v>42552</v>
      </c>
      <c r="B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C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D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E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F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G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H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I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J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K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L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M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N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O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P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Q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R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S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T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U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V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W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X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  <c r="Y566" s="137" t="e">
        <f>VLOOKUP($A566+ROUND((COLUMN()-2)/24,5),АТС!$A$41:$F$760,3)+VLOOKUP($A566+ROUND((COLUMN()-2)/24,5),'Расчет сбытовых надбавок'!$B$793:'Расчет сбытовых надбавок'!$G$1536,5)+'Иные услуги '!$C$5+'РСТ РСО-А'!$N$6</f>
        <v>#REF!</v>
      </c>
    </row>
    <row r="567" spans="1:27" x14ac:dyDescent="0.25">
      <c r="A567" s="95"/>
      <c r="B567" s="79"/>
      <c r="C567" s="79"/>
      <c r="D567" s="79"/>
    </row>
    <row r="568" spans="1:27" x14ac:dyDescent="0.25">
      <c r="A568" s="88" t="s">
        <v>152</v>
      </c>
      <c r="B568" s="79"/>
      <c r="C568" s="79"/>
      <c r="D568" s="79"/>
    </row>
    <row r="569" spans="1:27" ht="12.75" x14ac:dyDescent="0.2">
      <c r="A569" s="177" t="s">
        <v>48</v>
      </c>
      <c r="B569" s="188" t="s">
        <v>121</v>
      </c>
      <c r="C569" s="189"/>
      <c r="D569" s="189"/>
      <c r="E569" s="189"/>
      <c r="F569" s="189"/>
      <c r="G569" s="189"/>
      <c r="H569" s="189"/>
      <c r="I569" s="189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90"/>
    </row>
    <row r="570" spans="1:27" ht="12.75" x14ac:dyDescent="0.2">
      <c r="A570" s="178"/>
      <c r="B570" s="191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3"/>
    </row>
    <row r="571" spans="1:27" s="113" customFormat="1" ht="12.75" customHeight="1" x14ac:dyDescent="0.2">
      <c r="A571" s="178"/>
      <c r="B571" s="180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2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7" s="113" customFormat="1" ht="11.25" customHeight="1" x14ac:dyDescent="0.2">
      <c r="A572" s="179"/>
      <c r="B572" s="181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3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7" ht="15.75" customHeight="1" x14ac:dyDescent="0.2">
      <c r="A573" s="80">
        <f>A536</f>
        <v>42522</v>
      </c>
      <c r="B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3194.2</v>
      </c>
      <c r="C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3198.71</v>
      </c>
      <c r="D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3222.9</v>
      </c>
      <c r="E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3249.2</v>
      </c>
      <c r="F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3270.37</v>
      </c>
      <c r="G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3277.59</v>
      </c>
      <c r="H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3216.73</v>
      </c>
      <c r="I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3467.61</v>
      </c>
      <c r="J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3365.38</v>
      </c>
      <c r="K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3270.4700000000003</v>
      </c>
      <c r="L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3243.78</v>
      </c>
      <c r="M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3256.9</v>
      </c>
      <c r="N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3284.67</v>
      </c>
      <c r="O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3299.35</v>
      </c>
      <c r="P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3284.43</v>
      </c>
      <c r="Q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3299.2</v>
      </c>
      <c r="R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3304.23</v>
      </c>
      <c r="S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3235.67</v>
      </c>
      <c r="T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3225.58</v>
      </c>
      <c r="U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3215.9900000000002</v>
      </c>
      <c r="V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3250.74</v>
      </c>
      <c r="W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3219.54</v>
      </c>
      <c r="X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3235.59</v>
      </c>
      <c r="Y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3265.12</v>
      </c>
      <c r="AA573" s="81"/>
    </row>
    <row r="574" spans="1:27" x14ac:dyDescent="0.2">
      <c r="A574" s="80">
        <f>A573+1</f>
        <v>42523</v>
      </c>
      <c r="B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3196.81</v>
      </c>
      <c r="C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3198.73</v>
      </c>
      <c r="D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3229.31</v>
      </c>
      <c r="E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3249.2</v>
      </c>
      <c r="F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3270.27</v>
      </c>
      <c r="G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3277.6800000000003</v>
      </c>
      <c r="H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3223.02</v>
      </c>
      <c r="I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3458.41</v>
      </c>
      <c r="J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3347.9</v>
      </c>
      <c r="K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3256.87</v>
      </c>
      <c r="L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3207.31</v>
      </c>
      <c r="M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3218.9700000000003</v>
      </c>
      <c r="N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3256.67</v>
      </c>
      <c r="O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3284.38</v>
      </c>
      <c r="P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3299.2</v>
      </c>
      <c r="Q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3314.7</v>
      </c>
      <c r="R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3304.21</v>
      </c>
      <c r="S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3292.05</v>
      </c>
      <c r="T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3292.1800000000003</v>
      </c>
      <c r="U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3216.12</v>
      </c>
      <c r="V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3252.48</v>
      </c>
      <c r="W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3240.8900000000003</v>
      </c>
      <c r="X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3235.63</v>
      </c>
      <c r="Y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3264.95</v>
      </c>
    </row>
    <row r="575" spans="1:27" x14ac:dyDescent="0.2">
      <c r="A575" s="80">
        <f t="shared" ref="A575:A603" si="18">A574+1</f>
        <v>42524</v>
      </c>
      <c r="B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3202.12</v>
      </c>
      <c r="C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3209.44</v>
      </c>
      <c r="D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3234.4700000000003</v>
      </c>
      <c r="E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3247.86</v>
      </c>
      <c r="F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3268.9</v>
      </c>
      <c r="G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3291.21</v>
      </c>
      <c r="H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3221.69</v>
      </c>
      <c r="I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3465.7200000000003</v>
      </c>
      <c r="J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3329.23</v>
      </c>
      <c r="K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3248.76</v>
      </c>
      <c r="L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3248.75</v>
      </c>
      <c r="M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3248.68</v>
      </c>
      <c r="N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3282.91</v>
      </c>
      <c r="O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3297.67</v>
      </c>
      <c r="P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3297.7</v>
      </c>
      <c r="Q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3321</v>
      </c>
      <c r="R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3315.66</v>
      </c>
      <c r="S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3303.14</v>
      </c>
      <c r="T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3250.85</v>
      </c>
      <c r="U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3219.08</v>
      </c>
      <c r="V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3268.53</v>
      </c>
      <c r="W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3236.9</v>
      </c>
      <c r="X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3234.63</v>
      </c>
      <c r="Y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3292.35</v>
      </c>
    </row>
    <row r="576" spans="1:27" x14ac:dyDescent="0.2">
      <c r="A576" s="80">
        <f t="shared" si="18"/>
        <v>42525</v>
      </c>
      <c r="B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3202.95</v>
      </c>
      <c r="C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3191</v>
      </c>
      <c r="D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3202.46</v>
      </c>
      <c r="E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3223.25</v>
      </c>
      <c r="F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3245.4700000000003</v>
      </c>
      <c r="G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3294.89</v>
      </c>
      <c r="H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3245.46</v>
      </c>
      <c r="I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3192.92</v>
      </c>
      <c r="J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3234.3</v>
      </c>
      <c r="K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3348.38</v>
      </c>
      <c r="L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3294.92</v>
      </c>
      <c r="M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3294.92</v>
      </c>
      <c r="N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3294.92</v>
      </c>
      <c r="O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3332.3</v>
      </c>
      <c r="P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3332.31</v>
      </c>
      <c r="Q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3302.06</v>
      </c>
      <c r="R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3316.73</v>
      </c>
      <c r="S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3274.08</v>
      </c>
      <c r="T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3230.31</v>
      </c>
      <c r="U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3229.88</v>
      </c>
      <c r="V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3307.58</v>
      </c>
      <c r="W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3259.37</v>
      </c>
      <c r="X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3213.48</v>
      </c>
      <c r="Y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3340.28</v>
      </c>
    </row>
    <row r="577" spans="1:25" x14ac:dyDescent="0.2">
      <c r="A577" s="80">
        <f t="shared" si="18"/>
        <v>42526</v>
      </c>
      <c r="B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3201.41</v>
      </c>
      <c r="C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3190.58</v>
      </c>
      <c r="D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3223.07</v>
      </c>
      <c r="E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3230.23</v>
      </c>
      <c r="F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3260.9300000000003</v>
      </c>
      <c r="G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3260.88</v>
      </c>
      <c r="H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3202.31</v>
      </c>
      <c r="I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3191.77</v>
      </c>
      <c r="J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3205.05</v>
      </c>
      <c r="K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3420.25</v>
      </c>
      <c r="L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3348.39</v>
      </c>
      <c r="M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3348.55</v>
      </c>
      <c r="N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3348.79</v>
      </c>
      <c r="O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3373.88</v>
      </c>
      <c r="P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3373.87</v>
      </c>
      <c r="Q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3332.29</v>
      </c>
      <c r="R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3316.89</v>
      </c>
      <c r="S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3274.12</v>
      </c>
      <c r="T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3230.48</v>
      </c>
      <c r="U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3219.26</v>
      </c>
      <c r="V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3284.63</v>
      </c>
      <c r="W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3256.74</v>
      </c>
      <c r="X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3213.45</v>
      </c>
      <c r="Y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3339.95</v>
      </c>
    </row>
    <row r="578" spans="1:25" x14ac:dyDescent="0.2">
      <c r="A578" s="80">
        <f t="shared" si="18"/>
        <v>42527</v>
      </c>
      <c r="B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3198.7200000000003</v>
      </c>
      <c r="C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3209.1800000000003</v>
      </c>
      <c r="D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3233.9</v>
      </c>
      <c r="E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3261.1</v>
      </c>
      <c r="F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3275.67</v>
      </c>
      <c r="G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3323.04</v>
      </c>
      <c r="H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3254.5</v>
      </c>
      <c r="I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3516.07</v>
      </c>
      <c r="J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3421.78</v>
      </c>
      <c r="K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3313.42</v>
      </c>
      <c r="L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3269.02</v>
      </c>
      <c r="M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3269.04</v>
      </c>
      <c r="N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3283.17</v>
      </c>
      <c r="O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3297.76</v>
      </c>
      <c r="P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3297.76</v>
      </c>
      <c r="Q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3268.82</v>
      </c>
      <c r="R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3278.62</v>
      </c>
      <c r="S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3290.75</v>
      </c>
      <c r="T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3250.76</v>
      </c>
      <c r="U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3203.82</v>
      </c>
      <c r="V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3257.45</v>
      </c>
      <c r="W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3231.76</v>
      </c>
      <c r="X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3234.79</v>
      </c>
      <c r="Y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3267.54</v>
      </c>
    </row>
    <row r="579" spans="1:25" x14ac:dyDescent="0.2">
      <c r="A579" s="80">
        <f t="shared" si="18"/>
        <v>42528</v>
      </c>
      <c r="B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3202.5299999999997</v>
      </c>
      <c r="C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3209.02</v>
      </c>
      <c r="D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3233.9300000000003</v>
      </c>
      <c r="E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3247.2</v>
      </c>
      <c r="F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3275.35</v>
      </c>
      <c r="G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3306.39</v>
      </c>
      <c r="H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3254.3900000000003</v>
      </c>
      <c r="I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3516.06</v>
      </c>
      <c r="J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3421.99</v>
      </c>
      <c r="K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3298.13</v>
      </c>
      <c r="L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3269.17</v>
      </c>
      <c r="M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3269.2</v>
      </c>
      <c r="N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3282.86</v>
      </c>
      <c r="O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3297.7</v>
      </c>
      <c r="P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3255.41</v>
      </c>
      <c r="Q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3255.49</v>
      </c>
      <c r="R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3278.7799999999997</v>
      </c>
      <c r="S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3290.92</v>
      </c>
      <c r="T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3256.26</v>
      </c>
      <c r="U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3200.95</v>
      </c>
      <c r="V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3272.08</v>
      </c>
      <c r="W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3239.42</v>
      </c>
      <c r="X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3224.56</v>
      </c>
      <c r="Y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3313.81</v>
      </c>
    </row>
    <row r="580" spans="1:25" x14ac:dyDescent="0.2">
      <c r="A580" s="80">
        <f t="shared" si="18"/>
        <v>42529</v>
      </c>
      <c r="B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3205</v>
      </c>
      <c r="C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3208.91</v>
      </c>
      <c r="D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3233.84</v>
      </c>
      <c r="E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3246.94</v>
      </c>
      <c r="F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3275.33</v>
      </c>
      <c r="G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3306.33</v>
      </c>
      <c r="H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3254.59</v>
      </c>
      <c r="I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3515.9300000000003</v>
      </c>
      <c r="J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3422.16</v>
      </c>
      <c r="K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3297.94</v>
      </c>
      <c r="L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3269.15</v>
      </c>
      <c r="M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3269.17</v>
      </c>
      <c r="N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3283.12</v>
      </c>
      <c r="O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3297.9300000000003</v>
      </c>
      <c r="P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3255.4</v>
      </c>
      <c r="Q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3255.41</v>
      </c>
      <c r="R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3278.76</v>
      </c>
      <c r="S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3290.6400000000003</v>
      </c>
      <c r="T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3255.94</v>
      </c>
      <c r="U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3201.1800000000003</v>
      </c>
      <c r="V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3274.33</v>
      </c>
      <c r="W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3239.71</v>
      </c>
      <c r="X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3224.58</v>
      </c>
      <c r="Y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3316.92</v>
      </c>
    </row>
    <row r="581" spans="1:25" x14ac:dyDescent="0.2">
      <c r="A581" s="80">
        <f t="shared" si="18"/>
        <v>42530</v>
      </c>
      <c r="B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3204.29</v>
      </c>
      <c r="C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3208.67</v>
      </c>
      <c r="D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3246.96</v>
      </c>
      <c r="E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3260.7</v>
      </c>
      <c r="F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3306.13</v>
      </c>
      <c r="G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3322.89</v>
      </c>
      <c r="H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3261.62</v>
      </c>
      <c r="I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3537.95</v>
      </c>
      <c r="J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3412.02</v>
      </c>
      <c r="K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3298.24</v>
      </c>
      <c r="L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3255.76</v>
      </c>
      <c r="M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3249.11</v>
      </c>
      <c r="N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3269.25</v>
      </c>
      <c r="O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3298.16</v>
      </c>
      <c r="P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3337.9700000000003</v>
      </c>
      <c r="Q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3337.92</v>
      </c>
      <c r="R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3316.05</v>
      </c>
      <c r="S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3315.9300000000003</v>
      </c>
      <c r="T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3290.87</v>
      </c>
      <c r="U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3215.42</v>
      </c>
      <c r="V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3256</v>
      </c>
      <c r="W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3220.67</v>
      </c>
      <c r="X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3209.9</v>
      </c>
      <c r="Y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3320.09</v>
      </c>
    </row>
    <row r="582" spans="1:25" x14ac:dyDescent="0.2">
      <c r="A582" s="80">
        <f t="shared" si="18"/>
        <v>42531</v>
      </c>
      <c r="B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3218.66</v>
      </c>
      <c r="C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3208.98</v>
      </c>
      <c r="D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3240.3900000000003</v>
      </c>
      <c r="E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3261.05</v>
      </c>
      <c r="F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3290.58</v>
      </c>
      <c r="G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3306.68</v>
      </c>
      <c r="H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3247.63</v>
      </c>
      <c r="I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3516.14</v>
      </c>
      <c r="J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3363.58</v>
      </c>
      <c r="K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3230.02</v>
      </c>
      <c r="L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3195.14</v>
      </c>
      <c r="M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3200.1800000000003</v>
      </c>
      <c r="N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3206.1</v>
      </c>
      <c r="O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3223.66</v>
      </c>
      <c r="P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3229.79</v>
      </c>
      <c r="Q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3255.41</v>
      </c>
      <c r="R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3245.2799999999997</v>
      </c>
      <c r="S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3245.1800000000003</v>
      </c>
      <c r="T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3245.1800000000003</v>
      </c>
      <c r="U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3201.02</v>
      </c>
      <c r="V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3286.76</v>
      </c>
      <c r="W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3250.39</v>
      </c>
      <c r="X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3209.8199999999997</v>
      </c>
      <c r="Y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3348.88</v>
      </c>
    </row>
    <row r="583" spans="1:25" x14ac:dyDescent="0.2">
      <c r="A583" s="80">
        <f t="shared" si="18"/>
        <v>42532</v>
      </c>
      <c r="B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3256.6</v>
      </c>
      <c r="C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3208.09</v>
      </c>
      <c r="D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3192.05</v>
      </c>
      <c r="E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3215.86</v>
      </c>
      <c r="F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3244.94</v>
      </c>
      <c r="G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3260.74</v>
      </c>
      <c r="H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3202.44</v>
      </c>
      <c r="I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3248.68</v>
      </c>
      <c r="J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3348.7</v>
      </c>
      <c r="K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3274.38</v>
      </c>
      <c r="L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3230.57</v>
      </c>
      <c r="M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3230.57</v>
      </c>
      <c r="N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3236.33</v>
      </c>
      <c r="O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3230.3900000000003</v>
      </c>
      <c r="P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3236.33</v>
      </c>
      <c r="Q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3254.67</v>
      </c>
      <c r="R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3254.78</v>
      </c>
      <c r="S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3213.4300000000003</v>
      </c>
      <c r="T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3192.1</v>
      </c>
      <c r="U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3258.35</v>
      </c>
      <c r="V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3340.36</v>
      </c>
      <c r="W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3311.2</v>
      </c>
      <c r="X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3210.6400000000003</v>
      </c>
      <c r="Y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3294.59</v>
      </c>
    </row>
    <row r="584" spans="1:25" x14ac:dyDescent="0.2">
      <c r="A584" s="80">
        <f t="shared" si="18"/>
        <v>42533</v>
      </c>
      <c r="B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3261.99</v>
      </c>
      <c r="C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3230.01</v>
      </c>
      <c r="D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3201.6800000000003</v>
      </c>
      <c r="E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3202.24</v>
      </c>
      <c r="F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3215.78</v>
      </c>
      <c r="G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3245.2</v>
      </c>
      <c r="H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3209.1</v>
      </c>
      <c r="I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3210.08</v>
      </c>
      <c r="J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3283.94</v>
      </c>
      <c r="K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3332.03</v>
      </c>
      <c r="L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3301.9300000000003</v>
      </c>
      <c r="M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3287.79</v>
      </c>
      <c r="N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3301.95</v>
      </c>
      <c r="O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3301.9900000000002</v>
      </c>
      <c r="P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3316.75</v>
      </c>
      <c r="Q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3324.42</v>
      </c>
      <c r="R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3332.29</v>
      </c>
      <c r="S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3316.91</v>
      </c>
      <c r="T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3287.92</v>
      </c>
      <c r="U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3202.8</v>
      </c>
      <c r="V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3286.59</v>
      </c>
      <c r="W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3261.23</v>
      </c>
      <c r="X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3202.61</v>
      </c>
      <c r="Y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3331.84</v>
      </c>
    </row>
    <row r="585" spans="1:25" x14ac:dyDescent="0.2">
      <c r="A585" s="80">
        <f t="shared" si="18"/>
        <v>42534</v>
      </c>
      <c r="B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3239.42</v>
      </c>
      <c r="C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3211.38</v>
      </c>
      <c r="D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3202.29</v>
      </c>
      <c r="E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3215.86</v>
      </c>
      <c r="F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3230.1</v>
      </c>
      <c r="G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3260.85</v>
      </c>
      <c r="H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3223.06</v>
      </c>
      <c r="I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3191.6800000000003</v>
      </c>
      <c r="J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3280.64</v>
      </c>
      <c r="K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3382.37</v>
      </c>
      <c r="L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3373.53</v>
      </c>
      <c r="M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3373.62</v>
      </c>
      <c r="N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3420.05</v>
      </c>
      <c r="O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3420.08</v>
      </c>
      <c r="P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3420.11</v>
      </c>
      <c r="Q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3420.09</v>
      </c>
      <c r="R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3420.12</v>
      </c>
      <c r="S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3382.55</v>
      </c>
      <c r="T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3364.96</v>
      </c>
      <c r="U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3248.84</v>
      </c>
      <c r="V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3285.3900000000003</v>
      </c>
      <c r="W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3266.65</v>
      </c>
      <c r="X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3213.59</v>
      </c>
      <c r="Y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3348.2200000000003</v>
      </c>
    </row>
    <row r="586" spans="1:25" x14ac:dyDescent="0.2">
      <c r="A586" s="80">
        <f t="shared" si="18"/>
        <v>42535</v>
      </c>
      <c r="B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3209.33</v>
      </c>
      <c r="C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3221.57</v>
      </c>
      <c r="D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3254.46</v>
      </c>
      <c r="E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3261.49</v>
      </c>
      <c r="F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3291.04</v>
      </c>
      <c r="G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3306.81</v>
      </c>
      <c r="H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3254.3900000000003</v>
      </c>
      <c r="I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3537.6</v>
      </c>
      <c r="J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3489.69</v>
      </c>
      <c r="K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3321.38</v>
      </c>
      <c r="L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3269.06</v>
      </c>
      <c r="M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3283.21</v>
      </c>
      <c r="N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3297.95</v>
      </c>
      <c r="O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3313.33</v>
      </c>
      <c r="P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3313.23</v>
      </c>
      <c r="Q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3321.21</v>
      </c>
      <c r="R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3329.07</v>
      </c>
      <c r="S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3329.1000000000004</v>
      </c>
      <c r="T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3342.9</v>
      </c>
      <c r="U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3267.57</v>
      </c>
      <c r="V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3257.6800000000003</v>
      </c>
      <c r="W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3224.45</v>
      </c>
      <c r="X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3214.88</v>
      </c>
      <c r="Y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3320.98</v>
      </c>
    </row>
    <row r="587" spans="1:25" x14ac:dyDescent="0.2">
      <c r="A587" s="80">
        <f t="shared" si="18"/>
        <v>42536</v>
      </c>
      <c r="B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3203.83</v>
      </c>
      <c r="C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3221.57</v>
      </c>
      <c r="D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3254.2</v>
      </c>
      <c r="E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3261.1</v>
      </c>
      <c r="F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3290.62</v>
      </c>
      <c r="G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3306.65</v>
      </c>
      <c r="H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3254.44</v>
      </c>
      <c r="I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3537.62</v>
      </c>
      <c r="J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3489.81</v>
      </c>
      <c r="K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3321.42</v>
      </c>
      <c r="L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3269.19</v>
      </c>
      <c r="M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3283.3</v>
      </c>
      <c r="N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3297.94</v>
      </c>
      <c r="O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3313.32</v>
      </c>
      <c r="P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3313.29</v>
      </c>
      <c r="Q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3321.17</v>
      </c>
      <c r="R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3329.1400000000003</v>
      </c>
      <c r="S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3329.19</v>
      </c>
      <c r="T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3342.9</v>
      </c>
      <c r="U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3267.49</v>
      </c>
      <c r="V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3259.84</v>
      </c>
      <c r="W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3223.45</v>
      </c>
      <c r="X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3214.85</v>
      </c>
      <c r="Y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3302.09</v>
      </c>
    </row>
    <row r="588" spans="1:25" x14ac:dyDescent="0.2">
      <c r="A588" s="80">
        <f t="shared" si="18"/>
        <v>42537</v>
      </c>
      <c r="B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3202.66</v>
      </c>
      <c r="C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3234.34</v>
      </c>
      <c r="D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3275.7799999999997</v>
      </c>
      <c r="E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3275.95</v>
      </c>
      <c r="F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3358.75</v>
      </c>
      <c r="G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3358.75</v>
      </c>
      <c r="H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3291.07</v>
      </c>
      <c r="I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3609.86</v>
      </c>
      <c r="J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3489.61</v>
      </c>
      <c r="K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3329.36</v>
      </c>
      <c r="L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3297.89</v>
      </c>
      <c r="M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3283.05</v>
      </c>
      <c r="N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3297.71</v>
      </c>
      <c r="O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3313.07</v>
      </c>
      <c r="P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3329.11</v>
      </c>
      <c r="Q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3346.03</v>
      </c>
      <c r="R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3329.1000000000004</v>
      </c>
      <c r="S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3357.35</v>
      </c>
      <c r="T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3387.95</v>
      </c>
      <c r="U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3344.13</v>
      </c>
      <c r="V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3195.83</v>
      </c>
      <c r="W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3211.54</v>
      </c>
      <c r="X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3244.77</v>
      </c>
      <c r="Y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3294.58</v>
      </c>
    </row>
    <row r="589" spans="1:25" x14ac:dyDescent="0.2">
      <c r="A589" s="80">
        <f t="shared" si="18"/>
        <v>42538</v>
      </c>
      <c r="B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3191.52</v>
      </c>
      <c r="C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3247.38</v>
      </c>
      <c r="D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3290.7</v>
      </c>
      <c r="E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3323.38</v>
      </c>
      <c r="F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3358.73</v>
      </c>
      <c r="G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3358.8</v>
      </c>
      <c r="H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3323.5</v>
      </c>
      <c r="I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3609.82</v>
      </c>
      <c r="J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3465.81</v>
      </c>
      <c r="K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3329.33</v>
      </c>
      <c r="L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3283.09</v>
      </c>
      <c r="M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3268.87</v>
      </c>
      <c r="N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3282.86</v>
      </c>
      <c r="O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3282.76</v>
      </c>
      <c r="P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3297.52</v>
      </c>
      <c r="Q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3320.94</v>
      </c>
      <c r="R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3309.14</v>
      </c>
      <c r="S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3329.08</v>
      </c>
      <c r="T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3342.68</v>
      </c>
      <c r="U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3278.79</v>
      </c>
      <c r="V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3225.77</v>
      </c>
      <c r="W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3191.61</v>
      </c>
      <c r="X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3284.59</v>
      </c>
      <c r="Y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3271.11</v>
      </c>
    </row>
    <row r="590" spans="1:25" x14ac:dyDescent="0.2">
      <c r="A590" s="80">
        <f t="shared" si="18"/>
        <v>42539</v>
      </c>
      <c r="B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3220.4</v>
      </c>
      <c r="C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3216</v>
      </c>
      <c r="D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3260.99</v>
      </c>
      <c r="E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3294.87</v>
      </c>
      <c r="F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3294.81</v>
      </c>
      <c r="G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3332.23</v>
      </c>
      <c r="H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3278.67</v>
      </c>
      <c r="I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3201.99</v>
      </c>
      <c r="J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3284.37</v>
      </c>
      <c r="K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3365.6400000000003</v>
      </c>
      <c r="L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3302.4</v>
      </c>
      <c r="M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3317.01</v>
      </c>
      <c r="N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3317.02</v>
      </c>
      <c r="O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3340.1</v>
      </c>
      <c r="P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3364.9</v>
      </c>
      <c r="Q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3400.99</v>
      </c>
      <c r="R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3401.1800000000003</v>
      </c>
      <c r="S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3332.15</v>
      </c>
      <c r="T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3339.69</v>
      </c>
      <c r="U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3274.63</v>
      </c>
      <c r="V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3227.58</v>
      </c>
      <c r="W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3229.01</v>
      </c>
      <c r="X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3230.16</v>
      </c>
      <c r="Y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3347.55</v>
      </c>
    </row>
    <row r="591" spans="1:25" x14ac:dyDescent="0.2">
      <c r="A591" s="80">
        <f t="shared" si="18"/>
        <v>42540</v>
      </c>
      <c r="B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3220.87</v>
      </c>
      <c r="C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3216.03</v>
      </c>
      <c r="D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3260.85</v>
      </c>
      <c r="E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3294.42</v>
      </c>
      <c r="F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3294.34</v>
      </c>
      <c r="G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3331.77</v>
      </c>
      <c r="H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3277.5</v>
      </c>
      <c r="I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3245.48</v>
      </c>
      <c r="J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3255.04</v>
      </c>
      <c r="K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3400.76</v>
      </c>
      <c r="L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3332.11</v>
      </c>
      <c r="M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3332.13</v>
      </c>
      <c r="N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3332.1400000000003</v>
      </c>
      <c r="O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3364.9700000000003</v>
      </c>
      <c r="P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3382.46</v>
      </c>
      <c r="Q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3382.52</v>
      </c>
      <c r="R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3373.7200000000003</v>
      </c>
      <c r="S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3356.6</v>
      </c>
      <c r="T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3373.67</v>
      </c>
      <c r="U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3309.45</v>
      </c>
      <c r="V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3225.03</v>
      </c>
      <c r="W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3226.4700000000003</v>
      </c>
      <c r="X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3230.46</v>
      </c>
      <c r="Y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3348</v>
      </c>
    </row>
    <row r="592" spans="1:25" x14ac:dyDescent="0.2">
      <c r="A592" s="80">
        <f t="shared" si="18"/>
        <v>42541</v>
      </c>
      <c r="B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3203.36</v>
      </c>
      <c r="C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3247.57</v>
      </c>
      <c r="D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3291.21</v>
      </c>
      <c r="E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3323.58</v>
      </c>
      <c r="F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3332.15</v>
      </c>
      <c r="G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3358.98</v>
      </c>
      <c r="H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3323.63</v>
      </c>
      <c r="I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3610.08</v>
      </c>
      <c r="J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3465.78</v>
      </c>
      <c r="K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3329.36</v>
      </c>
      <c r="L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3283.09</v>
      </c>
      <c r="M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3268.9700000000003</v>
      </c>
      <c r="N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3283.04</v>
      </c>
      <c r="O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3268.8900000000003</v>
      </c>
      <c r="P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3268.81</v>
      </c>
      <c r="Q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3321.06</v>
      </c>
      <c r="R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3309.27</v>
      </c>
      <c r="S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3329.05</v>
      </c>
      <c r="T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3342.96</v>
      </c>
      <c r="U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3290.6800000000003</v>
      </c>
      <c r="V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3210.8900000000003</v>
      </c>
      <c r="W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3211.16</v>
      </c>
      <c r="X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3250.37</v>
      </c>
      <c r="Y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3283.54</v>
      </c>
    </row>
    <row r="593" spans="1:25" x14ac:dyDescent="0.2">
      <c r="A593" s="80">
        <f t="shared" si="18"/>
        <v>42542</v>
      </c>
      <c r="B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3198.4700000000003</v>
      </c>
      <c r="C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3234.29</v>
      </c>
      <c r="D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3275.96</v>
      </c>
      <c r="E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3306.9</v>
      </c>
      <c r="F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3331.21</v>
      </c>
      <c r="G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3377.26</v>
      </c>
      <c r="H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3358.61</v>
      </c>
      <c r="I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3757.1000000000004</v>
      </c>
      <c r="J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3488.88</v>
      </c>
      <c r="K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3363.48</v>
      </c>
      <c r="L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3345.98</v>
      </c>
      <c r="M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3329.02</v>
      </c>
      <c r="N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3312.9700000000003</v>
      </c>
      <c r="O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3313.05</v>
      </c>
      <c r="P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3313.06</v>
      </c>
      <c r="Q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3320.87</v>
      </c>
      <c r="R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3328.86</v>
      </c>
      <c r="S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3342.58</v>
      </c>
      <c r="T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3342.49</v>
      </c>
      <c r="U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3328.7200000000003</v>
      </c>
      <c r="V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3196.12</v>
      </c>
      <c r="W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3219.67</v>
      </c>
      <c r="X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3250.27</v>
      </c>
      <c r="Y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3292.95</v>
      </c>
    </row>
    <row r="594" spans="1:25" x14ac:dyDescent="0.2">
      <c r="A594" s="80">
        <f t="shared" si="18"/>
        <v>42543</v>
      </c>
      <c r="B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3199.99</v>
      </c>
      <c r="C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3234.37</v>
      </c>
      <c r="D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3276.14</v>
      </c>
      <c r="E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3332.2200000000003</v>
      </c>
      <c r="F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3359.07</v>
      </c>
      <c r="G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3358.96</v>
      </c>
      <c r="H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3331.79</v>
      </c>
      <c r="I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3663.87</v>
      </c>
      <c r="J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3443</v>
      </c>
      <c r="K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3321.17</v>
      </c>
      <c r="L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3255.48</v>
      </c>
      <c r="M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3255.45</v>
      </c>
      <c r="N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3255.44</v>
      </c>
      <c r="O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3255.44</v>
      </c>
      <c r="P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3346.55</v>
      </c>
      <c r="Q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3346.35</v>
      </c>
      <c r="R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3296.92</v>
      </c>
      <c r="S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3329.25</v>
      </c>
      <c r="T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3379.67</v>
      </c>
      <c r="U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3322.34</v>
      </c>
      <c r="V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3196.49</v>
      </c>
      <c r="W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3213.05</v>
      </c>
      <c r="X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3239.92</v>
      </c>
      <c r="Y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3334.14</v>
      </c>
    </row>
    <row r="595" spans="1:25" x14ac:dyDescent="0.2">
      <c r="A595" s="80">
        <f t="shared" si="18"/>
        <v>42544</v>
      </c>
      <c r="B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3205.4700000000003</v>
      </c>
      <c r="C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3234.25</v>
      </c>
      <c r="D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3276.0299999999997</v>
      </c>
      <c r="E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3306.98</v>
      </c>
      <c r="F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3358.88</v>
      </c>
      <c r="G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3359.01</v>
      </c>
      <c r="H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3290.86</v>
      </c>
      <c r="I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3571.9300000000003</v>
      </c>
      <c r="J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3401.3900000000003</v>
      </c>
      <c r="K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3255.26</v>
      </c>
      <c r="L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3217.39</v>
      </c>
      <c r="M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3205.77</v>
      </c>
      <c r="N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3205.69</v>
      </c>
      <c r="O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3205.62</v>
      </c>
      <c r="P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3217.48</v>
      </c>
      <c r="Q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3229.5</v>
      </c>
      <c r="R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3234.41</v>
      </c>
      <c r="S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3266.82</v>
      </c>
      <c r="T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3290.48</v>
      </c>
      <c r="U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3290.52</v>
      </c>
      <c r="V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3227.9700000000003</v>
      </c>
      <c r="W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3258.15</v>
      </c>
      <c r="X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3214.7799999999997</v>
      </c>
      <c r="Y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3338.07</v>
      </c>
    </row>
    <row r="596" spans="1:25" x14ac:dyDescent="0.2">
      <c r="A596" s="80">
        <f t="shared" si="18"/>
        <v>42545</v>
      </c>
      <c r="B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3205.37</v>
      </c>
      <c r="C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3209.26</v>
      </c>
      <c r="D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3227.9700000000003</v>
      </c>
      <c r="E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3291.34</v>
      </c>
      <c r="F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3306.94</v>
      </c>
      <c r="G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3340.83</v>
      </c>
      <c r="H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3290.94</v>
      </c>
      <c r="I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3560.16</v>
      </c>
      <c r="J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3401.44</v>
      </c>
      <c r="K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3255.28</v>
      </c>
      <c r="L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3217.59</v>
      </c>
      <c r="M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3205.99</v>
      </c>
      <c r="N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3205.98</v>
      </c>
      <c r="O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3205.9300000000003</v>
      </c>
      <c r="P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3217.56</v>
      </c>
      <c r="Q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3229.59</v>
      </c>
      <c r="R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3234.5</v>
      </c>
      <c r="S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3266.9</v>
      </c>
      <c r="T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3290.56</v>
      </c>
      <c r="U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3267.07</v>
      </c>
      <c r="V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3243.81</v>
      </c>
      <c r="W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3280.88</v>
      </c>
      <c r="X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3200.7</v>
      </c>
      <c r="Y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3368.74</v>
      </c>
    </row>
    <row r="597" spans="1:25" x14ac:dyDescent="0.2">
      <c r="A597" s="80">
        <f t="shared" si="18"/>
        <v>42546</v>
      </c>
      <c r="B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3241.74</v>
      </c>
      <c r="C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3201.55</v>
      </c>
      <c r="D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3193.12</v>
      </c>
      <c r="E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3242.31</v>
      </c>
      <c r="F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3274</v>
      </c>
      <c r="G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3308.98</v>
      </c>
      <c r="H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3257.12</v>
      </c>
      <c r="I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3194.95</v>
      </c>
      <c r="J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3316.51</v>
      </c>
      <c r="K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3313.59</v>
      </c>
      <c r="L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3271.5</v>
      </c>
      <c r="M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3258.52</v>
      </c>
      <c r="N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3258.52</v>
      </c>
      <c r="O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3258.57</v>
      </c>
      <c r="P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3271.4700000000003</v>
      </c>
      <c r="Q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3258.52</v>
      </c>
      <c r="R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3299.21</v>
      </c>
      <c r="S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3313.82</v>
      </c>
      <c r="T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3284.82</v>
      </c>
      <c r="U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3329.13</v>
      </c>
      <c r="V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3254.41</v>
      </c>
      <c r="W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3296.23</v>
      </c>
      <c r="X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3200.46</v>
      </c>
      <c r="Y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3313.12</v>
      </c>
    </row>
    <row r="598" spans="1:25" x14ac:dyDescent="0.2">
      <c r="A598" s="80">
        <f t="shared" si="18"/>
        <v>42547</v>
      </c>
      <c r="B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3250.5299999999997</v>
      </c>
      <c r="C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3204.53</v>
      </c>
      <c r="D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3192.92</v>
      </c>
      <c r="E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3227.35</v>
      </c>
      <c r="F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3257.74</v>
      </c>
      <c r="G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3308.9300000000003</v>
      </c>
      <c r="H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3257.61</v>
      </c>
      <c r="I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3193.27</v>
      </c>
      <c r="J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3240.65</v>
      </c>
      <c r="K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3313.7</v>
      </c>
      <c r="L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3271.3900000000003</v>
      </c>
      <c r="M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3258.55</v>
      </c>
      <c r="N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3258.51</v>
      </c>
      <c r="O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3258.5</v>
      </c>
      <c r="P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3271.45</v>
      </c>
      <c r="Q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3258.39</v>
      </c>
      <c r="R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3313.66</v>
      </c>
      <c r="S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3313.75</v>
      </c>
      <c r="T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3285.16</v>
      </c>
      <c r="U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3329.61</v>
      </c>
      <c r="V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3235.61</v>
      </c>
      <c r="W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3273.44</v>
      </c>
      <c r="X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3200.54</v>
      </c>
      <c r="Y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3313.5</v>
      </c>
    </row>
    <row r="599" spans="1:25" x14ac:dyDescent="0.2">
      <c r="A599" s="80">
        <f t="shared" si="18"/>
        <v>42548</v>
      </c>
      <c r="B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3222.39</v>
      </c>
      <c r="C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3194.92</v>
      </c>
      <c r="D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3225.15</v>
      </c>
      <c r="E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3258.61</v>
      </c>
      <c r="F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3287.9300000000003</v>
      </c>
      <c r="G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3319.92</v>
      </c>
      <c r="H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3231.58</v>
      </c>
      <c r="I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3511.38</v>
      </c>
      <c r="J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3360.13</v>
      </c>
      <c r="K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3215.4</v>
      </c>
      <c r="L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3222.81</v>
      </c>
      <c r="M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3257.6400000000003</v>
      </c>
      <c r="N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3240.66</v>
      </c>
      <c r="O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3206.57</v>
      </c>
      <c r="P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3241.4</v>
      </c>
      <c r="Q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3223.63</v>
      </c>
      <c r="R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3212.7400000000002</v>
      </c>
      <c r="S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3232.58</v>
      </c>
      <c r="T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3242.92</v>
      </c>
      <c r="U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3253.95</v>
      </c>
      <c r="V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3245.6</v>
      </c>
      <c r="W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3281.7</v>
      </c>
      <c r="X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3198.84</v>
      </c>
      <c r="Y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3357.11</v>
      </c>
    </row>
    <row r="600" spans="1:25" x14ac:dyDescent="0.2">
      <c r="A600" s="80">
        <f t="shared" si="18"/>
        <v>42549</v>
      </c>
      <c r="B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3227.96</v>
      </c>
      <c r="C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3195.14</v>
      </c>
      <c r="D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3225.1</v>
      </c>
      <c r="E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3258.42</v>
      </c>
      <c r="F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3287.76</v>
      </c>
      <c r="G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3319.87</v>
      </c>
      <c r="H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3231.77</v>
      </c>
      <c r="I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3511.51</v>
      </c>
      <c r="J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3360.04</v>
      </c>
      <c r="K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3215.37</v>
      </c>
      <c r="L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3223.09</v>
      </c>
      <c r="M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3257.3</v>
      </c>
      <c r="N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3240.69</v>
      </c>
      <c r="O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3240.85</v>
      </c>
      <c r="P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3241.12</v>
      </c>
      <c r="Q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3223.51</v>
      </c>
      <c r="R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3212.82</v>
      </c>
      <c r="S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3232.62</v>
      </c>
      <c r="T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3242.99</v>
      </c>
      <c r="U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3253.94</v>
      </c>
      <c r="V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3246.65</v>
      </c>
      <c r="W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3282.66</v>
      </c>
      <c r="X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3198.96</v>
      </c>
      <c r="Y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3349.19</v>
      </c>
    </row>
    <row r="601" spans="1:25" x14ac:dyDescent="0.2">
      <c r="A601" s="80">
        <f t="shared" si="18"/>
        <v>42550</v>
      </c>
      <c r="B601" s="10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3233.46</v>
      </c>
      <c r="C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3213.49</v>
      </c>
      <c r="D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3245.58</v>
      </c>
      <c r="E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3266.56</v>
      </c>
      <c r="F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3347.1800000000003</v>
      </c>
      <c r="G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3347.07</v>
      </c>
      <c r="H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3266.61</v>
      </c>
      <c r="I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3523.29</v>
      </c>
      <c r="J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3369.86</v>
      </c>
      <c r="K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3210.11</v>
      </c>
      <c r="L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3226.1</v>
      </c>
      <c r="M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3243.1</v>
      </c>
      <c r="N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3203.29</v>
      </c>
      <c r="O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3203.65</v>
      </c>
      <c r="P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3193.98</v>
      </c>
      <c r="Q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3204.45</v>
      </c>
      <c r="R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3208.59</v>
      </c>
      <c r="S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3228.1</v>
      </c>
      <c r="T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3248.9</v>
      </c>
      <c r="U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3249.12</v>
      </c>
      <c r="V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3248.79</v>
      </c>
      <c r="W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3262.54</v>
      </c>
      <c r="X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3194.74</v>
      </c>
      <c r="Y601" s="107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3303.1</v>
      </c>
    </row>
    <row r="602" spans="1:25" x14ac:dyDescent="0.2">
      <c r="A602" s="80">
        <f t="shared" si="18"/>
        <v>42551</v>
      </c>
      <c r="B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3232.33</v>
      </c>
      <c r="C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3215.48</v>
      </c>
      <c r="D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3247.6800000000003</v>
      </c>
      <c r="E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3268.73</v>
      </c>
      <c r="F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3349.89</v>
      </c>
      <c r="G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3349.75</v>
      </c>
      <c r="H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3268.79</v>
      </c>
      <c r="I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3526.6800000000003</v>
      </c>
      <c r="J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3372.74</v>
      </c>
      <c r="K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3211.88</v>
      </c>
      <c r="L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3227.8</v>
      </c>
      <c r="M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3245.06</v>
      </c>
      <c r="N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3201.63</v>
      </c>
      <c r="O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3201.59</v>
      </c>
      <c r="P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3201.71</v>
      </c>
      <c r="Q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3201.65</v>
      </c>
      <c r="R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3209.98</v>
      </c>
      <c r="S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3229.65</v>
      </c>
      <c r="T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3250.49</v>
      </c>
      <c r="U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3250.85</v>
      </c>
      <c r="V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3247.7799999999997</v>
      </c>
      <c r="W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3262.62</v>
      </c>
      <c r="X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3196.28</v>
      </c>
      <c r="Y602" s="137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3349.37</v>
      </c>
    </row>
    <row r="603" spans="1:25" hidden="1" x14ac:dyDescent="0.2">
      <c r="A603" s="80">
        <f t="shared" si="18"/>
        <v>42552</v>
      </c>
      <c r="B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C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D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E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F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G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H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I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J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K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L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M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N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O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P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Q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R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S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T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U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V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W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X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  <c r="Y603" s="137" t="e">
        <f>VLOOKUP($A603+ROUND((COLUMN()-2)/24,5),АТС!$A$41:$F$760,3)+VLOOKUP($A603+ROUND((COLUMN()-2)/24,5),'Расчет сбытовых надбавок'!$B$793:'Расчет сбытовых надбавок'!$G$1536,6)+'Иные услуги '!$C$5+'РСТ РСО-А'!$N$6</f>
        <v>#REF!</v>
      </c>
    </row>
    <row r="605" spans="1:25" x14ac:dyDescent="0.25">
      <c r="A605" s="88" t="s">
        <v>149</v>
      </c>
      <c r="B605" s="79"/>
      <c r="C605" s="79"/>
      <c r="D605" s="79"/>
    </row>
    <row r="606" spans="1:25" ht="12.75" customHeight="1" x14ac:dyDescent="0.2">
      <c r="A606" s="177" t="s">
        <v>48</v>
      </c>
      <c r="B606" s="188" t="s">
        <v>153</v>
      </c>
      <c r="C606" s="189"/>
      <c r="D606" s="189"/>
      <c r="E606" s="189"/>
      <c r="F606" s="189"/>
      <c r="G606" s="189"/>
      <c r="H606" s="189"/>
      <c r="I606" s="189"/>
      <c r="J606" s="189"/>
      <c r="K606" s="189"/>
      <c r="L606" s="189"/>
      <c r="M606" s="189"/>
      <c r="N606" s="189"/>
      <c r="O606" s="189"/>
      <c r="P606" s="189"/>
      <c r="Q606" s="189"/>
      <c r="R606" s="189"/>
      <c r="S606" s="189"/>
      <c r="T606" s="189"/>
      <c r="U606" s="189"/>
      <c r="V606" s="189"/>
      <c r="W606" s="189"/>
      <c r="X606" s="189"/>
      <c r="Y606" s="190"/>
    </row>
    <row r="607" spans="1:25" ht="12.75" customHeight="1" x14ac:dyDescent="0.2">
      <c r="A607" s="178"/>
      <c r="B607" s="191"/>
      <c r="C607" s="192"/>
      <c r="D607" s="192"/>
      <c r="E607" s="192"/>
      <c r="F607" s="192"/>
      <c r="G607" s="192"/>
      <c r="H607" s="192"/>
      <c r="I607" s="192"/>
      <c r="J607" s="192"/>
      <c r="K607" s="192"/>
      <c r="L607" s="192"/>
      <c r="M607" s="192"/>
      <c r="N607" s="192"/>
      <c r="O607" s="192"/>
      <c r="P607" s="192"/>
      <c r="Q607" s="192"/>
      <c r="R607" s="192"/>
      <c r="S607" s="192"/>
      <c r="T607" s="192"/>
      <c r="U607" s="192"/>
      <c r="V607" s="192"/>
      <c r="W607" s="192"/>
      <c r="X607" s="192"/>
      <c r="Y607" s="193"/>
    </row>
    <row r="608" spans="1:25" s="112" customFormat="1" ht="12.75" customHeight="1" x14ac:dyDescent="0.2">
      <c r="A608" s="178"/>
      <c r="B608" s="224" t="s">
        <v>122</v>
      </c>
      <c r="C608" s="212" t="s">
        <v>123</v>
      </c>
      <c r="D608" s="212" t="s">
        <v>124</v>
      </c>
      <c r="E608" s="212" t="s">
        <v>125</v>
      </c>
      <c r="F608" s="212" t="s">
        <v>126</v>
      </c>
      <c r="G608" s="212" t="s">
        <v>127</v>
      </c>
      <c r="H608" s="212" t="s">
        <v>128</v>
      </c>
      <c r="I608" s="212" t="s">
        <v>129</v>
      </c>
      <c r="J608" s="212" t="s">
        <v>130</v>
      </c>
      <c r="K608" s="212" t="s">
        <v>131</v>
      </c>
      <c r="L608" s="212" t="s">
        <v>132</v>
      </c>
      <c r="M608" s="212" t="s">
        <v>133</v>
      </c>
      <c r="N608" s="222" t="s">
        <v>134</v>
      </c>
      <c r="O608" s="212" t="s">
        <v>135</v>
      </c>
      <c r="P608" s="212" t="s">
        <v>136</v>
      </c>
      <c r="Q608" s="212" t="s">
        <v>137</v>
      </c>
      <c r="R608" s="212" t="s">
        <v>138</v>
      </c>
      <c r="S608" s="212" t="s">
        <v>139</v>
      </c>
      <c r="T608" s="212" t="s">
        <v>140</v>
      </c>
      <c r="U608" s="212" t="s">
        <v>141</v>
      </c>
      <c r="V608" s="212" t="s">
        <v>142</v>
      </c>
      <c r="W608" s="212" t="s">
        <v>143</v>
      </c>
      <c r="X608" s="212" t="s">
        <v>144</v>
      </c>
      <c r="Y608" s="212" t="s">
        <v>145</v>
      </c>
    </row>
    <row r="609" spans="1:27" s="112" customFormat="1" ht="11.25" customHeight="1" x14ac:dyDescent="0.2">
      <c r="A609" s="179"/>
      <c r="B609" s="225"/>
      <c r="C609" s="213"/>
      <c r="D609" s="213"/>
      <c r="E609" s="213"/>
      <c r="F609" s="213"/>
      <c r="G609" s="213"/>
      <c r="H609" s="213"/>
      <c r="I609" s="213"/>
      <c r="J609" s="213"/>
      <c r="K609" s="213"/>
      <c r="L609" s="213"/>
      <c r="M609" s="213"/>
      <c r="N609" s="223"/>
      <c r="O609" s="213"/>
      <c r="P609" s="213"/>
      <c r="Q609" s="213"/>
      <c r="R609" s="213"/>
      <c r="S609" s="213"/>
      <c r="T609" s="213"/>
      <c r="U609" s="213"/>
      <c r="V609" s="213"/>
      <c r="W609" s="213"/>
      <c r="X609" s="213"/>
      <c r="Y609" s="213"/>
    </row>
    <row r="610" spans="1:27" ht="15.75" customHeight="1" x14ac:dyDescent="0.2">
      <c r="A610" s="80">
        <f>A573</f>
        <v>42522</v>
      </c>
      <c r="B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9">
        <f>VLOOKUP($A610+ROUND((COLUMN()-2)/24,5),АТС!$A$41:$F$736,4)+VLOOKUP($A610+ROUND((COLUMN()-2)/24,5),'Расчет сбытовых надбавок'!$B$1537:'Расчет сбытовых надбавок'!$G$2280,3)</f>
        <v>293.56</v>
      </c>
      <c r="I610" s="99">
        <f>VLOOKUP($A610+ROUND((COLUMN()-2)/24,5),АТС!$A$41:$F$736,4)+VLOOKUP($A610+ROUND((COLUMN()-2)/24,5),'Расчет сбытовых надбавок'!$B$1537:'Расчет сбытовых надбавок'!$G$2280,3)</f>
        <v>51.98</v>
      </c>
      <c r="J610" s="99">
        <f>VLOOKUP($A610+ROUND((COLUMN()-2)/24,5),АТС!$A$41:$F$736,4)+VLOOKUP($A610+ROUND((COLUMN()-2)/24,5),'Расчет сбытовых надбавок'!$B$1537:'Расчет сбытовых надбавок'!$G$2280,3)</f>
        <v>13.11</v>
      </c>
      <c r="K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9">
        <f>VLOOKUP($A610+ROUND((COLUMN()-2)/24,5),АТС!$A$41:$F$736,4)+VLOOKUP($A610+ROUND((COLUMN()-2)/24,5),'Расчет сбытовых надбавок'!$B$1537:'Расчет сбытовых надбавок'!$G$2280,3)</f>
        <v>0.01</v>
      </c>
      <c r="O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81"/>
    </row>
    <row r="611" spans="1:27" x14ac:dyDescent="0.2">
      <c r="A611" s="80">
        <f>A610+1</f>
        <v>42523</v>
      </c>
      <c r="B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9">
        <f>VLOOKUP($A611+ROUND((COLUMN()-2)/24,5),АТС!$A$41:$F$736,4)+VLOOKUP($A611+ROUND((COLUMN()-2)/24,5),'Расчет сбытовых надбавок'!$B$1537:'Расчет сбытовых надбавок'!$G$2280,3)</f>
        <v>226.16</v>
      </c>
      <c r="I611" s="99">
        <f>VLOOKUP($A611+ROUND((COLUMN()-2)/24,5),АТС!$A$41:$F$736,4)+VLOOKUP($A611+ROUND((COLUMN()-2)/24,5),'Расчет сбытовых надбавок'!$B$1537:'Расчет сбытовых надбавок'!$G$2280,3)</f>
        <v>120.63</v>
      </c>
      <c r="J611" s="99">
        <f>VLOOKUP($A611+ROUND((COLUMN()-2)/24,5),АТС!$A$41:$F$736,4)+VLOOKUP($A611+ROUND((COLUMN()-2)/24,5),'Расчет сбытовых надбавок'!$B$1537:'Расчет сбытовых надбавок'!$G$2280,3)</f>
        <v>68.33</v>
      </c>
      <c r="K611" s="99">
        <f>VLOOKUP($A611+ROUND((COLUMN()-2)/24,5),АТС!$A$41:$F$736,4)+VLOOKUP($A611+ROUND((COLUMN()-2)/24,5),'Расчет сбытовых надбавок'!$B$1537:'Расчет сбытовых надбавок'!$G$2280,3)</f>
        <v>35.019999999999996</v>
      </c>
      <c r="L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9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80">
        <f t="shared" ref="A612:A640" si="19">A611+1</f>
        <v>42524</v>
      </c>
      <c r="B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9">
        <f>VLOOKUP($A612+ROUND((COLUMN()-2)/24,5),АТС!$A$41:$F$736,4)+VLOOKUP($A612+ROUND((COLUMN()-2)/24,5),'Расчет сбытовых надбавок'!$B$1537:'Расчет сбытовых надбавок'!$G$2280,3)</f>
        <v>7.01</v>
      </c>
      <c r="I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9">
        <f>VLOOKUP($A612+ROUND((COLUMN()-2)/24,5),АТС!$A$41:$F$736,4)+VLOOKUP($A612+ROUND((COLUMN()-2)/24,5),'Расчет сбытовых надбавок'!$B$1537:'Расчет сбытовых надбавок'!$G$2280,3)</f>
        <v>57.709999999999994</v>
      </c>
      <c r="K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9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80">
        <f t="shared" si="19"/>
        <v>42525</v>
      </c>
      <c r="B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C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D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9">
        <f>VLOOKUP($A613+ROUND((COLUMN()-2)/24,5),АТС!$A$41:$F$736,4)+VLOOKUP($A613+ROUND((COLUMN()-2)/24,5),'Расчет сбытовых надбавок'!$B$1537:'Расчет сбытовых надбавок'!$G$2280,3)</f>
        <v>49.86</v>
      </c>
      <c r="J613" s="99">
        <f>VLOOKUP($A613+ROUND((COLUMN()-2)/24,5),АТС!$A$41:$F$736,4)+VLOOKUP($A613+ROUND((COLUMN()-2)/24,5),'Расчет сбытовых надбавок'!$B$1537:'Расчет сбытовых надбавок'!$G$2280,3)</f>
        <v>286.18</v>
      </c>
      <c r="K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M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N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S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9">
        <f>VLOOKUP($A613+ROUND((COLUMN()-2)/24,5),АТС!$A$41:$F$736,4)+VLOOKUP($A613+ROUND((COLUMN()-2)/24,5),'Расчет сбытовых надбавок'!$B$1537:'Расчет сбытовых надбавок'!$G$2280,3)</f>
        <v>35.42</v>
      </c>
      <c r="V613" s="99">
        <f>VLOOKUP($A613+ROUND((COLUMN()-2)/24,5),АТС!$A$41:$F$736,4)+VLOOKUP($A613+ROUND((COLUMN()-2)/24,5),'Расчет сбытовых надбавок'!$B$1537:'Расчет сбытовых надбавок'!$G$2280,3)</f>
        <v>79.400000000000006</v>
      </c>
      <c r="W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Y613" s="99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80">
        <f t="shared" si="19"/>
        <v>42526</v>
      </c>
      <c r="B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9">
        <f>VLOOKUP($A614+ROUND((COLUMN()-2)/24,5),АТС!$A$41:$F$736,4)+VLOOKUP($A614+ROUND((COLUMN()-2)/24,5),'Расчет сбытовых надбавок'!$B$1537:'Расчет сбытовых надбавок'!$G$2280,3)</f>
        <v>192.82</v>
      </c>
      <c r="J614" s="99">
        <f>VLOOKUP($A614+ROUND((COLUMN()-2)/24,5),АТС!$A$41:$F$736,4)+VLOOKUP($A614+ROUND((COLUMN()-2)/24,5),'Расчет сбытовых надбавок'!$B$1537:'Расчет сбытовых надбавок'!$G$2280,3)</f>
        <v>119.59</v>
      </c>
      <c r="K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9">
        <f>VLOOKUP($A614+ROUND((COLUMN()-2)/24,5),АТС!$A$41:$F$736,4)+VLOOKUP($A614+ROUND((COLUMN()-2)/24,5),'Расчет сбытовых надбавок'!$B$1537:'Расчет сбытовых надбавок'!$G$2280,3)</f>
        <v>28.45</v>
      </c>
      <c r="M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9">
        <f>VLOOKUP($A614+ROUND((COLUMN()-2)/24,5),АТС!$A$41:$F$736,4)+VLOOKUP($A614+ROUND((COLUMN()-2)/24,5),'Расчет сбытовых надбавок'!$B$1537:'Расчет сбытовых надбавок'!$G$2280,3)</f>
        <v>0.01</v>
      </c>
      <c r="Q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9">
        <f>VLOOKUP($A614+ROUND((COLUMN()-2)/24,5),АТС!$A$41:$F$736,4)+VLOOKUP($A614+ROUND((COLUMN()-2)/24,5),'Расчет сбытовых надбавок'!$B$1537:'Расчет сбытовых надбавок'!$G$2280,3)</f>
        <v>0.01</v>
      </c>
      <c r="U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9">
        <f>VLOOKUP($A614+ROUND((COLUMN()-2)/24,5),АТС!$A$41:$F$736,4)+VLOOKUP($A614+ROUND((COLUMN()-2)/24,5),'Расчет сбытовых надбавок'!$B$1537:'Расчет сбытовых надбавок'!$G$2280,3)</f>
        <v>95.11</v>
      </c>
      <c r="W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9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80">
        <f t="shared" si="19"/>
        <v>42527</v>
      </c>
      <c r="B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9">
        <f>VLOOKUP($A615+ROUND((COLUMN()-2)/24,5),АТС!$A$41:$F$736,4)+VLOOKUP($A615+ROUND((COLUMN()-2)/24,5),'Расчет сбытовых надбавок'!$B$1537:'Расчет сбытовых надбавок'!$G$2280,3)</f>
        <v>2.56</v>
      </c>
      <c r="D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9">
        <f>VLOOKUP($A615+ROUND((COLUMN()-2)/24,5),АТС!$A$41:$F$736,4)+VLOOKUP($A615+ROUND((COLUMN()-2)/24,5),'Расчет сбытовых надбавок'!$B$1537:'Расчет сбытовых надбавок'!$G$2280,3)</f>
        <v>93.89</v>
      </c>
      <c r="I615" s="99">
        <f>VLOOKUP($A615+ROUND((COLUMN()-2)/24,5),АТС!$A$41:$F$736,4)+VLOOKUP($A615+ROUND((COLUMN()-2)/24,5),'Расчет сбытовых надбавок'!$B$1537:'Расчет сбытовых надбавок'!$G$2280,3)</f>
        <v>196.32</v>
      </c>
      <c r="J615" s="99">
        <f>VLOOKUP($A615+ROUND((COLUMN()-2)/24,5),АТС!$A$41:$F$736,4)+VLOOKUP($A615+ROUND((COLUMN()-2)/24,5),'Расчет сбытовых надбавок'!$B$1537:'Расчет сбытовых надбавок'!$G$2280,3)</f>
        <v>617.28</v>
      </c>
      <c r="K615" s="99">
        <f>VLOOKUP($A615+ROUND((COLUMN()-2)/24,5),АТС!$A$41:$F$736,4)+VLOOKUP($A615+ROUND((COLUMN()-2)/24,5),'Расчет сбытовых надбавок'!$B$1537:'Расчет сбытовых надбавок'!$G$2280,3)</f>
        <v>316.21999999999997</v>
      </c>
      <c r="L615" s="99">
        <f>VLOOKUP($A615+ROUND((COLUMN()-2)/24,5),АТС!$A$41:$F$736,4)+VLOOKUP($A615+ROUND((COLUMN()-2)/24,5),'Расчет сбытовых надбавок'!$B$1537:'Расчет сбытовых надбавок'!$G$2280,3)</f>
        <v>66.86999999999999</v>
      </c>
      <c r="M615" s="99">
        <f>VLOOKUP($A615+ROUND((COLUMN()-2)/24,5),АТС!$A$41:$F$736,4)+VLOOKUP($A615+ROUND((COLUMN()-2)/24,5),'Расчет сбытовых надбавок'!$B$1537:'Расчет сбытовых надбавок'!$G$2280,3)</f>
        <v>19.5</v>
      </c>
      <c r="N615" s="99">
        <f>VLOOKUP($A615+ROUND((COLUMN()-2)/24,5),АТС!$A$41:$F$736,4)+VLOOKUP($A615+ROUND((COLUMN()-2)/24,5),'Расчет сбытовых надбавок'!$B$1537:'Расчет сбытовых надбавок'!$G$2280,3)</f>
        <v>167.66</v>
      </c>
      <c r="O615" s="99">
        <f>VLOOKUP($A615+ROUND((COLUMN()-2)/24,5),АТС!$A$41:$F$736,4)+VLOOKUP($A615+ROUND((COLUMN()-2)/24,5),'Расчет сбытовых надбавок'!$B$1537:'Расчет сбытовых надбавок'!$G$2280,3)</f>
        <v>121.38000000000001</v>
      </c>
      <c r="P615" s="99">
        <f>VLOOKUP($A615+ROUND((COLUMN()-2)/24,5),АТС!$A$41:$F$736,4)+VLOOKUP($A615+ROUND((COLUMN()-2)/24,5),'Расчет сбытовых надбавок'!$B$1537:'Расчет сбытовых надбавок'!$G$2280,3)</f>
        <v>116.07000000000001</v>
      </c>
      <c r="Q615" s="99">
        <f>VLOOKUP($A615+ROUND((COLUMN()-2)/24,5),АТС!$A$41:$F$736,4)+VLOOKUP($A615+ROUND((COLUMN()-2)/24,5),'Расчет сбытовых надбавок'!$B$1537:'Расчет сбытовых надбавок'!$G$2280,3)</f>
        <v>87.210000000000008</v>
      </c>
      <c r="R615" s="99">
        <f>VLOOKUP($A615+ROUND((COLUMN()-2)/24,5),АТС!$A$41:$F$736,4)+VLOOKUP($A615+ROUND((COLUMN()-2)/24,5),'Расчет сбытовых надбавок'!$B$1537:'Расчет сбытовых надбавок'!$G$2280,3)</f>
        <v>105.03</v>
      </c>
      <c r="S615" s="99">
        <f>VLOOKUP($A615+ROUND((COLUMN()-2)/24,5),АТС!$A$41:$F$736,4)+VLOOKUP($A615+ROUND((COLUMN()-2)/24,5),'Расчет сбытовых надбавок'!$B$1537:'Расчет сбытовых надбавок'!$G$2280,3)</f>
        <v>57.32</v>
      </c>
      <c r="T615" s="99">
        <f>VLOOKUP($A615+ROUND((COLUMN()-2)/24,5),АТС!$A$41:$F$736,4)+VLOOKUP($A615+ROUND((COLUMN()-2)/24,5),'Расчет сбытовых надбавок'!$B$1537:'Расчет сбытовых надбавок'!$G$2280,3)</f>
        <v>104.16000000000001</v>
      </c>
      <c r="U615" s="99">
        <f>VLOOKUP($A615+ROUND((COLUMN()-2)/24,5),АТС!$A$41:$F$736,4)+VLOOKUP($A615+ROUND((COLUMN()-2)/24,5),'Расчет сбытовых надбавок'!$B$1537:'Расчет сбытовых надбавок'!$G$2280,3)</f>
        <v>217.29000000000002</v>
      </c>
      <c r="V615" s="99">
        <f>VLOOKUP($A615+ROUND((COLUMN()-2)/24,5),АТС!$A$41:$F$736,4)+VLOOKUP($A615+ROUND((COLUMN()-2)/24,5),'Расчет сбытовых надбавок'!$B$1537:'Расчет сбытовых надбавок'!$G$2280,3)</f>
        <v>204.19</v>
      </c>
      <c r="W615" s="99">
        <f>VLOOKUP($A615+ROUND((COLUMN()-2)/24,5),АТС!$A$41:$F$736,4)+VLOOKUP($A615+ROUND((COLUMN()-2)/24,5),'Расчет сбытовых надбавок'!$B$1537:'Расчет сбытовых надбавок'!$G$2280,3)</f>
        <v>23.22</v>
      </c>
      <c r="X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9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80">
        <f t="shared" si="19"/>
        <v>42528</v>
      </c>
      <c r="B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9">
        <f>VLOOKUP($A616+ROUND((COLUMN()-2)/24,5),АТС!$A$41:$F$736,4)+VLOOKUP($A616+ROUND((COLUMN()-2)/24,5),'Расчет сбытовых надбавок'!$B$1537:'Расчет сбытовых надбавок'!$G$2280,3)</f>
        <v>8.07</v>
      </c>
      <c r="G616" s="99">
        <f>VLOOKUP($A616+ROUND((COLUMN()-2)/24,5),АТС!$A$41:$F$736,4)+VLOOKUP($A616+ROUND((COLUMN()-2)/24,5),'Расчет сбытовых надбавок'!$B$1537:'Расчет сбытовых надбавок'!$G$2280,3)</f>
        <v>65.22</v>
      </c>
      <c r="H616" s="99">
        <f>VLOOKUP($A616+ROUND((COLUMN()-2)/24,5),АТС!$A$41:$F$736,4)+VLOOKUP($A616+ROUND((COLUMN()-2)/24,5),'Расчет сбытовых надбавок'!$B$1537:'Расчет сбытовых надбавок'!$G$2280,3)</f>
        <v>124.51</v>
      </c>
      <c r="I616" s="99">
        <f>VLOOKUP($A616+ROUND((COLUMN()-2)/24,5),АТС!$A$41:$F$736,4)+VLOOKUP($A616+ROUND((COLUMN()-2)/24,5),'Расчет сбытовых надбавок'!$B$1537:'Расчет сбытовых надбавок'!$G$2280,3)</f>
        <v>127.02000000000001</v>
      </c>
      <c r="J616" s="99">
        <f>VLOOKUP($A616+ROUND((COLUMN()-2)/24,5),АТС!$A$41:$F$736,4)+VLOOKUP($A616+ROUND((COLUMN()-2)/24,5),'Расчет сбытовых надбавок'!$B$1537:'Расчет сбытовых надбавок'!$G$2280,3)</f>
        <v>144.97</v>
      </c>
      <c r="K616" s="99">
        <f>VLOOKUP($A616+ROUND((COLUMN()-2)/24,5),АТС!$A$41:$F$736,4)+VLOOKUP($A616+ROUND((COLUMN()-2)/24,5),'Расчет сбытовых надбавок'!$B$1537:'Расчет сбытовых надбавок'!$G$2280,3)</f>
        <v>112.81</v>
      </c>
      <c r="L616" s="99">
        <f>VLOOKUP($A616+ROUND((COLUMN()-2)/24,5),АТС!$A$41:$F$736,4)+VLOOKUP($A616+ROUND((COLUMN()-2)/24,5),'Расчет сбытовых надбавок'!$B$1537:'Расчет сбытовых надбавок'!$G$2280,3)</f>
        <v>42.61</v>
      </c>
      <c r="M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9">
        <f>VLOOKUP($A616+ROUND((COLUMN()-2)/24,5),АТС!$A$41:$F$736,4)+VLOOKUP($A616+ROUND((COLUMN()-2)/24,5),'Расчет сбытовых надбавок'!$B$1537:'Расчет сбытовых надбавок'!$G$2280,3)</f>
        <v>39</v>
      </c>
      <c r="O616" s="99">
        <f>VLOOKUP($A616+ROUND((COLUMN()-2)/24,5),АТС!$A$41:$F$736,4)+VLOOKUP($A616+ROUND((COLUMN()-2)/24,5),'Расчет сбытовых надбавок'!$B$1537:'Расчет сбытовых надбавок'!$G$2280,3)</f>
        <v>13.75</v>
      </c>
      <c r="P616" s="99">
        <f>VLOOKUP($A616+ROUND((COLUMN()-2)/24,5),АТС!$A$41:$F$736,4)+VLOOKUP($A616+ROUND((COLUMN()-2)/24,5),'Расчет сбытовых надбавок'!$B$1537:'Расчет сбытовых надбавок'!$G$2280,3)</f>
        <v>6.16</v>
      </c>
      <c r="Q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9">
        <f>VLOOKUP($A616+ROUND((COLUMN()-2)/24,5),АТС!$A$41:$F$736,4)+VLOOKUP($A616+ROUND((COLUMN()-2)/24,5),'Расчет сбытовых надбавок'!$B$1537:'Расчет сбытовых надбавок'!$G$2280,3)</f>
        <v>5.9499999999999993</v>
      </c>
      <c r="S616" s="99">
        <f>VLOOKUP($A616+ROUND((COLUMN()-2)/24,5),АТС!$A$41:$F$736,4)+VLOOKUP($A616+ROUND((COLUMN()-2)/24,5),'Расчет сбытовых надбавок'!$B$1537:'Расчет сбытовых надбавок'!$G$2280,3)</f>
        <v>27.14</v>
      </c>
      <c r="T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9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80">
        <f t="shared" si="19"/>
        <v>42529</v>
      </c>
      <c r="B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9">
        <f>VLOOKUP($A617+ROUND((COLUMN()-2)/24,5),АТС!$A$41:$F$736,4)+VLOOKUP($A617+ROUND((COLUMN()-2)/24,5),'Расчет сбытовых надбавок'!$B$1537:'Расчет сбытовых надбавок'!$G$2280,3)</f>
        <v>63.330000000000005</v>
      </c>
      <c r="I617" s="99">
        <f>VLOOKUP($A617+ROUND((COLUMN()-2)/24,5),АТС!$A$41:$F$736,4)+VLOOKUP($A617+ROUND((COLUMN()-2)/24,5),'Расчет сбытовых надбавок'!$B$1537:'Расчет сбытовых надбавок'!$G$2280,3)</f>
        <v>84.47</v>
      </c>
      <c r="J617" s="99">
        <f>VLOOKUP($A617+ROUND((COLUMN()-2)/24,5),АТС!$A$41:$F$736,4)+VLOOKUP($A617+ROUND((COLUMN()-2)/24,5),'Расчет сбытовых надбавок'!$B$1537:'Расчет сбытовых надбавок'!$G$2280,3)</f>
        <v>102.59</v>
      </c>
      <c r="K617" s="99">
        <f>VLOOKUP($A617+ROUND((COLUMN()-2)/24,5),АТС!$A$41:$F$736,4)+VLOOKUP($A617+ROUND((COLUMN()-2)/24,5),'Расчет сбытовых надбавок'!$B$1537:'Расчет сбытовых надбавок'!$G$2280,3)</f>
        <v>0.01</v>
      </c>
      <c r="L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9">
        <f>VLOOKUP($A617+ROUND((COLUMN()-2)/24,5),АТС!$A$41:$F$736,4)+VLOOKUP($A617+ROUND((COLUMN()-2)/24,5),'Расчет сбытовых надбавок'!$B$1537:'Расчет сбытовых надбавок'!$G$2280,3)</f>
        <v>0.01</v>
      </c>
      <c r="N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9">
        <f>VLOOKUP($A617+ROUND((COLUMN()-2)/24,5),АТС!$A$41:$F$736,4)+VLOOKUP($A617+ROUND((COLUMN()-2)/24,5),'Расчет сбытовых надбавок'!$B$1537:'Расчет сбытовых надбавок'!$G$2280,3)</f>
        <v>0.01</v>
      </c>
      <c r="R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9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80">
        <f t="shared" si="19"/>
        <v>42530</v>
      </c>
      <c r="B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9">
        <f>VLOOKUP($A618+ROUND((COLUMN()-2)/24,5),АТС!$A$41:$F$736,4)+VLOOKUP($A618+ROUND((COLUMN()-2)/24,5),'Расчет сбытовых надбавок'!$B$1537:'Расчет сбытовых надбавок'!$G$2280,3)</f>
        <v>29.77</v>
      </c>
      <c r="D618" s="99">
        <f>VLOOKUP($A618+ROUND((COLUMN()-2)/24,5),АТС!$A$41:$F$736,4)+VLOOKUP($A618+ROUND((COLUMN()-2)/24,5),'Расчет сбытовых надбавок'!$B$1537:'Расчет сбытовых надбавок'!$G$2280,3)</f>
        <v>35.159999999999997</v>
      </c>
      <c r="E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9">
        <f>VLOOKUP($A618+ROUND((COLUMN()-2)/24,5),АТС!$A$41:$F$736,4)+VLOOKUP($A618+ROUND((COLUMN()-2)/24,5),'Расчет сбытовых надбавок'!$B$1537:'Расчет сбытовых надбавок'!$G$2280,3)</f>
        <v>59</v>
      </c>
      <c r="G618" s="99">
        <f>VLOOKUP($A618+ROUND((COLUMN()-2)/24,5),АТС!$A$41:$F$736,4)+VLOOKUP($A618+ROUND((COLUMN()-2)/24,5),'Расчет сбытовых надбавок'!$B$1537:'Расчет сбытовых надбавок'!$G$2280,3)</f>
        <v>104.57000000000001</v>
      </c>
      <c r="H618" s="99">
        <f>VLOOKUP($A618+ROUND((COLUMN()-2)/24,5),АТС!$A$41:$F$736,4)+VLOOKUP($A618+ROUND((COLUMN()-2)/24,5),'Расчет сбытовых надбавок'!$B$1537:'Расчет сбытовых надбавок'!$G$2280,3)</f>
        <v>278.5</v>
      </c>
      <c r="I618" s="99">
        <f>VLOOKUP($A618+ROUND((COLUMN()-2)/24,5),АТС!$A$41:$F$736,4)+VLOOKUP($A618+ROUND((COLUMN()-2)/24,5),'Расчет сбытовых надбавок'!$B$1537:'Расчет сбытовых надбавок'!$G$2280,3)</f>
        <v>187.01</v>
      </c>
      <c r="J618" s="99">
        <f>VLOOKUP($A618+ROUND((COLUMN()-2)/24,5),АТС!$A$41:$F$736,4)+VLOOKUP($A618+ROUND((COLUMN()-2)/24,5),'Расчет сбытовых надбавок'!$B$1537:'Расчет сбытовых надбавок'!$G$2280,3)</f>
        <v>126.83999999999999</v>
      </c>
      <c r="K618" s="99">
        <f>VLOOKUP($A618+ROUND((COLUMN()-2)/24,5),АТС!$A$41:$F$736,4)+VLOOKUP($A618+ROUND((COLUMN()-2)/24,5),'Расчет сбытовых надбавок'!$B$1537:'Расчет сбытовых надбавок'!$G$2280,3)</f>
        <v>46.33</v>
      </c>
      <c r="L618" s="99">
        <f>VLOOKUP($A618+ROUND((COLUMN()-2)/24,5),АТС!$A$41:$F$736,4)+VLOOKUP($A618+ROUND((COLUMN()-2)/24,5),'Расчет сбытовых надбавок'!$B$1537:'Расчет сбытовых надбавок'!$G$2280,3)</f>
        <v>33.72</v>
      </c>
      <c r="M618" s="99">
        <f>VLOOKUP($A618+ROUND((COLUMN()-2)/24,5),АТС!$A$41:$F$736,4)+VLOOKUP($A618+ROUND((COLUMN()-2)/24,5),'Расчет сбытовых надбавок'!$B$1537:'Расчет сбытовых надбавок'!$G$2280,3)</f>
        <v>38.65</v>
      </c>
      <c r="N618" s="99">
        <f>VLOOKUP($A618+ROUND((COLUMN()-2)/24,5),АТС!$A$41:$F$736,4)+VLOOKUP($A618+ROUND((COLUMN()-2)/24,5),'Расчет сбытовых надбавок'!$B$1537:'Расчет сбытовых надбавок'!$G$2280,3)</f>
        <v>40.760000000000005</v>
      </c>
      <c r="O618" s="99">
        <f>VLOOKUP($A618+ROUND((COLUMN()-2)/24,5),АТС!$A$41:$F$736,4)+VLOOKUP($A618+ROUND((COLUMN()-2)/24,5),'Расчет сбытовых надбавок'!$B$1537:'Расчет сбытовых надбавок'!$G$2280,3)</f>
        <v>27.21</v>
      </c>
      <c r="P618" s="99">
        <f>VLOOKUP($A618+ROUND((COLUMN()-2)/24,5),АТС!$A$41:$F$736,4)+VLOOKUP($A618+ROUND((COLUMN()-2)/24,5),'Расчет сбытовых надбавок'!$B$1537:'Расчет сбытовых надбавок'!$G$2280,3)</f>
        <v>27.75</v>
      </c>
      <c r="Q618" s="99">
        <f>VLOOKUP($A618+ROUND((COLUMN()-2)/24,5),АТС!$A$41:$F$736,4)+VLOOKUP($A618+ROUND((COLUMN()-2)/24,5),'Расчет сбытовых надбавок'!$B$1537:'Расчет сбытовых надбавок'!$G$2280,3)</f>
        <v>27.23</v>
      </c>
      <c r="R618" s="99">
        <f>VLOOKUP($A618+ROUND((COLUMN()-2)/24,5),АТС!$A$41:$F$736,4)+VLOOKUP($A618+ROUND((COLUMN()-2)/24,5),'Расчет сбытовых надбавок'!$B$1537:'Расчет сбытовых надбавок'!$G$2280,3)</f>
        <v>35.31</v>
      </c>
      <c r="S618" s="99">
        <f>VLOOKUP($A618+ROUND((COLUMN()-2)/24,5),АТС!$A$41:$F$736,4)+VLOOKUP($A618+ROUND((COLUMN()-2)/24,5),'Расчет сбытовых надбавок'!$B$1537:'Расчет сбытовых надбавок'!$G$2280,3)</f>
        <v>49.15</v>
      </c>
      <c r="T618" s="99">
        <f>VLOOKUP($A618+ROUND((COLUMN()-2)/24,5),АТС!$A$41:$F$736,4)+VLOOKUP($A618+ROUND((COLUMN()-2)/24,5),'Расчет сбытовых надбавок'!$B$1537:'Расчет сбытовых надбавок'!$G$2280,3)</f>
        <v>42.989999999999995</v>
      </c>
      <c r="U618" s="99">
        <f>VLOOKUP($A618+ROUND((COLUMN()-2)/24,5),АТС!$A$41:$F$736,4)+VLOOKUP($A618+ROUND((COLUMN()-2)/24,5),'Расчет сбытовых надбавок'!$B$1537:'Расчет сбытовых надбавок'!$G$2280,3)</f>
        <v>100.11</v>
      </c>
      <c r="V618" s="99">
        <f>VLOOKUP($A618+ROUND((COLUMN()-2)/24,5),АТС!$A$41:$F$736,4)+VLOOKUP($A618+ROUND((COLUMN()-2)/24,5),'Расчет сбытовых надбавок'!$B$1537:'Расчет сбытовых надбавок'!$G$2280,3)</f>
        <v>47.54</v>
      </c>
      <c r="W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9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80">
        <f t="shared" si="19"/>
        <v>42531</v>
      </c>
      <c r="B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9">
        <f>VLOOKUP($A619+ROUND((COLUMN()-2)/24,5),АТС!$A$41:$F$736,4)+VLOOKUP($A619+ROUND((COLUMN()-2)/24,5),'Расчет сбытовых надбавок'!$B$1537:'Расчет сбытовых надбавок'!$G$2280,3)</f>
        <v>11.03</v>
      </c>
      <c r="G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9">
        <f>VLOOKUP($A619+ROUND((COLUMN()-2)/24,5),АТС!$A$41:$F$736,4)+VLOOKUP($A619+ROUND((COLUMN()-2)/24,5),'Расчет сбытовых надбавок'!$B$1537:'Расчет сбытовых надбавок'!$G$2280,3)</f>
        <v>49.519999999999996</v>
      </c>
      <c r="I619" s="99">
        <f>VLOOKUP($A619+ROUND((COLUMN()-2)/24,5),АТС!$A$41:$F$736,4)+VLOOKUP($A619+ROUND((COLUMN()-2)/24,5),'Расчет сбытовых надбавок'!$B$1537:'Расчет сбытовых надбавок'!$G$2280,3)</f>
        <v>112.47</v>
      </c>
      <c r="J619" s="99">
        <f>VLOOKUP($A619+ROUND((COLUMN()-2)/24,5),АТС!$A$41:$F$736,4)+VLOOKUP($A619+ROUND((COLUMN()-2)/24,5),'Расчет сбытовых надбавок'!$B$1537:'Расчет сбытовых надбавок'!$G$2280,3)</f>
        <v>23.51</v>
      </c>
      <c r="K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O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9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80">
        <f t="shared" si="19"/>
        <v>42532</v>
      </c>
      <c r="B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E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9">
        <f>VLOOKUP($A620+ROUND((COLUMN()-2)/24,5),АТС!$A$41:$F$736,4)+VLOOKUP($A620+ROUND((COLUMN()-2)/24,5),'Расчет сбытовых надбавок'!$B$1537:'Расчет сбытовых надбавок'!$G$2280,3)</f>
        <v>72.13</v>
      </c>
      <c r="G620" s="99">
        <f>VLOOKUP($A620+ROUND((COLUMN()-2)/24,5),АТС!$A$41:$F$736,4)+VLOOKUP($A620+ROUND((COLUMN()-2)/24,5),'Расчет сбытовых надбавок'!$B$1537:'Расчет сбытовых надбавок'!$G$2280,3)</f>
        <v>26.81</v>
      </c>
      <c r="H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I620" s="99">
        <f>VLOOKUP($A620+ROUND((COLUMN()-2)/24,5),АТС!$A$41:$F$736,4)+VLOOKUP($A620+ROUND((COLUMN()-2)/24,5),'Расчет сбытовых надбавок'!$B$1537:'Расчет сбытовых надбавок'!$G$2280,3)</f>
        <v>94.1</v>
      </c>
      <c r="J620" s="99">
        <f>VLOOKUP($A620+ROUND((COLUMN()-2)/24,5),АТС!$A$41:$F$736,4)+VLOOKUP($A620+ROUND((COLUMN()-2)/24,5),'Расчет сбытовых надбавок'!$B$1537:'Расчет сбытовых надбавок'!$G$2280,3)</f>
        <v>60.64</v>
      </c>
      <c r="K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9">
        <f>VLOOKUP($A620+ROUND((COLUMN()-2)/24,5),АТС!$A$41:$F$736,4)+VLOOKUP($A620+ROUND((COLUMN()-2)/24,5),'Расчет сбытовых надбавок'!$B$1537:'Расчет сбытовых надбавок'!$G$2280,3)</f>
        <v>26.92</v>
      </c>
      <c r="O620" s="99">
        <f>VLOOKUP($A620+ROUND((COLUMN()-2)/24,5),АТС!$A$41:$F$736,4)+VLOOKUP($A620+ROUND((COLUMN()-2)/24,5),'Расчет сбытовых надбавок'!$B$1537:'Расчет сбытовых надбавок'!$G$2280,3)</f>
        <v>33.46</v>
      </c>
      <c r="P620" s="99">
        <f>VLOOKUP($A620+ROUND((COLUMN()-2)/24,5),АТС!$A$41:$F$736,4)+VLOOKUP($A620+ROUND((COLUMN()-2)/24,5),'Расчет сбытовых надбавок'!$B$1537:'Расчет сбытовых надбавок'!$G$2280,3)</f>
        <v>55.32</v>
      </c>
      <c r="Q620" s="99">
        <f>VLOOKUP($A620+ROUND((COLUMN()-2)/24,5),АТС!$A$41:$F$736,4)+VLOOKUP($A620+ROUND((COLUMN()-2)/24,5),'Расчет сбытовых надбавок'!$B$1537:'Расчет сбытовых надбавок'!$G$2280,3)</f>
        <v>61.989999999999995</v>
      </c>
      <c r="R620" s="99">
        <f>VLOOKUP($A620+ROUND((COLUMN()-2)/24,5),АТС!$A$41:$F$736,4)+VLOOKUP($A620+ROUND((COLUMN()-2)/24,5),'Расчет сбытовых надбавок'!$B$1537:'Расчет сбытовых надбавок'!$G$2280,3)</f>
        <v>51.32</v>
      </c>
      <c r="S620" s="99">
        <f>VLOOKUP($A620+ROUND((COLUMN()-2)/24,5),АТС!$A$41:$F$736,4)+VLOOKUP($A620+ROUND((COLUMN()-2)/24,5),'Расчет сбытовых надбавок'!$B$1537:'Расчет сбытовых надбавок'!$G$2280,3)</f>
        <v>65.790000000000006</v>
      </c>
      <c r="T620" s="99">
        <f>VLOOKUP($A620+ROUND((COLUMN()-2)/24,5),АТС!$A$41:$F$736,4)+VLOOKUP($A620+ROUND((COLUMN()-2)/24,5),'Расчет сбытовых надбавок'!$B$1537:'Расчет сбытовых надбавок'!$G$2280,3)</f>
        <v>61.62</v>
      </c>
      <c r="U620" s="99">
        <f>VLOOKUP($A620+ROUND((COLUMN()-2)/24,5),АТС!$A$41:$F$736,4)+VLOOKUP($A620+ROUND((COLUMN()-2)/24,5),'Расчет сбытовых надбавок'!$B$1537:'Расчет сбытовых надбавок'!$G$2280,3)</f>
        <v>74.680000000000007</v>
      </c>
      <c r="V620" s="99">
        <f>VLOOKUP($A620+ROUND((COLUMN()-2)/24,5),АТС!$A$41:$F$736,4)+VLOOKUP($A620+ROUND((COLUMN()-2)/24,5),'Расчет сбытовых надбавок'!$B$1537:'Расчет сбытовых надбавок'!$G$2280,3)</f>
        <v>66.2</v>
      </c>
      <c r="W620" s="99">
        <f>VLOOKUP($A620+ROUND((COLUMN()-2)/24,5),АТС!$A$41:$F$736,4)+VLOOKUP($A620+ROUND((COLUMN()-2)/24,5),'Расчет сбытовых надбавок'!$B$1537:'Расчет сбытовых надбавок'!$G$2280,3)</f>
        <v>15.379999999999999</v>
      </c>
      <c r="X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9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80">
        <f t="shared" si="19"/>
        <v>42533</v>
      </c>
      <c r="B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D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E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9">
        <f>VLOOKUP($A621+ROUND((COLUMN()-2)/24,5),АТС!$A$41:$F$736,4)+VLOOKUP($A621+ROUND((COLUMN()-2)/24,5),'Расчет сбытовых надбавок'!$B$1537:'Расчет сбытовых надбавок'!$G$2280,3)</f>
        <v>28.18</v>
      </c>
      <c r="H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9">
        <f>VLOOKUP($A621+ROUND((COLUMN()-2)/24,5),АТС!$A$41:$F$736,4)+VLOOKUP($A621+ROUND((COLUMN()-2)/24,5),'Расчет сбытовых надбавок'!$B$1537:'Расчет сбытовых надбавок'!$G$2280,3)</f>
        <v>57.6</v>
      </c>
      <c r="J621" s="99">
        <f>VLOOKUP($A621+ROUND((COLUMN()-2)/24,5),АТС!$A$41:$F$736,4)+VLOOKUP($A621+ROUND((COLUMN()-2)/24,5),'Расчет сбытовых надбавок'!$B$1537:'Расчет сбытовых надбавок'!$G$2280,3)</f>
        <v>81.010000000000005</v>
      </c>
      <c r="K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M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9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80">
        <f t="shared" si="19"/>
        <v>42534</v>
      </c>
      <c r="B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E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F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G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  <c r="L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9">
        <f>VLOOKUP($A622+ROUND((COLUMN()-2)/24,5),АТС!$A$41:$F$736,4)+VLOOKUP($A622+ROUND((COLUMN()-2)/24,5),'Расчет сбытовых надбавок'!$B$1537:'Расчет сбытовых надбавок'!$G$2280,3)</f>
        <v>54.870000000000005</v>
      </c>
      <c r="O622" s="99">
        <f>VLOOKUP($A622+ROUND((COLUMN()-2)/24,5),АТС!$A$41:$F$736,4)+VLOOKUP($A622+ROUND((COLUMN()-2)/24,5),'Расчет сбытовых надбавок'!$B$1537:'Расчет сбытовых надбавок'!$G$2280,3)</f>
        <v>57.05</v>
      </c>
      <c r="P622" s="99">
        <f>VLOOKUP($A622+ROUND((COLUMN()-2)/24,5),АТС!$A$41:$F$736,4)+VLOOKUP($A622+ROUND((COLUMN()-2)/24,5),'Расчет сбытовых надбавок'!$B$1537:'Расчет сбытовых надбавок'!$G$2280,3)</f>
        <v>122.03</v>
      </c>
      <c r="Q622" s="99">
        <f>VLOOKUP($A622+ROUND((COLUMN()-2)/24,5),АТС!$A$41:$F$736,4)+VLOOKUP($A622+ROUND((COLUMN()-2)/24,5),'Расчет сбытовых надбавок'!$B$1537:'Расчет сбытовых надбавок'!$G$2280,3)</f>
        <v>119.17</v>
      </c>
      <c r="R622" s="99">
        <f>VLOOKUP($A622+ROUND((COLUMN()-2)/24,5),АТС!$A$41:$F$736,4)+VLOOKUP($A622+ROUND((COLUMN()-2)/24,5),'Расчет сбытовых надбавок'!$B$1537:'Расчет сбытовых надбавок'!$G$2280,3)</f>
        <v>118.86</v>
      </c>
      <c r="S622" s="99">
        <f>VLOOKUP($A622+ROUND((COLUMN()-2)/24,5),АТС!$A$41:$F$736,4)+VLOOKUP($A622+ROUND((COLUMN()-2)/24,5),'Расчет сбытовых надбавок'!$B$1537:'Расчет сбытовых надбавок'!$G$2280,3)</f>
        <v>111.67</v>
      </c>
      <c r="T622" s="99">
        <f>VLOOKUP($A622+ROUND((COLUMN()-2)/24,5),АТС!$A$41:$F$736,4)+VLOOKUP($A622+ROUND((COLUMN()-2)/24,5),'Расчет сбытовых надбавок'!$B$1537:'Расчет сбытовых надбавок'!$G$2280,3)</f>
        <v>73.550000000000011</v>
      </c>
      <c r="U622" s="99">
        <f>VLOOKUP($A622+ROUND((COLUMN()-2)/24,5),АТС!$A$41:$F$736,4)+VLOOKUP($A622+ROUND((COLUMN()-2)/24,5),'Расчет сбытовых надбавок'!$B$1537:'Расчет сбытовых надбавок'!$G$2280,3)</f>
        <v>78.95</v>
      </c>
      <c r="V622" s="99">
        <f>VLOOKUP($A622+ROUND((COLUMN()-2)/24,5),АТС!$A$41:$F$736,4)+VLOOKUP($A622+ROUND((COLUMN()-2)/24,5),'Расчет сбытовых надбавок'!$B$1537:'Расчет сбытовых надбавок'!$G$2280,3)</f>
        <v>98.35</v>
      </c>
      <c r="W622" s="99">
        <f>VLOOKUP($A622+ROUND((COLUMN()-2)/24,5),АТС!$A$41:$F$736,4)+VLOOKUP($A622+ROUND((COLUMN()-2)/24,5),'Расчет сбытовых надбавок'!$B$1537:'Расчет сбытовых надбавок'!$G$2280,3)</f>
        <v>12.53</v>
      </c>
      <c r="X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9">
        <f>VLOOKUP($A622+ROUND((COLUMN()-2)/24,5),АТС!$A$41:$F$736,4)+VLOOKUP($A622+ROUND((COLUMN()-2)/24,5),'Расчет сбытовых надбавок'!$B$1537:'Расчет сбытовых надбавок'!$G$2280,3)</f>
        <v>0.01</v>
      </c>
    </row>
    <row r="623" spans="1:27" x14ac:dyDescent="0.2">
      <c r="A623" s="80">
        <f t="shared" si="19"/>
        <v>42535</v>
      </c>
      <c r="B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9">
        <f>VLOOKUP($A623+ROUND((COLUMN()-2)/24,5),АТС!$A$41:$F$736,4)+VLOOKUP($A623+ROUND((COLUMN()-2)/24,5),'Расчет сбытовых надбавок'!$B$1537:'Расчет сбытовых надбавок'!$G$2280,3)</f>
        <v>38.54</v>
      </c>
      <c r="H623" s="99">
        <f>VLOOKUP($A623+ROUND((COLUMN()-2)/24,5),АТС!$A$41:$F$736,4)+VLOOKUP($A623+ROUND((COLUMN()-2)/24,5),'Расчет сбытовых надбавок'!$B$1537:'Расчет сбытовых надбавок'!$G$2280,3)</f>
        <v>106.04</v>
      </c>
      <c r="I623" s="99">
        <f>VLOOKUP($A623+ROUND((COLUMN()-2)/24,5),АТС!$A$41:$F$736,4)+VLOOKUP($A623+ROUND((COLUMN()-2)/24,5),'Расчет сбытовых надбавок'!$B$1537:'Расчет сбытовых надбавок'!$G$2280,3)</f>
        <v>93.47999999999999</v>
      </c>
      <c r="J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9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80">
        <f t="shared" si="19"/>
        <v>42536</v>
      </c>
      <c r="B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9">
        <f>VLOOKUP($A624+ROUND((COLUMN()-2)/24,5),АТС!$A$41:$F$736,4)+VLOOKUP($A624+ROUND((COLUMN()-2)/24,5),'Расчет сбытовых надбавок'!$B$1537:'Расчет сбытовых надбавок'!$G$2280,3)</f>
        <v>11.39</v>
      </c>
      <c r="H624" s="99">
        <f>VLOOKUP($A624+ROUND((COLUMN()-2)/24,5),АТС!$A$41:$F$736,4)+VLOOKUP($A624+ROUND((COLUMN()-2)/24,5),'Расчет сбытовых надбавок'!$B$1537:'Расчет сбытовых надбавок'!$G$2280,3)</f>
        <v>104.16000000000001</v>
      </c>
      <c r="I624" s="99">
        <f>VLOOKUP($A624+ROUND((COLUMN()-2)/24,5),АТС!$A$41:$F$736,4)+VLOOKUP($A624+ROUND((COLUMN()-2)/24,5),'Расчет сбытовых надбавок'!$B$1537:'Расчет сбытовых надбавок'!$G$2280,3)</f>
        <v>43.53</v>
      </c>
      <c r="J624" s="99">
        <f>VLOOKUP($A624+ROUND((COLUMN()-2)/24,5),АТС!$A$41:$F$736,4)+VLOOKUP($A624+ROUND((COLUMN()-2)/24,5),'Расчет сбытовых надбавок'!$B$1537:'Расчет сбытовых надбавок'!$G$2280,3)</f>
        <v>13.41</v>
      </c>
      <c r="K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Q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9">
        <f>VLOOKUP($A624+ROUND((COLUMN()-2)/24,5),АТС!$A$41:$F$736,4)+VLOOKUP($A624+ROUND((COLUMN()-2)/24,5),'Расчет сбытовых надбавок'!$B$1537:'Расчет сбытовых надбавок'!$G$2280,3)</f>
        <v>14.49</v>
      </c>
      <c r="W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9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80">
        <f t="shared" si="19"/>
        <v>42537</v>
      </c>
      <c r="B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9">
        <f>VLOOKUP($A625+ROUND((COLUMN()-2)/24,5),АТС!$A$41:$F$736,4)+VLOOKUP($A625+ROUND((COLUMN()-2)/24,5),'Расчет сбытовых надбавок'!$B$1537:'Расчет сбытовых надбавок'!$G$2280,3)</f>
        <v>39.75</v>
      </c>
      <c r="H625" s="99">
        <f>VLOOKUP($A625+ROUND((COLUMN()-2)/24,5),АТС!$A$41:$F$736,4)+VLOOKUP($A625+ROUND((COLUMN()-2)/24,5),'Расчет сбытовых надбавок'!$B$1537:'Расчет сбытовых надбавок'!$G$2280,3)</f>
        <v>52.86</v>
      </c>
      <c r="I625" s="99">
        <f>VLOOKUP($A625+ROUND((COLUMN()-2)/24,5),АТС!$A$41:$F$736,4)+VLOOKUP($A625+ROUND((COLUMN()-2)/24,5),'Расчет сбытовых надбавок'!$B$1537:'Расчет сбытовых надбавок'!$G$2280,3)</f>
        <v>202.42</v>
      </c>
      <c r="J625" s="99">
        <f>VLOOKUP($A625+ROUND((COLUMN()-2)/24,5),АТС!$A$41:$F$736,4)+VLOOKUP($A625+ROUND((COLUMN()-2)/24,5),'Расчет сбытовых надбавок'!$B$1537:'Расчет сбытовых надбавок'!$G$2280,3)</f>
        <v>87.15</v>
      </c>
      <c r="K625" s="99">
        <f>VLOOKUP($A625+ROUND((COLUMN()-2)/24,5),АТС!$A$41:$F$736,4)+VLOOKUP($A625+ROUND((COLUMN()-2)/24,5),'Расчет сбытовых надбавок'!$B$1537:'Расчет сбытовых надбавок'!$G$2280,3)</f>
        <v>31.139999999999997</v>
      </c>
      <c r="L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9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9">
        <f>VLOOKUP($A625+ROUND((COLUMN()-2)/24,5),АТС!$A$41:$F$736,4)+VLOOKUP($A625+ROUND((COLUMN()-2)/24,5),'Расчет сбытовых надбавок'!$B$1537:'Расчет сбытовых надбавок'!$G$2280,3)</f>
        <v>45.16</v>
      </c>
      <c r="V625" s="99">
        <f>VLOOKUP($A625+ROUND((COLUMN()-2)/24,5),АТС!$A$41:$F$736,4)+VLOOKUP($A625+ROUND((COLUMN()-2)/24,5),'Расчет сбытовых надбавок'!$B$1537:'Расчет сбытовых надбавок'!$G$2280,3)</f>
        <v>70.64</v>
      </c>
      <c r="W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9">
        <f>VLOOKUP($A625+ROUND((COLUMN()-2)/24,5),АТС!$A$41:$F$736,4)+VLOOKUP($A625+ROUND((COLUMN()-2)/24,5),'Расчет сбытовых надбавок'!$B$1537:'Расчет сбытовых надбавок'!$G$2280,3)</f>
        <v>0.19</v>
      </c>
      <c r="Y625" s="99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80">
        <f t="shared" si="19"/>
        <v>42538</v>
      </c>
      <c r="B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9">
        <f>VLOOKUP($A626+ROUND((COLUMN()-2)/24,5),АТС!$A$41:$F$736,4)+VLOOKUP($A626+ROUND((COLUMN()-2)/24,5),'Расчет сбытовых надбавок'!$B$1537:'Расчет сбытовых надбавок'!$G$2280,3)</f>
        <v>33.64</v>
      </c>
      <c r="H626" s="99">
        <f>VLOOKUP($A626+ROUND((COLUMN()-2)/24,5),АТС!$A$41:$F$736,4)+VLOOKUP($A626+ROUND((COLUMN()-2)/24,5),'Расчет сбытовых надбавок'!$B$1537:'Расчет сбытовых надбавок'!$G$2280,3)</f>
        <v>101.81</v>
      </c>
      <c r="I626" s="99">
        <f>VLOOKUP($A626+ROUND((COLUMN()-2)/24,5),АТС!$A$41:$F$736,4)+VLOOKUP($A626+ROUND((COLUMN()-2)/24,5),'Расчет сбытовых надбавок'!$B$1537:'Расчет сбытовых надбавок'!$G$2280,3)</f>
        <v>12.760000000000002</v>
      </c>
      <c r="J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9">
        <f>VLOOKUP($A626+ROUND((COLUMN()-2)/24,5),АТС!$A$41:$F$736,4)+VLOOKUP($A626+ROUND((COLUMN()-2)/24,5),'Расчет сбытовых надбавок'!$B$1537:'Расчет сбытовых надбавок'!$G$2280,3)</f>
        <v>18.59</v>
      </c>
      <c r="O626" s="99">
        <f>VLOOKUP($A626+ROUND((COLUMN()-2)/24,5),АТС!$A$41:$F$736,4)+VLOOKUP($A626+ROUND((COLUMN()-2)/24,5),'Расчет сбытовых надбавок'!$B$1537:'Расчет сбытовых надбавок'!$G$2280,3)</f>
        <v>46.66</v>
      </c>
      <c r="P626" s="99">
        <f>VLOOKUP($A626+ROUND((COLUMN()-2)/24,5),АТС!$A$41:$F$736,4)+VLOOKUP($A626+ROUND((COLUMN()-2)/24,5),'Расчет сбытовых надбавок'!$B$1537:'Расчет сбытовых надбавок'!$G$2280,3)</f>
        <v>99.84</v>
      </c>
      <c r="Q626" s="99">
        <f>VLOOKUP($A626+ROUND((COLUMN()-2)/24,5),АТС!$A$41:$F$736,4)+VLOOKUP($A626+ROUND((COLUMN()-2)/24,5),'Расчет сбытовых надбавок'!$B$1537:'Расчет сбытовых надбавок'!$G$2280,3)</f>
        <v>100.58999999999999</v>
      </c>
      <c r="R626" s="99">
        <f>VLOOKUP($A626+ROUND((COLUMN()-2)/24,5),АТС!$A$41:$F$736,4)+VLOOKUP($A626+ROUND((COLUMN()-2)/24,5),'Расчет сбытовых надбавок'!$B$1537:'Расчет сбытовых надбавок'!$G$2280,3)</f>
        <v>39.270000000000003</v>
      </c>
      <c r="S626" s="99">
        <f>VLOOKUP($A626+ROUND((COLUMN()-2)/24,5),АТС!$A$41:$F$736,4)+VLOOKUP($A626+ROUND((COLUMN()-2)/24,5),'Расчет сбытовых надбавок'!$B$1537:'Расчет сбытовых надбавок'!$G$2280,3)</f>
        <v>46.419999999999995</v>
      </c>
      <c r="T626" s="99">
        <f>VLOOKUP($A626+ROUND((COLUMN()-2)/24,5),АТС!$A$41:$F$736,4)+VLOOKUP($A626+ROUND((COLUMN()-2)/24,5),'Расчет сбытовых надбавок'!$B$1537:'Расчет сбытовых надбавок'!$G$2280,3)</f>
        <v>63.260000000000005</v>
      </c>
      <c r="U626" s="99">
        <f>VLOOKUP($A626+ROUND((COLUMN()-2)/24,5),АТС!$A$41:$F$736,4)+VLOOKUP($A626+ROUND((COLUMN()-2)/24,5),'Расчет сбытовых надбавок'!$B$1537:'Расчет сбытовых надбавок'!$G$2280,3)</f>
        <v>51.85</v>
      </c>
      <c r="V626" s="99">
        <f>VLOOKUP($A626+ROUND((COLUMN()-2)/24,5),АТС!$A$41:$F$736,4)+VLOOKUP($A626+ROUND((COLUMN()-2)/24,5),'Расчет сбытовых надбавок'!$B$1537:'Расчет сбытовых надбавок'!$G$2280,3)</f>
        <v>84.160000000000011</v>
      </c>
      <c r="W626" s="99">
        <f>VLOOKUP($A626+ROUND((COLUMN()-2)/24,5),АТС!$A$41:$F$736,4)+VLOOKUP($A626+ROUND((COLUMN()-2)/24,5),'Расчет сбытовых надбавок'!$B$1537:'Расчет сбытовых надбавок'!$G$2280,3)</f>
        <v>44.050000000000004</v>
      </c>
      <c r="X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9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80">
        <f t="shared" si="19"/>
        <v>42539</v>
      </c>
      <c r="B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C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9">
        <f>VLOOKUP($A627+ROUND((COLUMN()-2)/24,5),АТС!$A$41:$F$736,4)+VLOOKUP($A627+ROUND((COLUMN()-2)/24,5),'Расчет сбытовых надбавок'!$B$1537:'Расчет сбытовых надбавок'!$G$2280,3)</f>
        <v>20.6</v>
      </c>
      <c r="G627" s="99">
        <f>VLOOKUP($A627+ROUND((COLUMN()-2)/24,5),АТС!$A$41:$F$736,4)+VLOOKUP($A627+ROUND((COLUMN()-2)/24,5),'Расчет сбытовых надбавок'!$B$1537:'Расчет сбытовых надбавок'!$G$2280,3)</f>
        <v>25.84</v>
      </c>
      <c r="H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I627" s="99">
        <f>VLOOKUP($A627+ROUND((COLUMN()-2)/24,5),АТС!$A$41:$F$736,4)+VLOOKUP($A627+ROUND((COLUMN()-2)/24,5),'Расчет сбытовых надбавок'!$B$1537:'Расчет сбытовых надбавок'!$G$2280,3)</f>
        <v>27.34</v>
      </c>
      <c r="J627" s="99">
        <f>VLOOKUP($A627+ROUND((COLUMN()-2)/24,5),АТС!$A$41:$F$736,4)+VLOOKUP($A627+ROUND((COLUMN()-2)/24,5),'Расчет сбытовых надбавок'!$B$1537:'Расчет сбытовых надбавок'!$G$2280,3)</f>
        <v>41.98</v>
      </c>
      <c r="K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9">
        <f>VLOOKUP($A627+ROUND((COLUMN()-2)/24,5),АТС!$A$41:$F$736,4)+VLOOKUP($A627+ROUND((COLUMN()-2)/24,5),'Расчет сбытовых надбавок'!$B$1537:'Расчет сбытовых надбавок'!$G$2280,3)</f>
        <v>0.78999999999999992</v>
      </c>
      <c r="O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9">
        <f>VLOOKUP($A627+ROUND((COLUMN()-2)/24,5),АТС!$A$41:$F$736,4)+VLOOKUP($A627+ROUND((COLUMN()-2)/24,5),'Расчет сбытовых надбавок'!$B$1537:'Расчет сбытовых надбавок'!$G$2280,3)</f>
        <v>99.23</v>
      </c>
      <c r="Q627" s="99">
        <f>VLOOKUP($A627+ROUND((COLUMN()-2)/24,5),АТС!$A$41:$F$736,4)+VLOOKUP($A627+ROUND((COLUMN()-2)/24,5),'Расчет сбытовых надбавок'!$B$1537:'Расчет сбытовых надбавок'!$G$2280,3)</f>
        <v>106.79</v>
      </c>
      <c r="R627" s="99">
        <f>VLOOKUP($A627+ROUND((COLUMN()-2)/24,5),АТС!$A$41:$F$736,4)+VLOOKUP($A627+ROUND((COLUMN()-2)/24,5),'Расчет сбытовых надбавок'!$B$1537:'Расчет сбытовых надбавок'!$G$2280,3)</f>
        <v>130.97</v>
      </c>
      <c r="S627" s="99">
        <f>VLOOKUP($A627+ROUND((COLUMN()-2)/24,5),АТС!$A$41:$F$736,4)+VLOOKUP($A627+ROUND((COLUMN()-2)/24,5),'Расчет сбытовых надбавок'!$B$1537:'Расчет сбытовых надбавок'!$G$2280,3)</f>
        <v>108.72</v>
      </c>
      <c r="T627" s="99">
        <f>VLOOKUP($A627+ROUND((COLUMN()-2)/24,5),АТС!$A$41:$F$736,4)+VLOOKUP($A627+ROUND((COLUMN()-2)/24,5),'Расчет сбытовых надбавок'!$B$1537:'Расчет сбытовых надбавок'!$G$2280,3)</f>
        <v>164.04000000000002</v>
      </c>
      <c r="U627" s="99">
        <f>VLOOKUP($A627+ROUND((COLUMN()-2)/24,5),АТС!$A$41:$F$736,4)+VLOOKUP($A627+ROUND((COLUMN()-2)/24,5),'Расчет сбытовых надбавок'!$B$1537:'Расчет сбытовых надбавок'!$G$2280,3)</f>
        <v>190.82000000000002</v>
      </c>
      <c r="V627" s="99">
        <f>VLOOKUP($A627+ROUND((COLUMN()-2)/24,5),АТС!$A$41:$F$736,4)+VLOOKUP($A627+ROUND((COLUMN()-2)/24,5),'Расчет сбытовых надбавок'!$B$1537:'Расчет сбытовых надбавок'!$G$2280,3)</f>
        <v>134.57</v>
      </c>
      <c r="W627" s="99">
        <f>VLOOKUP($A627+ROUND((COLUMN()-2)/24,5),АТС!$A$41:$F$736,4)+VLOOKUP($A627+ROUND((COLUMN()-2)/24,5),'Расчет сбытовых надбавок'!$B$1537:'Расчет сбытовых надбавок'!$G$2280,3)</f>
        <v>38.599999999999994</v>
      </c>
      <c r="X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9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80">
        <f t="shared" si="19"/>
        <v>42540</v>
      </c>
      <c r="B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C628" s="99">
        <f>VLOOKUP($A628+ROUND((COLUMN()-2)/24,5),АТС!$A$41:$F$736,4)+VLOOKUP($A628+ROUND((COLUMN()-2)/24,5),'Расчет сбытовых надбавок'!$B$1537:'Расчет сбытовых надбавок'!$G$2280,3)</f>
        <v>9.61</v>
      </c>
      <c r="D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9">
        <f>VLOOKUP($A628+ROUND((COLUMN()-2)/24,5),АТС!$A$41:$F$736,4)+VLOOKUP($A628+ROUND((COLUMN()-2)/24,5),'Расчет сбытовых надбавок'!$B$1537:'Расчет сбытовых надбавок'!$G$2280,3)</f>
        <v>0.01</v>
      </c>
      <c r="F628" s="99">
        <f>VLOOKUP($A628+ROUND((COLUMN()-2)/24,5),АТС!$A$41:$F$736,4)+VLOOKUP($A628+ROUND((COLUMN()-2)/24,5),'Расчет сбытовых надбавок'!$B$1537:'Расчет сбытовых надбавок'!$G$2280,3)</f>
        <v>44.23</v>
      </c>
      <c r="G628" s="99">
        <f>VLOOKUP($A628+ROUND((COLUMN()-2)/24,5),АТС!$A$41:$F$736,4)+VLOOKUP($A628+ROUND((COLUMN()-2)/24,5),'Расчет сбытовых надбавок'!$B$1537:'Расчет сбытовых надбавок'!$G$2280,3)</f>
        <v>97.66</v>
      </c>
      <c r="H628" s="99">
        <f>VLOOKUP($A628+ROUND((COLUMN()-2)/24,5),АТС!$A$41:$F$736,4)+VLOOKUP($A628+ROUND((COLUMN()-2)/24,5),'Расчет сбытовых надбавок'!$B$1537:'Расчет сбытовых надбавок'!$G$2280,3)</f>
        <v>275.98</v>
      </c>
      <c r="I628" s="99">
        <f>VLOOKUP($A628+ROUND((COLUMN()-2)/24,5),АТС!$A$41:$F$736,4)+VLOOKUP($A628+ROUND((COLUMN()-2)/24,5),'Расчет сбытовых надбавок'!$B$1537:'Расчет сбытовых надбавок'!$G$2280,3)</f>
        <v>118.47</v>
      </c>
      <c r="J628" s="99">
        <f>VLOOKUP($A628+ROUND((COLUMN()-2)/24,5),АТС!$A$41:$F$736,4)+VLOOKUP($A628+ROUND((COLUMN()-2)/24,5),'Расчет сбытовых надбавок'!$B$1537:'Расчет сбытовых надбавок'!$G$2280,3)</f>
        <v>63.629999999999995</v>
      </c>
      <c r="K628" s="99">
        <f>VLOOKUP($A628+ROUND((COLUMN()-2)/24,5),АТС!$A$41:$F$736,4)+VLOOKUP($A628+ROUND((COLUMN()-2)/24,5),'Расчет сбытовых надбавок'!$B$1537:'Расчет сбытовых надбавок'!$G$2280,3)</f>
        <v>29.290000000000003</v>
      </c>
      <c r="L628" s="99">
        <f>VLOOKUP($A628+ROUND((COLUMN()-2)/24,5),АТС!$A$41:$F$736,4)+VLOOKUP($A628+ROUND((COLUMN()-2)/24,5),'Расчет сбытовых надбавок'!$B$1537:'Расчет сбытовых надбавок'!$G$2280,3)</f>
        <v>24.15</v>
      </c>
      <c r="M628" s="99">
        <f>VLOOKUP($A628+ROUND((COLUMN()-2)/24,5),АТС!$A$41:$F$736,4)+VLOOKUP($A628+ROUND((COLUMN()-2)/24,5),'Расчет сбытовых надбавок'!$B$1537:'Расчет сбытовых надбавок'!$G$2280,3)</f>
        <v>14.49</v>
      </c>
      <c r="N628" s="99">
        <f>VLOOKUP($A628+ROUND((COLUMN()-2)/24,5),АТС!$A$41:$F$736,4)+VLOOKUP($A628+ROUND((COLUMN()-2)/24,5),'Расчет сбытовых надбавок'!$B$1537:'Расчет сбытовых надбавок'!$G$2280,3)</f>
        <v>42.94</v>
      </c>
      <c r="O628" s="99">
        <f>VLOOKUP($A628+ROUND((COLUMN()-2)/24,5),АТС!$A$41:$F$736,4)+VLOOKUP($A628+ROUND((COLUMN()-2)/24,5),'Расчет сбытовых надбавок'!$B$1537:'Расчет сбытовых надбавок'!$G$2280,3)</f>
        <v>6.74</v>
      </c>
      <c r="P628" s="99">
        <f>VLOOKUP($A628+ROUND((COLUMN()-2)/24,5),АТС!$A$41:$F$736,4)+VLOOKUP($A628+ROUND((COLUMN()-2)/24,5),'Расчет сбытовых надбавок'!$B$1537:'Расчет сбытовых надбавок'!$G$2280,3)</f>
        <v>7.23</v>
      </c>
      <c r="Q628" s="99">
        <f>VLOOKUP($A628+ROUND((COLUMN()-2)/24,5),АТС!$A$41:$F$736,4)+VLOOKUP($A628+ROUND((COLUMN()-2)/24,5),'Расчет сбытовых надбавок'!$B$1537:'Расчет сбытовых надбавок'!$G$2280,3)</f>
        <v>59.08</v>
      </c>
      <c r="R628" s="99">
        <f>VLOOKUP($A628+ROUND((COLUMN()-2)/24,5),АТС!$A$41:$F$736,4)+VLOOKUP($A628+ROUND((COLUMN()-2)/24,5),'Расчет сбытовых надбавок'!$B$1537:'Расчет сбытовых надбавок'!$G$2280,3)</f>
        <v>177.21</v>
      </c>
      <c r="S628" s="99">
        <f>VLOOKUP($A628+ROUND((COLUMN()-2)/24,5),АТС!$A$41:$F$736,4)+VLOOKUP($A628+ROUND((COLUMN()-2)/24,5),'Расчет сбытовых надбавок'!$B$1537:'Расчет сбытовых надбавок'!$G$2280,3)</f>
        <v>56.66</v>
      </c>
      <c r="T628" s="99">
        <f>VLOOKUP($A628+ROUND((COLUMN()-2)/24,5),АТС!$A$41:$F$736,4)+VLOOKUP($A628+ROUND((COLUMN()-2)/24,5),'Расчет сбытовых надбавок'!$B$1537:'Расчет сбытовых надбавок'!$G$2280,3)</f>
        <v>63.269999999999996</v>
      </c>
      <c r="U628" s="99">
        <f>VLOOKUP($A628+ROUND((COLUMN()-2)/24,5),АТС!$A$41:$F$736,4)+VLOOKUP($A628+ROUND((COLUMN()-2)/24,5),'Расчет сбытовых надбавок'!$B$1537:'Расчет сбытовых надбавок'!$G$2280,3)</f>
        <v>80.599999999999994</v>
      </c>
      <c r="V628" s="99">
        <f>VLOOKUP($A628+ROUND((COLUMN()-2)/24,5),АТС!$A$41:$F$736,4)+VLOOKUP($A628+ROUND((COLUMN()-2)/24,5),'Расчет сбытовых надбавок'!$B$1537:'Расчет сбытовых надбавок'!$G$2280,3)</f>
        <v>160.38999999999999</v>
      </c>
      <c r="W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9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80">
        <f t="shared" si="19"/>
        <v>42541</v>
      </c>
      <c r="B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9">
        <f>VLOOKUP($A629+ROUND((COLUMN()-2)/24,5),АТС!$A$41:$F$736,4)+VLOOKUP($A629+ROUND((COLUMN()-2)/24,5),'Расчет сбытовых надбавок'!$B$1537:'Расчет сбытовых надбавок'!$G$2280,3)</f>
        <v>20.46</v>
      </c>
      <c r="G629" s="99">
        <f>VLOOKUP($A629+ROUND((COLUMN()-2)/24,5),АТС!$A$41:$F$736,4)+VLOOKUP($A629+ROUND((COLUMN()-2)/24,5),'Расчет сбытовых надбавок'!$B$1537:'Расчет сбытовых надбавок'!$G$2280,3)</f>
        <v>100.76</v>
      </c>
      <c r="H629" s="99">
        <f>VLOOKUP($A629+ROUND((COLUMN()-2)/24,5),АТС!$A$41:$F$736,4)+VLOOKUP($A629+ROUND((COLUMN()-2)/24,5),'Расчет сбытовых надбавок'!$B$1537:'Расчет сбытовых надбавок'!$G$2280,3)</f>
        <v>132.04</v>
      </c>
      <c r="I629" s="99">
        <f>VLOOKUP($A629+ROUND((COLUMN()-2)/24,5),АТС!$A$41:$F$736,4)+VLOOKUP($A629+ROUND((COLUMN()-2)/24,5),'Расчет сбытовых надбавок'!$B$1537:'Расчет сбытовых надбавок'!$G$2280,3)</f>
        <v>63.64</v>
      </c>
      <c r="J629" s="99">
        <f>VLOOKUP($A629+ROUND((COLUMN()-2)/24,5),АТС!$A$41:$F$736,4)+VLOOKUP($A629+ROUND((COLUMN()-2)/24,5),'Расчет сбытовых надбавок'!$B$1537:'Расчет сбытовых надбавок'!$G$2280,3)</f>
        <v>84.11</v>
      </c>
      <c r="K629" s="99">
        <f>VLOOKUP($A629+ROUND((COLUMN()-2)/24,5),АТС!$A$41:$F$736,4)+VLOOKUP($A629+ROUND((COLUMN()-2)/24,5),'Расчет сбытовых надбавок'!$B$1537:'Расчет сбытовых надбавок'!$G$2280,3)</f>
        <v>101.67</v>
      </c>
      <c r="L629" s="99">
        <f>VLOOKUP($A629+ROUND((COLUMN()-2)/24,5),АТС!$A$41:$F$736,4)+VLOOKUP($A629+ROUND((COLUMN()-2)/24,5),'Расчет сбытовых надбавок'!$B$1537:'Расчет сбытовых надбавок'!$G$2280,3)</f>
        <v>97.169999999999987</v>
      </c>
      <c r="M629" s="99">
        <f>VLOOKUP($A629+ROUND((COLUMN()-2)/24,5),АТС!$A$41:$F$736,4)+VLOOKUP($A629+ROUND((COLUMN()-2)/24,5),'Расчет сбытовых надбавок'!$B$1537:'Расчет сбытовых надбавок'!$G$2280,3)</f>
        <v>81.89</v>
      </c>
      <c r="N629" s="99">
        <f>VLOOKUP($A629+ROUND((COLUMN()-2)/24,5),АТС!$A$41:$F$736,4)+VLOOKUP($A629+ROUND((COLUMN()-2)/24,5),'Расчет сбытовых надбавок'!$B$1537:'Расчет сбытовых надбавок'!$G$2280,3)</f>
        <v>440.64000000000004</v>
      </c>
      <c r="O629" s="99">
        <f>VLOOKUP($A629+ROUND((COLUMN()-2)/24,5),АТС!$A$41:$F$736,4)+VLOOKUP($A629+ROUND((COLUMN()-2)/24,5),'Расчет сбытовых надбавок'!$B$1537:'Расчет сбытовых надбавок'!$G$2280,3)</f>
        <v>518.76</v>
      </c>
      <c r="P629" s="99">
        <f>VLOOKUP($A629+ROUND((COLUMN()-2)/24,5),АТС!$A$41:$F$736,4)+VLOOKUP($A629+ROUND((COLUMN()-2)/24,5),'Расчет сбытовых надбавок'!$B$1537:'Расчет сбытовых надбавок'!$G$2280,3)</f>
        <v>497.49</v>
      </c>
      <c r="Q629" s="99">
        <f>VLOOKUP($A629+ROUND((COLUMN()-2)/24,5),АТС!$A$41:$F$736,4)+VLOOKUP($A629+ROUND((COLUMN()-2)/24,5),'Расчет сбытовых надбавок'!$B$1537:'Расчет сбытовых надбавок'!$G$2280,3)</f>
        <v>487.81</v>
      </c>
      <c r="R629" s="99">
        <f>VLOOKUP($A629+ROUND((COLUMN()-2)/24,5),АТС!$A$41:$F$736,4)+VLOOKUP($A629+ROUND((COLUMN()-2)/24,5),'Расчет сбытовых надбавок'!$B$1537:'Расчет сбытовых надбавок'!$G$2280,3)</f>
        <v>129.34</v>
      </c>
      <c r="S629" s="99">
        <f>VLOOKUP($A629+ROUND((COLUMN()-2)/24,5),АТС!$A$41:$F$736,4)+VLOOKUP($A629+ROUND((COLUMN()-2)/24,5),'Расчет сбытовых надбавок'!$B$1537:'Расчет сбытовых надбавок'!$G$2280,3)</f>
        <v>82.710000000000008</v>
      </c>
      <c r="T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9">
        <f>VLOOKUP($A629+ROUND((COLUMN()-2)/24,5),АТС!$A$41:$F$736,4)+VLOOKUP($A629+ROUND((COLUMN()-2)/24,5),'Расчет сбытовых надбавок'!$B$1537:'Расчет сбытовых надбавок'!$G$2280,3)</f>
        <v>253.18</v>
      </c>
      <c r="V629" s="99">
        <f>VLOOKUP($A629+ROUND((COLUMN()-2)/24,5),АТС!$A$41:$F$736,4)+VLOOKUP($A629+ROUND((COLUMN()-2)/24,5),'Расчет сбытовых надбавок'!$B$1537:'Расчет сбытовых надбавок'!$G$2280,3)</f>
        <v>268.10000000000002</v>
      </c>
      <c r="W629" s="99">
        <f>VLOOKUP($A629+ROUND((COLUMN()-2)/24,5),АТС!$A$41:$F$736,4)+VLOOKUP($A629+ROUND((COLUMN()-2)/24,5),'Расчет сбытовых надбавок'!$B$1537:'Расчет сбытовых надбавок'!$G$2280,3)</f>
        <v>182.33999999999997</v>
      </c>
      <c r="X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9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80">
        <f t="shared" si="19"/>
        <v>42542</v>
      </c>
      <c r="B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9">
        <f>VLOOKUP($A630+ROUND((COLUMN()-2)/24,5),АТС!$A$41:$F$736,4)+VLOOKUP($A630+ROUND((COLUMN()-2)/24,5),'Расчет сбытовых надбавок'!$B$1537:'Расчет сбытовых надбавок'!$G$2280,3)</f>
        <v>50.6</v>
      </c>
      <c r="H630" s="99">
        <f>VLOOKUP($A630+ROUND((COLUMN()-2)/24,5),АТС!$A$41:$F$736,4)+VLOOKUP($A630+ROUND((COLUMN()-2)/24,5),'Расчет сбытовых надбавок'!$B$1537:'Расчет сбытовых надбавок'!$G$2280,3)</f>
        <v>39.83</v>
      </c>
      <c r="I630" s="99">
        <f>VLOOKUP($A630+ROUND((COLUMN()-2)/24,5),АТС!$A$41:$F$736,4)+VLOOKUP($A630+ROUND((COLUMN()-2)/24,5),'Расчет сбытовых надбавок'!$B$1537:'Расчет сбытовых надбавок'!$G$2280,3)</f>
        <v>110.53</v>
      </c>
      <c r="J630" s="99">
        <f>VLOOKUP($A630+ROUND((COLUMN()-2)/24,5),АТС!$A$41:$F$736,4)+VLOOKUP($A630+ROUND((COLUMN()-2)/24,5),'Расчет сбытовых надбавок'!$B$1537:'Расчет сбытовых надбавок'!$G$2280,3)</f>
        <v>143.94999999999999</v>
      </c>
      <c r="K630" s="99">
        <f>VLOOKUP($A630+ROUND((COLUMN()-2)/24,5),АТС!$A$41:$F$736,4)+VLOOKUP($A630+ROUND((COLUMN()-2)/24,5),'Расчет сбытовых надбавок'!$B$1537:'Расчет сбытовых надбавок'!$G$2280,3)</f>
        <v>229.13</v>
      </c>
      <c r="L630" s="99">
        <f>VLOOKUP($A630+ROUND((COLUMN()-2)/24,5),АТС!$A$41:$F$736,4)+VLOOKUP($A630+ROUND((COLUMN()-2)/24,5),'Расчет сбытовых надбавок'!$B$1537:'Расчет сбытовых надбавок'!$G$2280,3)</f>
        <v>128.13</v>
      </c>
      <c r="M630" s="99">
        <f>VLOOKUP($A630+ROUND((COLUMN()-2)/24,5),АТС!$A$41:$F$736,4)+VLOOKUP($A630+ROUND((COLUMN()-2)/24,5),'Расчет сбытовых надбавок'!$B$1537:'Расчет сбытовых надбавок'!$G$2280,3)</f>
        <v>89.47</v>
      </c>
      <c r="N630" s="99">
        <f>VLOOKUP($A630+ROUND((COLUMN()-2)/24,5),АТС!$A$41:$F$736,4)+VLOOKUP($A630+ROUND((COLUMN()-2)/24,5),'Расчет сбытовых надбавок'!$B$1537:'Расчет сбытовых надбавок'!$G$2280,3)</f>
        <v>251.75</v>
      </c>
      <c r="O630" s="99">
        <f>VLOOKUP($A630+ROUND((COLUMN()-2)/24,5),АТС!$A$41:$F$736,4)+VLOOKUP($A630+ROUND((COLUMN()-2)/24,5),'Расчет сбытовых надбавок'!$B$1537:'Расчет сбытовых надбавок'!$G$2280,3)</f>
        <v>271.28999999999996</v>
      </c>
      <c r="P630" s="99">
        <f>VLOOKUP($A630+ROUND((COLUMN()-2)/24,5),АТС!$A$41:$F$736,4)+VLOOKUP($A630+ROUND((COLUMN()-2)/24,5),'Расчет сбытовых надбавок'!$B$1537:'Расчет сбытовых надбавок'!$G$2280,3)</f>
        <v>407.29</v>
      </c>
      <c r="Q630" s="99">
        <f>VLOOKUP($A630+ROUND((COLUMN()-2)/24,5),АТС!$A$41:$F$736,4)+VLOOKUP($A630+ROUND((COLUMN()-2)/24,5),'Расчет сбытовых надбавок'!$B$1537:'Расчет сбытовых надбавок'!$G$2280,3)</f>
        <v>344.24</v>
      </c>
      <c r="R630" s="99">
        <f>VLOOKUP($A630+ROUND((COLUMN()-2)/24,5),АТС!$A$41:$F$736,4)+VLOOKUP($A630+ROUND((COLUMN()-2)/24,5),'Расчет сбытовых надбавок'!$B$1537:'Расчет сбытовых надбавок'!$G$2280,3)</f>
        <v>118.03</v>
      </c>
      <c r="S630" s="99">
        <f>VLOOKUP($A630+ROUND((COLUMN()-2)/24,5),АТС!$A$41:$F$736,4)+VLOOKUP($A630+ROUND((COLUMN()-2)/24,5),'Расчет сбытовых надбавок'!$B$1537:'Расчет сбытовых надбавок'!$G$2280,3)</f>
        <v>99.740000000000009</v>
      </c>
      <c r="T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9">
        <f>VLOOKUP($A630+ROUND((COLUMN()-2)/24,5),АТС!$A$41:$F$736,4)+VLOOKUP($A630+ROUND((COLUMN()-2)/24,5),'Расчет сбытовых надбавок'!$B$1537:'Расчет сбытовых надбавок'!$G$2280,3)</f>
        <v>429.55</v>
      </c>
      <c r="W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9">
        <f>VLOOKUP($A630+ROUND((COLUMN()-2)/24,5),АТС!$A$41:$F$736,4)+VLOOKUP($A630+ROUND((COLUMN()-2)/24,5),'Расчет сбытовых надбавок'!$B$1537:'Расчет сбытовых надбавок'!$G$2280,3)</f>
        <v>49.13</v>
      </c>
      <c r="Y630" s="99">
        <f>VLOOKUP($A630+ROUND((COLUMN()-2)/24,5),АТС!$A$41:$F$736,4)+VLOOKUP($A630+ROUND((COLUMN()-2)/24,5),'Расчет сбытовых надбавок'!$B$1537:'Расчет сбытовых надбавок'!$G$2280,3)</f>
        <v>0.28000000000000003</v>
      </c>
    </row>
    <row r="631" spans="1:25" x14ac:dyDescent="0.2">
      <c r="A631" s="80">
        <f t="shared" si="19"/>
        <v>42543</v>
      </c>
      <c r="B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9">
        <f>VLOOKUP($A631+ROUND((COLUMN()-2)/24,5),АТС!$A$41:$F$736,4)+VLOOKUP($A631+ROUND((COLUMN()-2)/24,5),'Расчет сбытовых надбавок'!$B$1537:'Расчет сбытовых надбавок'!$G$2280,3)</f>
        <v>41.81</v>
      </c>
      <c r="H631" s="99">
        <f>VLOOKUP($A631+ROUND((COLUMN()-2)/24,5),АТС!$A$41:$F$736,4)+VLOOKUP($A631+ROUND((COLUMN()-2)/24,5),'Расчет сбытовых надбавок'!$B$1537:'Расчет сбытовых надбавок'!$G$2280,3)</f>
        <v>139.26</v>
      </c>
      <c r="I631" s="99">
        <f>VLOOKUP($A631+ROUND((COLUMN()-2)/24,5),АТС!$A$41:$F$736,4)+VLOOKUP($A631+ROUND((COLUMN()-2)/24,5),'Расчет сбытовых надбавок'!$B$1537:'Расчет сбытовых надбавок'!$G$2280,3)</f>
        <v>70.55</v>
      </c>
      <c r="J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9">
        <f>VLOOKUP($A631+ROUND((COLUMN()-2)/24,5),АТС!$A$41:$F$736,4)+VLOOKUP($A631+ROUND((COLUMN()-2)/24,5),'Расчет сбытовых надбавок'!$B$1537:'Расчет сбытовых надбавок'!$G$2280,3)</f>
        <v>21.86</v>
      </c>
      <c r="M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9">
        <f>VLOOKUP($A631+ROUND((COLUMN()-2)/24,5),АТС!$A$41:$F$736,4)+VLOOKUP($A631+ROUND((COLUMN()-2)/24,5),'Расчет сбытовых надбавок'!$B$1537:'Расчет сбытовых надбавок'!$G$2280,3)</f>
        <v>235.05</v>
      </c>
      <c r="O631" s="99">
        <f>VLOOKUP($A631+ROUND((COLUMN()-2)/24,5),АТС!$A$41:$F$736,4)+VLOOKUP($A631+ROUND((COLUMN()-2)/24,5),'Расчет сбытовых надбавок'!$B$1537:'Расчет сбытовых надбавок'!$G$2280,3)</f>
        <v>237.2</v>
      </c>
      <c r="P631" s="99">
        <f>VLOOKUP($A631+ROUND((COLUMN()-2)/24,5),АТС!$A$41:$F$736,4)+VLOOKUP($A631+ROUND((COLUMN()-2)/24,5),'Расчет сбытовых надбавок'!$B$1537:'Расчет сбытовых надбавок'!$G$2280,3)</f>
        <v>308.55</v>
      </c>
      <c r="Q631" s="99">
        <f>VLOOKUP($A631+ROUND((COLUMN()-2)/24,5),АТС!$A$41:$F$736,4)+VLOOKUP($A631+ROUND((COLUMN()-2)/24,5),'Расчет сбытовых надбавок'!$B$1537:'Расчет сбытовых надбавок'!$G$2280,3)</f>
        <v>131.97</v>
      </c>
      <c r="R631" s="99">
        <f>VLOOKUP($A631+ROUND((COLUMN()-2)/24,5),АТС!$A$41:$F$736,4)+VLOOKUP($A631+ROUND((COLUMN()-2)/24,5),'Расчет сбытовых надбавок'!$B$1537:'Расчет сбытовых надбавок'!$G$2280,3)</f>
        <v>110.44</v>
      </c>
      <c r="S631" s="99">
        <f>VLOOKUP($A631+ROUND((COLUMN()-2)/24,5),АТС!$A$41:$F$736,4)+VLOOKUP($A631+ROUND((COLUMN()-2)/24,5),'Расчет сбытовых надбавок'!$B$1537:'Расчет сбытовых надбавок'!$G$2280,3)</f>
        <v>208.2</v>
      </c>
      <c r="T631" s="99">
        <f>VLOOKUP($A631+ROUND((COLUMN()-2)/24,5),АТС!$A$41:$F$736,4)+VLOOKUP($A631+ROUND((COLUMN()-2)/24,5),'Расчет сбытовых надбавок'!$B$1537:'Расчет сбытовых надбавок'!$G$2280,3)</f>
        <v>23.79</v>
      </c>
      <c r="U631" s="99">
        <f>VLOOKUP($A631+ROUND((COLUMN()-2)/24,5),АТС!$A$41:$F$736,4)+VLOOKUP($A631+ROUND((COLUMN()-2)/24,5),'Расчет сбытовых надбавок'!$B$1537:'Расчет сбытовых надбавок'!$G$2280,3)</f>
        <v>49.07</v>
      </c>
      <c r="V631" s="99">
        <f>VLOOKUP($A631+ROUND((COLUMN()-2)/24,5),АТС!$A$41:$F$736,4)+VLOOKUP($A631+ROUND((COLUMN()-2)/24,5),'Расчет сбытовых надбавок'!$B$1537:'Расчет сбытовых надбавок'!$G$2280,3)</f>
        <v>175.9</v>
      </c>
      <c r="W631" s="99">
        <f>VLOOKUP($A631+ROUND((COLUMN()-2)/24,5),АТС!$A$41:$F$736,4)+VLOOKUP($A631+ROUND((COLUMN()-2)/24,5),'Расчет сбытовых надбавок'!$B$1537:'Расчет сбытовых надбавок'!$G$2280,3)</f>
        <v>111.16</v>
      </c>
      <c r="X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9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80">
        <f t="shared" si="19"/>
        <v>42544</v>
      </c>
      <c r="B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9">
        <f>VLOOKUP($A632+ROUND((COLUMN()-2)/24,5),АТС!$A$41:$F$736,4)+VLOOKUP($A632+ROUND((COLUMN()-2)/24,5),'Расчет сбытовых надбавок'!$B$1537:'Расчет сбытовых надбавок'!$G$2280,3)</f>
        <v>29.18</v>
      </c>
      <c r="G632" s="99">
        <f>VLOOKUP($A632+ROUND((COLUMN()-2)/24,5),АТС!$A$41:$F$736,4)+VLOOKUP($A632+ROUND((COLUMN()-2)/24,5),'Расчет сбытовых надбавок'!$B$1537:'Расчет сбытовых надбавок'!$G$2280,3)</f>
        <v>47.62</v>
      </c>
      <c r="H632" s="99">
        <f>VLOOKUP($A632+ROUND((COLUMN()-2)/24,5),АТС!$A$41:$F$736,4)+VLOOKUP($A632+ROUND((COLUMN()-2)/24,5),'Расчет сбытовых надбавок'!$B$1537:'Расчет сбытовых надбавок'!$G$2280,3)</f>
        <v>214.79999999999998</v>
      </c>
      <c r="I632" s="99">
        <f>VLOOKUP($A632+ROUND((COLUMN()-2)/24,5),АТС!$A$41:$F$736,4)+VLOOKUP($A632+ROUND((COLUMN()-2)/24,5),'Расчет сбытовых надбавок'!$B$1537:'Расчет сбытовых надбавок'!$G$2280,3)</f>
        <v>138.43</v>
      </c>
      <c r="J632" s="99">
        <f>VLOOKUP($A632+ROUND((COLUMN()-2)/24,5),АТС!$A$41:$F$736,4)+VLOOKUP($A632+ROUND((COLUMN()-2)/24,5),'Расчет сбытовых надбавок'!$B$1537:'Расчет сбытовых надбавок'!$G$2280,3)</f>
        <v>103.51</v>
      </c>
      <c r="K632" s="99">
        <f>VLOOKUP($A632+ROUND((COLUMN()-2)/24,5),АТС!$A$41:$F$736,4)+VLOOKUP($A632+ROUND((COLUMN()-2)/24,5),'Расчет сбытовых надбавок'!$B$1537:'Расчет сбытовых надбавок'!$G$2280,3)</f>
        <v>41.46</v>
      </c>
      <c r="L632" s="99">
        <f>VLOOKUP($A632+ROUND((COLUMN()-2)/24,5),АТС!$A$41:$F$736,4)+VLOOKUP($A632+ROUND((COLUMN()-2)/24,5),'Расчет сбытовых надбавок'!$B$1537:'Расчет сбытовых надбавок'!$G$2280,3)</f>
        <v>90.399999999999991</v>
      </c>
      <c r="M632" s="99">
        <f>VLOOKUP($A632+ROUND((COLUMN()-2)/24,5),АТС!$A$41:$F$736,4)+VLOOKUP($A632+ROUND((COLUMN()-2)/24,5),'Расчет сбытовых надбавок'!$B$1537:'Расчет сбытовых надбавок'!$G$2280,3)</f>
        <v>81.22</v>
      </c>
      <c r="N632" s="99">
        <f>VLOOKUP($A632+ROUND((COLUMN()-2)/24,5),АТС!$A$41:$F$736,4)+VLOOKUP($A632+ROUND((COLUMN()-2)/24,5),'Расчет сбытовых надбавок'!$B$1537:'Расчет сбытовых надбавок'!$G$2280,3)</f>
        <v>121.86</v>
      </c>
      <c r="O632" s="99">
        <f>VLOOKUP($A632+ROUND((COLUMN()-2)/24,5),АТС!$A$41:$F$736,4)+VLOOKUP($A632+ROUND((COLUMN()-2)/24,5),'Расчет сбытовых надбавок'!$B$1537:'Расчет сбытовых надбавок'!$G$2280,3)</f>
        <v>104.82000000000001</v>
      </c>
      <c r="P632" s="99">
        <f>VLOOKUP($A632+ROUND((COLUMN()-2)/24,5),АТС!$A$41:$F$736,4)+VLOOKUP($A632+ROUND((COLUMN()-2)/24,5),'Расчет сбытовых надбавок'!$B$1537:'Расчет сбытовых надбавок'!$G$2280,3)</f>
        <v>172.95999999999998</v>
      </c>
      <c r="Q632" s="99">
        <f>VLOOKUP($A632+ROUND((COLUMN()-2)/24,5),АТС!$A$41:$F$736,4)+VLOOKUP($A632+ROUND((COLUMN()-2)/24,5),'Расчет сбытовых надбавок'!$B$1537:'Расчет сбытовых надбавок'!$G$2280,3)</f>
        <v>104.44</v>
      </c>
      <c r="R632" s="99">
        <f>VLOOKUP($A632+ROUND((COLUMN()-2)/24,5),АТС!$A$41:$F$736,4)+VLOOKUP($A632+ROUND((COLUMN()-2)/24,5),'Расчет сбытовых надбавок'!$B$1537:'Расчет сбытовых надбавок'!$G$2280,3)</f>
        <v>41.65</v>
      </c>
      <c r="S632" s="99">
        <f>VLOOKUP($A632+ROUND((COLUMN()-2)/24,5),АТС!$A$41:$F$736,4)+VLOOKUP($A632+ROUND((COLUMN()-2)/24,5),'Расчет сбытовых надбавок'!$B$1537:'Расчет сбытовых надбавок'!$G$2280,3)</f>
        <v>29.99</v>
      </c>
      <c r="T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9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80">
        <f t="shared" si="19"/>
        <v>42545</v>
      </c>
      <c r="B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9">
        <f>VLOOKUP($A633+ROUND((COLUMN()-2)/24,5),АТС!$A$41:$F$736,4)+VLOOKUP($A633+ROUND((COLUMN()-2)/24,5),'Расчет сбытовых надбавок'!$B$1537:'Расчет сбытовых надбавок'!$G$2280,3)</f>
        <v>64.569999999999993</v>
      </c>
      <c r="J633" s="99">
        <f>VLOOKUP($A633+ROUND((COLUMN()-2)/24,5),АТС!$A$41:$F$736,4)+VLOOKUP($A633+ROUND((COLUMN()-2)/24,5),'Расчет сбытовых надбавок'!$B$1537:'Расчет сбытовых надбавок'!$G$2280,3)</f>
        <v>36.61</v>
      </c>
      <c r="K633" s="99">
        <f>VLOOKUP($A633+ROUND((COLUMN()-2)/24,5),АТС!$A$41:$F$736,4)+VLOOKUP($A633+ROUND((COLUMN()-2)/24,5),'Расчет сбытовых надбавок'!$B$1537:'Расчет сбытовых надбавок'!$G$2280,3)</f>
        <v>90.66</v>
      </c>
      <c r="L633" s="99">
        <f>VLOOKUP($A633+ROUND((COLUMN()-2)/24,5),АТС!$A$41:$F$736,4)+VLOOKUP($A633+ROUND((COLUMN()-2)/24,5),'Расчет сбытовых надбавок'!$B$1537:'Расчет сбытовых надбавок'!$G$2280,3)</f>
        <v>33.880000000000003</v>
      </c>
      <c r="M633" s="99">
        <f>VLOOKUP($A633+ROUND((COLUMN()-2)/24,5),АТС!$A$41:$F$736,4)+VLOOKUP($A633+ROUND((COLUMN()-2)/24,5),'Расчет сбытовых надбавок'!$B$1537:'Расчет сбытовых надбавок'!$G$2280,3)</f>
        <v>10.19</v>
      </c>
      <c r="N633" s="99">
        <f>VLOOKUP($A633+ROUND((COLUMN()-2)/24,5),АТС!$A$41:$F$736,4)+VLOOKUP($A633+ROUND((COLUMN()-2)/24,5),'Расчет сбытовых надбавок'!$B$1537:'Расчет сбытовых надбавок'!$G$2280,3)</f>
        <v>10.479999999999999</v>
      </c>
      <c r="O633" s="99">
        <f>VLOOKUP($A633+ROUND((COLUMN()-2)/24,5),АТС!$A$41:$F$736,4)+VLOOKUP($A633+ROUND((COLUMN()-2)/24,5),'Расчет сбытовых надбавок'!$B$1537:'Расчет сбытовых надбавок'!$G$2280,3)</f>
        <v>4.7300000000000004</v>
      </c>
      <c r="P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9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80">
        <f t="shared" si="19"/>
        <v>42546</v>
      </c>
      <c r="B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F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I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9">
        <f>VLOOKUP($A634+ROUND((COLUMN()-2)/24,5),АТС!$A$41:$F$736,4)+VLOOKUP($A634+ROUND((COLUMN()-2)/24,5),'Расчет сбытовых надбавок'!$B$1537:'Расчет сбытовых надбавок'!$G$2280,3)</f>
        <v>5.27</v>
      </c>
      <c r="K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L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P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R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Y634" s="99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80">
        <f t="shared" si="19"/>
        <v>42547</v>
      </c>
      <c r="B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F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K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N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O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P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S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</row>
    <row r="636" spans="1:25" x14ac:dyDescent="0.2">
      <c r="A636" s="80">
        <f t="shared" si="19"/>
        <v>42548</v>
      </c>
      <c r="B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9">
        <f>VLOOKUP($A636+ROUND((COLUMN()-2)/24,5),АТС!$A$41:$F$736,4)+VLOOKUP($A636+ROUND((COLUMN()-2)/24,5),'Расчет сбытовых надбавок'!$B$1537:'Расчет сбытовых надбавок'!$G$2280,3)</f>
        <v>193.32</v>
      </c>
      <c r="J636" s="99">
        <f>VLOOKUP($A636+ROUND((COLUMN()-2)/24,5),АТС!$A$41:$F$736,4)+VLOOKUP($A636+ROUND((COLUMN()-2)/24,5),'Расчет сбытовых надбавок'!$B$1537:'Расчет сбытовых надбавок'!$G$2280,3)</f>
        <v>265.45</v>
      </c>
      <c r="K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9">
        <f>VLOOKUP($A636+ROUND((COLUMN()-2)/24,5),АТС!$A$41:$F$736,4)+VLOOKUP($A636+ROUND((COLUMN()-2)/24,5),'Расчет сбытовых надбавок'!$B$1537:'Расчет сбытовых надбавок'!$G$2280,3)</f>
        <v>0.01</v>
      </c>
      <c r="M636" s="99">
        <f>VLOOKUP($A636+ROUND((COLUMN()-2)/24,5),АТС!$A$41:$F$736,4)+VLOOKUP($A636+ROUND((COLUMN()-2)/24,5),'Расчет сбытовых надбавок'!$B$1537:'Расчет сбытовых надбавок'!$G$2280,3)</f>
        <v>0.01</v>
      </c>
      <c r="N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9">
        <f>VLOOKUP($A636+ROUND((COLUMN()-2)/24,5),АТС!$A$41:$F$736,4)+VLOOKUP($A636+ROUND((COLUMN()-2)/24,5),'Расчет сбытовых надбавок'!$B$1537:'Расчет сбытовых надбавок'!$G$2280,3)</f>
        <v>558.23</v>
      </c>
      <c r="P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9">
        <f>VLOOKUP($A636+ROUND((COLUMN()-2)/24,5),АТС!$A$41:$F$736,4)+VLOOKUP($A636+ROUND((COLUMN()-2)/24,5),'Расчет сбытовых надбавок'!$B$1537:'Расчет сбытовых надбавок'!$G$2280,3)</f>
        <v>7.58</v>
      </c>
      <c r="U636" s="99">
        <f>VLOOKUP($A636+ROUND((COLUMN()-2)/24,5),АТС!$A$41:$F$736,4)+VLOOKUP($A636+ROUND((COLUMN()-2)/24,5),'Расчет сбытовых надбавок'!$B$1537:'Расчет сбытовых надбавок'!$G$2280,3)</f>
        <v>34.910000000000004</v>
      </c>
      <c r="V636" s="99">
        <f>VLOOKUP($A636+ROUND((COLUMN()-2)/24,5),АТС!$A$41:$F$736,4)+VLOOKUP($A636+ROUND((COLUMN()-2)/24,5),'Расчет сбытовых надбавок'!$B$1537:'Расчет сбытовых надбавок'!$G$2280,3)</f>
        <v>9.0299999999999994</v>
      </c>
      <c r="W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9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80">
        <f t="shared" si="19"/>
        <v>42549</v>
      </c>
      <c r="B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9">
        <f>VLOOKUP($A637+ROUND((COLUMN()-2)/24,5),АТС!$A$41:$F$736,4)+VLOOKUP($A637+ROUND((COLUMN()-2)/24,5),'Расчет сбытовых надбавок'!$B$1537:'Расчет сбытовых надбавок'!$G$2280,3)</f>
        <v>29.97</v>
      </c>
      <c r="H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9">
        <f>VLOOKUP($A637+ROUND((COLUMN()-2)/24,5),АТС!$A$41:$F$736,4)+VLOOKUP($A637+ROUND((COLUMN()-2)/24,5),'Расчет сбытовых надбавок'!$B$1537:'Расчет сбытовых надбавок'!$G$2280,3)</f>
        <v>59.34</v>
      </c>
      <c r="J637" s="99">
        <f>VLOOKUP($A637+ROUND((COLUMN()-2)/24,5),АТС!$A$41:$F$736,4)+VLOOKUP($A637+ROUND((COLUMN()-2)/24,5),'Расчет сбытовых надбавок'!$B$1537:'Расчет сбытовых надбавок'!$G$2280,3)</f>
        <v>75.759999999999991</v>
      </c>
      <c r="K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N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O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9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80">
        <f t="shared" si="19"/>
        <v>42550</v>
      </c>
      <c r="B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9">
        <f>VLOOKUP($A638+ROUND((COLUMN()-2)/24,5),АТС!$A$41:$F$736,4)+VLOOKUP($A638+ROUND((COLUMN()-2)/24,5),'Расчет сбытовых надбавок'!$B$1537:'Расчет сбытовых надбавок'!$G$2280,3)</f>
        <v>18.21</v>
      </c>
      <c r="G638" s="99">
        <f>VLOOKUP($A638+ROUND((COLUMN()-2)/24,5),АТС!$A$41:$F$736,4)+VLOOKUP($A638+ROUND((COLUMN()-2)/24,5),'Расчет сбытовых надбавок'!$B$1537:'Расчет сбытовых надбавок'!$G$2280,3)</f>
        <v>39.089999999999996</v>
      </c>
      <c r="H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9">
        <f>VLOOKUP($A638+ROUND((COLUMN()-2)/24,5),АТС!$A$41:$F$736,4)+VLOOKUP($A638+ROUND((COLUMN()-2)/24,5),'Расчет сбытовых надбавок'!$B$1537:'Расчет сбытовых надбавок'!$G$2280,3)</f>
        <v>702.31000000000006</v>
      </c>
      <c r="J638" s="99">
        <f>VLOOKUP($A638+ROUND((COLUMN()-2)/24,5),АТС!$A$41:$F$736,4)+VLOOKUP($A638+ROUND((COLUMN()-2)/24,5),'Расчет сбытовых надбавок'!$B$1537:'Расчет сбытовых надбавок'!$G$2280,3)</f>
        <v>136.34</v>
      </c>
      <c r="K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9">
        <f>VLOOKUP($A638+ROUND((COLUMN()-2)/24,5),АТС!$A$41:$F$736,4)+VLOOKUP($A638+ROUND((COLUMN()-2)/24,5),'Расчет сбытовых надбавок'!$B$1537:'Расчет сбытовых надбавок'!$G$2280,3)</f>
        <v>57.45</v>
      </c>
      <c r="M638" s="99">
        <f>VLOOKUP($A638+ROUND((COLUMN()-2)/24,5),АТС!$A$41:$F$736,4)+VLOOKUP($A638+ROUND((COLUMN()-2)/24,5),'Расчет сбытовых надбавок'!$B$1537:'Расчет сбытовых надбавок'!$G$2280,3)</f>
        <v>12.639999999999999</v>
      </c>
      <c r="N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9">
        <f>VLOOKUP($A638+ROUND((COLUMN()-2)/24,5),АТС!$A$41:$F$736,4)+VLOOKUP($A638+ROUND((COLUMN()-2)/24,5),'Расчет сбытовых надбавок'!$B$1537:'Расчет сбытовых надбавок'!$G$2280,3)</f>
        <v>752.8</v>
      </c>
      <c r="Q638" s="99">
        <f>VLOOKUP($A638+ROUND((COLUMN()-2)/24,5),АТС!$A$41:$F$736,4)+VLOOKUP($A638+ROUND((COLUMN()-2)/24,5),'Расчет сбытовых надбавок'!$B$1537:'Расчет сбытовых надбавок'!$G$2280,3)</f>
        <v>0.01</v>
      </c>
      <c r="R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9">
        <f>VLOOKUP($A638+ROUND((COLUMN()-2)/24,5),АТС!$A$41:$F$736,4)+VLOOKUP($A638+ROUND((COLUMN()-2)/24,5),'Расчет сбытовых надбавок'!$B$1537:'Расчет сбытовых надбавок'!$G$2280,3)</f>
        <v>119.99000000000001</v>
      </c>
      <c r="W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9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9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80">
        <f t="shared" si="19"/>
        <v>42551</v>
      </c>
      <c r="B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9">
        <f>VLOOKUP($A639+ROUND((COLUMN()-2)/24,5),АТС!$A$41:$F$760,4)+VLOOKUP($A639+ROUND((COLUMN()-2)/24,5),'Расчет сбытовых надбавок'!$B$1537:'Расчет сбытовых надбавок'!$G$2280,3)</f>
        <v>39.51</v>
      </c>
      <c r="I639" s="99">
        <f>VLOOKUP($A639+ROUND((COLUMN()-2)/24,5),АТС!$A$41:$F$760,4)+VLOOKUP($A639+ROUND((COLUMN()-2)/24,5),'Расчет сбытовых надбавок'!$B$1537:'Расчет сбытовых надбавок'!$G$2280,3)</f>
        <v>48.67</v>
      </c>
      <c r="J639" s="99">
        <f>VLOOKUP($A639+ROUND((COLUMN()-2)/24,5),АТС!$A$41:$F$760,4)+VLOOKUP($A639+ROUND((COLUMN()-2)/24,5),'Расчет сбытовых надбавок'!$B$1537:'Расчет сбытовых надбавок'!$G$2280,3)</f>
        <v>43.12</v>
      </c>
      <c r="K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9">
        <f>VLOOKUP($A639+ROUND((COLUMN()-2)/24,5),АТС!$A$41:$F$760,4)+VLOOKUP($A639+ROUND((COLUMN()-2)/24,5),'Расчет сбытовых надбавок'!$B$1537:'Расчет сбытовых надбавок'!$G$2280,3)</f>
        <v>0.01</v>
      </c>
      <c r="N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9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9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80">
        <f t="shared" si="19"/>
        <v>42552</v>
      </c>
      <c r="B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C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D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E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F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G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H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I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J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K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L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M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N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O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P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Q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R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S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T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U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V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W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X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  <c r="Y640" s="99" t="e">
        <f>VLOOKUP($A640+ROUND((COLUMN()-2)/24,5),АТС!$A$41:$F$760,4)+VLOOKUP($A640+ROUND((COLUMN()-2)/24,5),'Расчет сбытовых надбавок'!$B$1537:'Расчет сбытовых надбавок'!$G$2280,3)</f>
        <v>#REF!</v>
      </c>
    </row>
    <row r="641" spans="1:27" x14ac:dyDescent="0.2">
      <c r="A641" s="92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93"/>
    </row>
    <row r="642" spans="1:27" x14ac:dyDescent="0.25">
      <c r="A642" s="88" t="s">
        <v>150</v>
      </c>
      <c r="B642" s="79"/>
      <c r="C642" s="79"/>
      <c r="D642" s="79"/>
    </row>
    <row r="643" spans="1:27" ht="12.75" customHeight="1" x14ac:dyDescent="0.2">
      <c r="A643" s="177" t="s">
        <v>48</v>
      </c>
      <c r="B643" s="188" t="s">
        <v>153</v>
      </c>
      <c r="C643" s="189"/>
      <c r="D643" s="189"/>
      <c r="E643" s="189"/>
      <c r="F643" s="189"/>
      <c r="G643" s="189"/>
      <c r="H643" s="189"/>
      <c r="I643" s="189"/>
      <c r="J643" s="189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90"/>
    </row>
    <row r="644" spans="1:27" ht="12.75" customHeight="1" x14ac:dyDescent="0.2">
      <c r="A644" s="178"/>
      <c r="B644" s="191"/>
      <c r="C644" s="192"/>
      <c r="D644" s="192"/>
      <c r="E644" s="192"/>
      <c r="F644" s="192"/>
      <c r="G644" s="192"/>
      <c r="H644" s="192"/>
      <c r="I644" s="192"/>
      <c r="J644" s="192"/>
      <c r="K644" s="192"/>
      <c r="L644" s="192"/>
      <c r="M644" s="192"/>
      <c r="N644" s="192"/>
      <c r="O644" s="192"/>
      <c r="P644" s="192"/>
      <c r="Q644" s="192"/>
      <c r="R644" s="192"/>
      <c r="S644" s="192"/>
      <c r="T644" s="192"/>
      <c r="U644" s="192"/>
      <c r="V644" s="192"/>
      <c r="W644" s="192"/>
      <c r="X644" s="192"/>
      <c r="Y644" s="193"/>
    </row>
    <row r="645" spans="1:27" s="112" customFormat="1" ht="12.75" customHeight="1" x14ac:dyDescent="0.2">
      <c r="A645" s="178"/>
      <c r="B645" s="224" t="s">
        <v>122</v>
      </c>
      <c r="C645" s="212" t="s">
        <v>123</v>
      </c>
      <c r="D645" s="212" t="s">
        <v>124</v>
      </c>
      <c r="E645" s="212" t="s">
        <v>125</v>
      </c>
      <c r="F645" s="212" t="s">
        <v>126</v>
      </c>
      <c r="G645" s="212" t="s">
        <v>127</v>
      </c>
      <c r="H645" s="212" t="s">
        <v>128</v>
      </c>
      <c r="I645" s="212" t="s">
        <v>129</v>
      </c>
      <c r="J645" s="212" t="s">
        <v>130</v>
      </c>
      <c r="K645" s="212" t="s">
        <v>131</v>
      </c>
      <c r="L645" s="212" t="s">
        <v>132</v>
      </c>
      <c r="M645" s="212" t="s">
        <v>133</v>
      </c>
      <c r="N645" s="222" t="s">
        <v>134</v>
      </c>
      <c r="O645" s="212" t="s">
        <v>135</v>
      </c>
      <c r="P645" s="212" t="s">
        <v>136</v>
      </c>
      <c r="Q645" s="212" t="s">
        <v>137</v>
      </c>
      <c r="R645" s="212" t="s">
        <v>138</v>
      </c>
      <c r="S645" s="212" t="s">
        <v>139</v>
      </c>
      <c r="T645" s="212" t="s">
        <v>140</v>
      </c>
      <c r="U645" s="212" t="s">
        <v>141</v>
      </c>
      <c r="V645" s="212" t="s">
        <v>142</v>
      </c>
      <c r="W645" s="212" t="s">
        <v>143</v>
      </c>
      <c r="X645" s="212" t="s">
        <v>144</v>
      </c>
      <c r="Y645" s="212" t="s">
        <v>145</v>
      </c>
    </row>
    <row r="646" spans="1:27" s="112" customFormat="1" ht="11.25" customHeight="1" x14ac:dyDescent="0.2">
      <c r="A646" s="179"/>
      <c r="B646" s="225"/>
      <c r="C646" s="213"/>
      <c r="D646" s="213"/>
      <c r="E646" s="213"/>
      <c r="F646" s="213"/>
      <c r="G646" s="213"/>
      <c r="H646" s="213"/>
      <c r="I646" s="213"/>
      <c r="J646" s="213"/>
      <c r="K646" s="213"/>
      <c r="L646" s="213"/>
      <c r="M646" s="213"/>
      <c r="N646" s="223"/>
      <c r="O646" s="213"/>
      <c r="P646" s="213"/>
      <c r="Q646" s="213"/>
      <c r="R646" s="213"/>
      <c r="S646" s="213"/>
      <c r="T646" s="213"/>
      <c r="U646" s="213"/>
      <c r="V646" s="213"/>
      <c r="W646" s="213"/>
      <c r="X646" s="213"/>
      <c r="Y646" s="213"/>
    </row>
    <row r="647" spans="1:27" ht="15.75" customHeight="1" x14ac:dyDescent="0.2">
      <c r="A647" s="80">
        <f>A610</f>
        <v>42522</v>
      </c>
      <c r="B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9">
        <f>VLOOKUP($A647+ROUND((COLUMN()-2)/24,5),АТС!$A$41:$F$736,4)+VLOOKUP($A647+ROUND((COLUMN()-2)/24,5),'Расчет сбытовых надбавок'!$B$1537:'Расчет сбытовых надбавок'!$G$2280,4)</f>
        <v>290.83999999999997</v>
      </c>
      <c r="I647" s="99">
        <f>VLOOKUP($A647+ROUND((COLUMN()-2)/24,5),АТС!$A$41:$F$736,4)+VLOOKUP($A647+ROUND((COLUMN()-2)/24,5),'Расчет сбытовых надбавок'!$B$1537:'Расчет сбытовых надбавок'!$G$2280,4)</f>
        <v>51.5</v>
      </c>
      <c r="J647" s="99">
        <f>VLOOKUP($A647+ROUND((COLUMN()-2)/24,5),АТС!$A$41:$F$736,4)+VLOOKUP($A647+ROUND((COLUMN()-2)/24,5),'Расчет сбытовых надбавок'!$B$1537:'Расчет сбытовых надбавок'!$G$2280,4)</f>
        <v>12.989999999999998</v>
      </c>
      <c r="K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9">
        <f>VLOOKUP($A647+ROUND((COLUMN()-2)/24,5),АТС!$A$41:$F$736,4)+VLOOKUP($A647+ROUND((COLUMN()-2)/24,5),'Расчет сбытовых надбавок'!$B$1537:'Расчет сбытовых надбавок'!$G$2280,4)</f>
        <v>0.01</v>
      </c>
      <c r="O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81"/>
    </row>
    <row r="648" spans="1:27" x14ac:dyDescent="0.2">
      <c r="A648" s="80">
        <f>A647+1</f>
        <v>42523</v>
      </c>
      <c r="B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9">
        <f>VLOOKUP($A648+ROUND((COLUMN()-2)/24,5),АТС!$A$41:$F$736,4)+VLOOKUP($A648+ROUND((COLUMN()-2)/24,5),'Расчет сбытовых надбавок'!$B$1537:'Расчет сбытовых надбавок'!$G$2280,4)</f>
        <v>224.06</v>
      </c>
      <c r="I648" s="99">
        <f>VLOOKUP($A648+ROUND((COLUMN()-2)/24,5),АТС!$A$41:$F$736,4)+VLOOKUP($A648+ROUND((COLUMN()-2)/24,5),'Расчет сбытовых надбавок'!$B$1537:'Расчет сбытовых надбавок'!$G$2280,4)</f>
        <v>119.50999999999999</v>
      </c>
      <c r="J648" s="99">
        <f>VLOOKUP($A648+ROUND((COLUMN()-2)/24,5),АТС!$A$41:$F$736,4)+VLOOKUP($A648+ROUND((COLUMN()-2)/24,5),'Расчет сбытовых надбавок'!$B$1537:'Расчет сбытовых надбавок'!$G$2280,4)</f>
        <v>67.69</v>
      </c>
      <c r="K648" s="99">
        <f>VLOOKUP($A648+ROUND((COLUMN()-2)/24,5),АТС!$A$41:$F$736,4)+VLOOKUP($A648+ROUND((COLUMN()-2)/24,5),'Расчет сбытовых надбавок'!$B$1537:'Расчет сбытовых надбавок'!$G$2280,4)</f>
        <v>34.700000000000003</v>
      </c>
      <c r="L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9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80">
        <f t="shared" ref="A649:A677" si="20">A648+1</f>
        <v>42524</v>
      </c>
      <c r="B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9">
        <f>VLOOKUP($A649+ROUND((COLUMN()-2)/24,5),АТС!$A$41:$F$736,4)+VLOOKUP($A649+ROUND((COLUMN()-2)/24,5),'Расчет сбытовых надбавок'!$B$1537:'Расчет сбытовых надбавок'!$G$2280,4)</f>
        <v>6.95</v>
      </c>
      <c r="I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9">
        <f>VLOOKUP($A649+ROUND((COLUMN()-2)/24,5),АТС!$A$41:$F$736,4)+VLOOKUP($A649+ROUND((COLUMN()-2)/24,5),'Расчет сбытовых надбавок'!$B$1537:'Расчет сбытовых надбавок'!$G$2280,4)</f>
        <v>57.18</v>
      </c>
      <c r="K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9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80">
        <f t="shared" si="20"/>
        <v>42525</v>
      </c>
      <c r="B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C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D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9">
        <f>VLOOKUP($A650+ROUND((COLUMN()-2)/24,5),АТС!$A$41:$F$736,4)+VLOOKUP($A650+ROUND((COLUMN()-2)/24,5),'Расчет сбытовых надбавок'!$B$1537:'Расчет сбытовых надбавок'!$G$2280,4)</f>
        <v>49.39</v>
      </c>
      <c r="J650" s="99">
        <f>VLOOKUP($A650+ROUND((COLUMN()-2)/24,5),АТС!$A$41:$F$736,4)+VLOOKUP($A650+ROUND((COLUMN()-2)/24,5),'Расчет сбытовых надбавок'!$B$1537:'Расчет сбытовых надбавок'!$G$2280,4)</f>
        <v>283.52</v>
      </c>
      <c r="K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M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N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S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9">
        <f>VLOOKUP($A650+ROUND((COLUMN()-2)/24,5),АТС!$A$41:$F$736,4)+VLOOKUP($A650+ROUND((COLUMN()-2)/24,5),'Расчет сбытовых надбавок'!$B$1537:'Расчет сбытовых надбавок'!$G$2280,4)</f>
        <v>35.090000000000003</v>
      </c>
      <c r="V650" s="99">
        <f>VLOOKUP($A650+ROUND((COLUMN()-2)/24,5),АТС!$A$41:$F$736,4)+VLOOKUP($A650+ROUND((COLUMN()-2)/24,5),'Расчет сбытовых надбавок'!$B$1537:'Расчет сбытовых надбавок'!$G$2280,4)</f>
        <v>78.67</v>
      </c>
      <c r="W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Y650" s="99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80">
        <f t="shared" si="20"/>
        <v>42526</v>
      </c>
      <c r="B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9">
        <f>VLOOKUP($A651+ROUND((COLUMN()-2)/24,5),АТС!$A$41:$F$736,4)+VLOOKUP($A651+ROUND((COLUMN()-2)/24,5),'Расчет сбытовых надбавок'!$B$1537:'Расчет сбытовых надбавок'!$G$2280,4)</f>
        <v>191.03</v>
      </c>
      <c r="J651" s="99">
        <f>VLOOKUP($A651+ROUND((COLUMN()-2)/24,5),АТС!$A$41:$F$736,4)+VLOOKUP($A651+ROUND((COLUMN()-2)/24,5),'Расчет сбытовых надбавок'!$B$1537:'Расчет сбытовых надбавок'!$G$2280,4)</f>
        <v>118.49000000000001</v>
      </c>
      <c r="K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9">
        <f>VLOOKUP($A651+ROUND((COLUMN()-2)/24,5),АТС!$A$41:$F$736,4)+VLOOKUP($A651+ROUND((COLUMN()-2)/24,5),'Расчет сбытовых надбавок'!$B$1537:'Расчет сбытовых надбавок'!$G$2280,4)</f>
        <v>28.189999999999998</v>
      </c>
      <c r="M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9">
        <f>VLOOKUP($A651+ROUND((COLUMN()-2)/24,5),АТС!$A$41:$F$736,4)+VLOOKUP($A651+ROUND((COLUMN()-2)/24,5),'Расчет сбытовых надбавок'!$B$1537:'Расчет сбытовых надбавок'!$G$2280,4)</f>
        <v>0.01</v>
      </c>
      <c r="Q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9">
        <f>VLOOKUP($A651+ROUND((COLUMN()-2)/24,5),АТС!$A$41:$F$736,4)+VLOOKUP($A651+ROUND((COLUMN()-2)/24,5),'Расчет сбытовых надбавок'!$B$1537:'Расчет сбытовых надбавок'!$G$2280,4)</f>
        <v>0.01</v>
      </c>
      <c r="U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9">
        <f>VLOOKUP($A651+ROUND((COLUMN()-2)/24,5),АТС!$A$41:$F$736,4)+VLOOKUP($A651+ROUND((COLUMN()-2)/24,5),'Расчет сбытовых надбавок'!$B$1537:'Расчет сбытовых надбавок'!$G$2280,4)</f>
        <v>94.22</v>
      </c>
      <c r="W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9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80">
        <f t="shared" si="20"/>
        <v>42527</v>
      </c>
      <c r="B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9">
        <f>VLOOKUP($A652+ROUND((COLUMN()-2)/24,5),АТС!$A$41:$F$736,4)+VLOOKUP($A652+ROUND((COLUMN()-2)/24,5),'Расчет сбытовых надбавок'!$B$1537:'Расчет сбытовых надбавок'!$G$2280,4)</f>
        <v>2.54</v>
      </c>
      <c r="D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9">
        <f>VLOOKUP($A652+ROUND((COLUMN()-2)/24,5),АТС!$A$41:$F$736,4)+VLOOKUP($A652+ROUND((COLUMN()-2)/24,5),'Расчет сбытовых надбавок'!$B$1537:'Расчет сбытовых надбавок'!$G$2280,4)</f>
        <v>93.02</v>
      </c>
      <c r="I652" s="99">
        <f>VLOOKUP($A652+ROUND((COLUMN()-2)/24,5),АТС!$A$41:$F$736,4)+VLOOKUP($A652+ROUND((COLUMN()-2)/24,5),'Расчет сбытовых надбавок'!$B$1537:'Расчет сбытовых надбавок'!$G$2280,4)</f>
        <v>194.5</v>
      </c>
      <c r="J652" s="99">
        <f>VLOOKUP($A652+ROUND((COLUMN()-2)/24,5),АТС!$A$41:$F$736,4)+VLOOKUP($A652+ROUND((COLUMN()-2)/24,5),'Расчет сбытовых надбавок'!$B$1537:'Расчет сбытовых надбавок'!$G$2280,4)</f>
        <v>611.54999999999995</v>
      </c>
      <c r="K652" s="99">
        <f>VLOOKUP($A652+ROUND((COLUMN()-2)/24,5),АТС!$A$41:$F$736,4)+VLOOKUP($A652+ROUND((COLUMN()-2)/24,5),'Расчет сбытовых надбавок'!$B$1537:'Расчет сбытовых надбавок'!$G$2280,4)</f>
        <v>313.28999999999996</v>
      </c>
      <c r="L652" s="99">
        <f>VLOOKUP($A652+ROUND((COLUMN()-2)/24,5),АТС!$A$41:$F$736,4)+VLOOKUP($A652+ROUND((COLUMN()-2)/24,5),'Расчет сбытовых надбавок'!$B$1537:'Расчет сбытовых надбавок'!$G$2280,4)</f>
        <v>66.25</v>
      </c>
      <c r="M652" s="99">
        <f>VLOOKUP($A652+ROUND((COLUMN()-2)/24,5),АТС!$A$41:$F$736,4)+VLOOKUP($A652+ROUND((COLUMN()-2)/24,5),'Расчет сбытовых надбавок'!$B$1537:'Расчет сбытовых надбавок'!$G$2280,4)</f>
        <v>19.32</v>
      </c>
      <c r="N652" s="99">
        <f>VLOOKUP($A652+ROUND((COLUMN()-2)/24,5),АТС!$A$41:$F$736,4)+VLOOKUP($A652+ROUND((COLUMN()-2)/24,5),'Расчет сбытовых надбавок'!$B$1537:'Расчет сбытовых надбавок'!$G$2280,4)</f>
        <v>166.1</v>
      </c>
      <c r="O652" s="99">
        <f>VLOOKUP($A652+ROUND((COLUMN()-2)/24,5),АТС!$A$41:$F$736,4)+VLOOKUP($A652+ROUND((COLUMN()-2)/24,5),'Расчет сбытовых надбавок'!$B$1537:'Расчет сбытовых надбавок'!$G$2280,4)</f>
        <v>120.25</v>
      </c>
      <c r="P652" s="99">
        <f>VLOOKUP($A652+ROUND((COLUMN()-2)/24,5),АТС!$A$41:$F$736,4)+VLOOKUP($A652+ROUND((COLUMN()-2)/24,5),'Расчет сбытовых надбавок'!$B$1537:'Расчет сбытовых надбавок'!$G$2280,4)</f>
        <v>115</v>
      </c>
      <c r="Q652" s="99">
        <f>VLOOKUP($A652+ROUND((COLUMN()-2)/24,5),АТС!$A$41:$F$736,4)+VLOOKUP($A652+ROUND((COLUMN()-2)/24,5),'Расчет сбытовых надбавок'!$B$1537:'Расчет сбытовых надбавок'!$G$2280,4)</f>
        <v>86.41</v>
      </c>
      <c r="R652" s="99">
        <f>VLOOKUP($A652+ROUND((COLUMN()-2)/24,5),АТС!$A$41:$F$736,4)+VLOOKUP($A652+ROUND((COLUMN()-2)/24,5),'Расчет сбытовых надбавок'!$B$1537:'Расчет сбытовых надбавок'!$G$2280,4)</f>
        <v>104.06</v>
      </c>
      <c r="S652" s="99">
        <f>VLOOKUP($A652+ROUND((COLUMN()-2)/24,5),АТС!$A$41:$F$736,4)+VLOOKUP($A652+ROUND((COLUMN()-2)/24,5),'Расчет сбытовых надбавок'!$B$1537:'Расчет сбытовых надбавок'!$G$2280,4)</f>
        <v>56.790000000000006</v>
      </c>
      <c r="T652" s="99">
        <f>VLOOKUP($A652+ROUND((COLUMN()-2)/24,5),АТС!$A$41:$F$736,4)+VLOOKUP($A652+ROUND((COLUMN()-2)/24,5),'Расчет сбытовых надбавок'!$B$1537:'Расчет сбытовых надбавок'!$G$2280,4)</f>
        <v>103.2</v>
      </c>
      <c r="U652" s="99">
        <f>VLOOKUP($A652+ROUND((COLUMN()-2)/24,5),АТС!$A$41:$F$736,4)+VLOOKUP($A652+ROUND((COLUMN()-2)/24,5),'Расчет сбытовых надбавок'!$B$1537:'Расчет сбытовых надбавок'!$G$2280,4)</f>
        <v>215.27</v>
      </c>
      <c r="V652" s="99">
        <f>VLOOKUP($A652+ROUND((COLUMN()-2)/24,5),АТС!$A$41:$F$736,4)+VLOOKUP($A652+ROUND((COLUMN()-2)/24,5),'Расчет сбытовых надбавок'!$B$1537:'Расчет сбытовых надбавок'!$G$2280,4)</f>
        <v>202.3</v>
      </c>
      <c r="W652" s="99">
        <f>VLOOKUP($A652+ROUND((COLUMN()-2)/24,5),АТС!$A$41:$F$736,4)+VLOOKUP($A652+ROUND((COLUMN()-2)/24,5),'Расчет сбытовых надбавок'!$B$1537:'Расчет сбытовых надбавок'!$G$2280,4)</f>
        <v>23.01</v>
      </c>
      <c r="X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9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80">
        <f t="shared" si="20"/>
        <v>42528</v>
      </c>
      <c r="B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9">
        <f>VLOOKUP($A653+ROUND((COLUMN()-2)/24,5),АТС!$A$41:$F$736,4)+VLOOKUP($A653+ROUND((COLUMN()-2)/24,5),'Расчет сбытовых надбавок'!$B$1537:'Расчет сбытовых надбавок'!$G$2280,4)</f>
        <v>8</v>
      </c>
      <c r="G653" s="99">
        <f>VLOOKUP($A653+ROUND((COLUMN()-2)/24,5),АТС!$A$41:$F$736,4)+VLOOKUP($A653+ROUND((COLUMN()-2)/24,5),'Расчет сбытовых надбавок'!$B$1537:'Расчет сбытовых надбавок'!$G$2280,4)</f>
        <v>64.62</v>
      </c>
      <c r="H653" s="99">
        <f>VLOOKUP($A653+ROUND((COLUMN()-2)/24,5),АТС!$A$41:$F$736,4)+VLOOKUP($A653+ROUND((COLUMN()-2)/24,5),'Расчет сбытовых надбавок'!$B$1537:'Расчет сбытовых надбавок'!$G$2280,4)</f>
        <v>123.35</v>
      </c>
      <c r="I653" s="99">
        <f>VLOOKUP($A653+ROUND((COLUMN()-2)/24,5),АТС!$A$41:$F$736,4)+VLOOKUP($A653+ROUND((COLUMN()-2)/24,5),'Расчет сбытовых надбавок'!$B$1537:'Расчет сбытовых надбавок'!$G$2280,4)</f>
        <v>125.85000000000001</v>
      </c>
      <c r="J653" s="99">
        <f>VLOOKUP($A653+ROUND((COLUMN()-2)/24,5),АТС!$A$41:$F$736,4)+VLOOKUP($A653+ROUND((COLUMN()-2)/24,5),'Расчет сбытовых надбавок'!$B$1537:'Расчет сбытовых надбавок'!$G$2280,4)</f>
        <v>143.63</v>
      </c>
      <c r="K653" s="99">
        <f>VLOOKUP($A653+ROUND((COLUMN()-2)/24,5),АТС!$A$41:$F$736,4)+VLOOKUP($A653+ROUND((COLUMN()-2)/24,5),'Расчет сбытовых надбавок'!$B$1537:'Расчет сбытовых надбавок'!$G$2280,4)</f>
        <v>111.76</v>
      </c>
      <c r="L653" s="99">
        <f>VLOOKUP($A653+ROUND((COLUMN()-2)/24,5),АТС!$A$41:$F$736,4)+VLOOKUP($A653+ROUND((COLUMN()-2)/24,5),'Расчет сбытовых надбавок'!$B$1537:'Расчет сбытовых надбавок'!$G$2280,4)</f>
        <v>42.21</v>
      </c>
      <c r="M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9">
        <f>VLOOKUP($A653+ROUND((COLUMN()-2)/24,5),АТС!$A$41:$F$736,4)+VLOOKUP($A653+ROUND((COLUMN()-2)/24,5),'Расчет сбытовых надбавок'!$B$1537:'Расчет сбытовых надбавок'!$G$2280,4)</f>
        <v>38.629999999999995</v>
      </c>
      <c r="O653" s="99">
        <f>VLOOKUP($A653+ROUND((COLUMN()-2)/24,5),АТС!$A$41:$F$736,4)+VLOOKUP($A653+ROUND((COLUMN()-2)/24,5),'Расчет сбытовых надбавок'!$B$1537:'Расчет сбытовых надбавок'!$G$2280,4)</f>
        <v>13.62</v>
      </c>
      <c r="P653" s="99">
        <f>VLOOKUP($A653+ROUND((COLUMN()-2)/24,5),АТС!$A$41:$F$736,4)+VLOOKUP($A653+ROUND((COLUMN()-2)/24,5),'Расчет сбытовых надбавок'!$B$1537:'Расчет сбытовых надбавок'!$G$2280,4)</f>
        <v>6.11</v>
      </c>
      <c r="Q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9">
        <f>VLOOKUP($A653+ROUND((COLUMN()-2)/24,5),АТС!$A$41:$F$736,4)+VLOOKUP($A653+ROUND((COLUMN()-2)/24,5),'Расчет сбытовых надбавок'!$B$1537:'Расчет сбытовых надбавок'!$G$2280,4)</f>
        <v>5.89</v>
      </c>
      <c r="S653" s="99">
        <f>VLOOKUP($A653+ROUND((COLUMN()-2)/24,5),АТС!$A$41:$F$736,4)+VLOOKUP($A653+ROUND((COLUMN()-2)/24,5),'Расчет сбытовых надбавок'!$B$1537:'Расчет сбытовых надбавок'!$G$2280,4)</f>
        <v>26.89</v>
      </c>
      <c r="T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9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80">
        <f t="shared" si="20"/>
        <v>42529</v>
      </c>
      <c r="B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9">
        <f>VLOOKUP($A654+ROUND((COLUMN()-2)/24,5),АТС!$A$41:$F$736,4)+VLOOKUP($A654+ROUND((COLUMN()-2)/24,5),'Расчет сбытовых надбавок'!$B$1537:'Расчет сбытовых надбавок'!$G$2280,4)</f>
        <v>62.74</v>
      </c>
      <c r="I654" s="99">
        <f>VLOOKUP($A654+ROUND((COLUMN()-2)/24,5),АТС!$A$41:$F$736,4)+VLOOKUP($A654+ROUND((COLUMN()-2)/24,5),'Расчет сбытовых надбавок'!$B$1537:'Расчет сбытовых надбавок'!$G$2280,4)</f>
        <v>83.69</v>
      </c>
      <c r="J654" s="99">
        <f>VLOOKUP($A654+ROUND((COLUMN()-2)/24,5),АТС!$A$41:$F$736,4)+VLOOKUP($A654+ROUND((COLUMN()-2)/24,5),'Расчет сбытовых надбавок'!$B$1537:'Расчет сбытовых надбавок'!$G$2280,4)</f>
        <v>101.64</v>
      </c>
      <c r="K654" s="99">
        <f>VLOOKUP($A654+ROUND((COLUMN()-2)/24,5),АТС!$A$41:$F$736,4)+VLOOKUP($A654+ROUND((COLUMN()-2)/24,5),'Расчет сбытовых надбавок'!$B$1537:'Расчет сбытовых надбавок'!$G$2280,4)</f>
        <v>0.01</v>
      </c>
      <c r="L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9">
        <f>VLOOKUP($A654+ROUND((COLUMN()-2)/24,5),АТС!$A$41:$F$736,4)+VLOOKUP($A654+ROUND((COLUMN()-2)/24,5),'Расчет сбытовых надбавок'!$B$1537:'Расчет сбытовых надбавок'!$G$2280,4)</f>
        <v>0.01</v>
      </c>
      <c r="N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9">
        <f>VLOOKUP($A654+ROUND((COLUMN()-2)/24,5),АТС!$A$41:$F$736,4)+VLOOKUP($A654+ROUND((COLUMN()-2)/24,5),'Расчет сбытовых надбавок'!$B$1537:'Расчет сбытовых надбавок'!$G$2280,4)</f>
        <v>0.01</v>
      </c>
      <c r="R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9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80">
        <f t="shared" si="20"/>
        <v>42530</v>
      </c>
      <c r="B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9">
        <f>VLOOKUP($A655+ROUND((COLUMN()-2)/24,5),АТС!$A$41:$F$736,4)+VLOOKUP($A655+ROUND((COLUMN()-2)/24,5),'Расчет сбытовых надбавок'!$B$1537:'Расчет сбытовых надбавок'!$G$2280,4)</f>
        <v>29.5</v>
      </c>
      <c r="D655" s="99">
        <f>VLOOKUP($A655+ROUND((COLUMN()-2)/24,5),АТС!$A$41:$F$736,4)+VLOOKUP($A655+ROUND((COLUMN()-2)/24,5),'Расчет сбытовых надбавок'!$B$1537:'Расчет сбытовых надбавок'!$G$2280,4)</f>
        <v>34.83</v>
      </c>
      <c r="E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9">
        <f>VLOOKUP($A655+ROUND((COLUMN()-2)/24,5),АТС!$A$41:$F$736,4)+VLOOKUP($A655+ROUND((COLUMN()-2)/24,5),'Расчет сбытовых надбавок'!$B$1537:'Расчет сбытовых надбавок'!$G$2280,4)</f>
        <v>58.449999999999996</v>
      </c>
      <c r="G655" s="99">
        <f>VLOOKUP($A655+ROUND((COLUMN()-2)/24,5),АТС!$A$41:$F$736,4)+VLOOKUP($A655+ROUND((COLUMN()-2)/24,5),'Расчет сбытовых надбавок'!$B$1537:'Расчет сбытовых надбавок'!$G$2280,4)</f>
        <v>103.60000000000001</v>
      </c>
      <c r="H655" s="99">
        <f>VLOOKUP($A655+ROUND((COLUMN()-2)/24,5),АТС!$A$41:$F$736,4)+VLOOKUP($A655+ROUND((COLUMN()-2)/24,5),'Расчет сбытовых надбавок'!$B$1537:'Расчет сбытовых надбавок'!$G$2280,4)</f>
        <v>275.92</v>
      </c>
      <c r="I655" s="99">
        <f>VLOOKUP($A655+ROUND((COLUMN()-2)/24,5),АТС!$A$41:$F$736,4)+VLOOKUP($A655+ROUND((COLUMN()-2)/24,5),'Расчет сбытовых надбавок'!$B$1537:'Расчет сбытовых надбавок'!$G$2280,4)</f>
        <v>185.26999999999998</v>
      </c>
      <c r="J655" s="99">
        <f>VLOOKUP($A655+ROUND((COLUMN()-2)/24,5),АТС!$A$41:$F$736,4)+VLOOKUP($A655+ROUND((COLUMN()-2)/24,5),'Расчет сбытовых надбавок'!$B$1537:'Расчет сбытовых надбавок'!$G$2280,4)</f>
        <v>125.66999999999999</v>
      </c>
      <c r="K655" s="99">
        <f>VLOOKUP($A655+ROUND((COLUMN()-2)/24,5),АТС!$A$41:$F$736,4)+VLOOKUP($A655+ROUND((COLUMN()-2)/24,5),'Расчет сбытовых надбавок'!$B$1537:'Расчет сбытовых надбавок'!$G$2280,4)</f>
        <v>45.9</v>
      </c>
      <c r="L655" s="99">
        <f>VLOOKUP($A655+ROUND((COLUMN()-2)/24,5),АТС!$A$41:$F$736,4)+VLOOKUP($A655+ROUND((COLUMN()-2)/24,5),'Расчет сбытовых надбавок'!$B$1537:'Расчет сбытовых надбавок'!$G$2280,4)</f>
        <v>33.410000000000004</v>
      </c>
      <c r="M655" s="99">
        <f>VLOOKUP($A655+ROUND((COLUMN()-2)/24,5),АТС!$A$41:$F$736,4)+VLOOKUP($A655+ROUND((COLUMN()-2)/24,5),'Расчет сбытовых надбавок'!$B$1537:'Расчет сбытовых надбавок'!$G$2280,4)</f>
        <v>38.29</v>
      </c>
      <c r="N655" s="99">
        <f>VLOOKUP($A655+ROUND((COLUMN()-2)/24,5),АТС!$A$41:$F$736,4)+VLOOKUP($A655+ROUND((COLUMN()-2)/24,5),'Расчет сбытовых надбавок'!$B$1537:'Расчет сбытовых надбавок'!$G$2280,4)</f>
        <v>40.380000000000003</v>
      </c>
      <c r="O655" s="99">
        <f>VLOOKUP($A655+ROUND((COLUMN()-2)/24,5),АТС!$A$41:$F$736,4)+VLOOKUP($A655+ROUND((COLUMN()-2)/24,5),'Расчет сбытовых надбавок'!$B$1537:'Расчет сбытовых надбавок'!$G$2280,4)</f>
        <v>26.96</v>
      </c>
      <c r="P655" s="99">
        <f>VLOOKUP($A655+ROUND((COLUMN()-2)/24,5),АТС!$A$41:$F$736,4)+VLOOKUP($A655+ROUND((COLUMN()-2)/24,5),'Расчет сбытовых надбавок'!$B$1537:'Расчет сбытовых надбавок'!$G$2280,4)</f>
        <v>27.49</v>
      </c>
      <c r="Q655" s="99">
        <f>VLOOKUP($A655+ROUND((COLUMN()-2)/24,5),АТС!$A$41:$F$736,4)+VLOOKUP($A655+ROUND((COLUMN()-2)/24,5),'Расчет сбытовых надбавок'!$B$1537:'Расчет сбытовых надбавок'!$G$2280,4)</f>
        <v>26.98</v>
      </c>
      <c r="R655" s="99">
        <f>VLOOKUP($A655+ROUND((COLUMN()-2)/24,5),АТС!$A$41:$F$736,4)+VLOOKUP($A655+ROUND((COLUMN()-2)/24,5),'Расчет сбытовых надбавок'!$B$1537:'Расчет сбытовых надбавок'!$G$2280,4)</f>
        <v>34.99</v>
      </c>
      <c r="S655" s="99">
        <f>VLOOKUP($A655+ROUND((COLUMN()-2)/24,5),АТС!$A$41:$F$736,4)+VLOOKUP($A655+ROUND((COLUMN()-2)/24,5),'Расчет сбытовых надбавок'!$B$1537:'Расчет сбытовых надбавок'!$G$2280,4)</f>
        <v>48.69</v>
      </c>
      <c r="T655" s="99">
        <f>VLOOKUP($A655+ROUND((COLUMN()-2)/24,5),АТС!$A$41:$F$736,4)+VLOOKUP($A655+ROUND((COLUMN()-2)/24,5),'Расчет сбытовых надбавок'!$B$1537:'Расчет сбытовых надбавок'!$G$2280,4)</f>
        <v>42.589999999999996</v>
      </c>
      <c r="U655" s="99">
        <f>VLOOKUP($A655+ROUND((COLUMN()-2)/24,5),АТС!$A$41:$F$736,4)+VLOOKUP($A655+ROUND((COLUMN()-2)/24,5),'Расчет сбытовых надбавок'!$B$1537:'Расчет сбытовых надбавок'!$G$2280,4)</f>
        <v>99.18</v>
      </c>
      <c r="V655" s="99">
        <f>VLOOKUP($A655+ROUND((COLUMN()-2)/24,5),АТС!$A$41:$F$736,4)+VLOOKUP($A655+ROUND((COLUMN()-2)/24,5),'Расчет сбытовых надбавок'!$B$1537:'Расчет сбытовых надбавок'!$G$2280,4)</f>
        <v>47.1</v>
      </c>
      <c r="W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9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80">
        <f t="shared" si="20"/>
        <v>42531</v>
      </c>
      <c r="B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9">
        <f>VLOOKUP($A656+ROUND((COLUMN()-2)/24,5),АТС!$A$41:$F$736,4)+VLOOKUP($A656+ROUND((COLUMN()-2)/24,5),'Расчет сбытовых надбавок'!$B$1537:'Расчет сбытовых надбавок'!$G$2280,4)</f>
        <v>10.93</v>
      </c>
      <c r="G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9">
        <f>VLOOKUP($A656+ROUND((COLUMN()-2)/24,5),АТС!$A$41:$F$736,4)+VLOOKUP($A656+ROUND((COLUMN()-2)/24,5),'Расчет сбытовых надбавок'!$B$1537:'Расчет сбытовых надбавок'!$G$2280,4)</f>
        <v>49.06</v>
      </c>
      <c r="I656" s="99">
        <f>VLOOKUP($A656+ROUND((COLUMN()-2)/24,5),АТС!$A$41:$F$736,4)+VLOOKUP($A656+ROUND((COLUMN()-2)/24,5),'Расчет сбытовых надбавок'!$B$1537:'Расчет сбытовых надбавок'!$G$2280,4)</f>
        <v>111.43</v>
      </c>
      <c r="J656" s="99">
        <f>VLOOKUP($A656+ROUND((COLUMN()-2)/24,5),АТС!$A$41:$F$736,4)+VLOOKUP($A656+ROUND((COLUMN()-2)/24,5),'Расчет сбытовых надбавок'!$B$1537:'Расчет сбытовых надбавок'!$G$2280,4)</f>
        <v>23.29</v>
      </c>
      <c r="K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O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9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80">
        <f t="shared" si="20"/>
        <v>42532</v>
      </c>
      <c r="B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E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9">
        <f>VLOOKUP($A657+ROUND((COLUMN()-2)/24,5),АТС!$A$41:$F$736,4)+VLOOKUP($A657+ROUND((COLUMN()-2)/24,5),'Расчет сбытовых надбавок'!$B$1537:'Расчет сбытовых надбавок'!$G$2280,4)</f>
        <v>71.460000000000008</v>
      </c>
      <c r="G657" s="99">
        <f>VLOOKUP($A657+ROUND((COLUMN()-2)/24,5),АТС!$A$41:$F$736,4)+VLOOKUP($A657+ROUND((COLUMN()-2)/24,5),'Расчет сбытовых надбавок'!$B$1537:'Расчет сбытовых надбавок'!$G$2280,4)</f>
        <v>26.56</v>
      </c>
      <c r="H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I657" s="99">
        <f>VLOOKUP($A657+ROUND((COLUMN()-2)/24,5),АТС!$A$41:$F$736,4)+VLOOKUP($A657+ROUND((COLUMN()-2)/24,5),'Расчет сбытовых надбавок'!$B$1537:'Расчет сбытовых надбавок'!$G$2280,4)</f>
        <v>93.22999999999999</v>
      </c>
      <c r="J657" s="99">
        <f>VLOOKUP($A657+ROUND((COLUMN()-2)/24,5),АТС!$A$41:$F$736,4)+VLOOKUP($A657+ROUND((COLUMN()-2)/24,5),'Расчет сбытовых надбавок'!$B$1537:'Расчет сбытовых надбавок'!$G$2280,4)</f>
        <v>60.08</v>
      </c>
      <c r="K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9">
        <f>VLOOKUP($A657+ROUND((COLUMN()-2)/24,5),АТС!$A$41:$F$736,4)+VLOOKUP($A657+ROUND((COLUMN()-2)/24,5),'Расчет сбытовых надбавок'!$B$1537:'Расчет сбытовых надбавок'!$G$2280,4)</f>
        <v>26.67</v>
      </c>
      <c r="O657" s="99">
        <f>VLOOKUP($A657+ROUND((COLUMN()-2)/24,5),АТС!$A$41:$F$736,4)+VLOOKUP($A657+ROUND((COLUMN()-2)/24,5),'Расчет сбытовых надбавок'!$B$1537:'Расчет сбытовых надбавок'!$G$2280,4)</f>
        <v>33.15</v>
      </c>
      <c r="P657" s="99">
        <f>VLOOKUP($A657+ROUND((COLUMN()-2)/24,5),АТС!$A$41:$F$736,4)+VLOOKUP($A657+ROUND((COLUMN()-2)/24,5),'Расчет сбытовых надбавок'!$B$1537:'Расчет сбытовых надбавок'!$G$2280,4)</f>
        <v>54.81</v>
      </c>
      <c r="Q657" s="99">
        <f>VLOOKUP($A657+ROUND((COLUMN()-2)/24,5),АТС!$A$41:$F$736,4)+VLOOKUP($A657+ROUND((COLUMN()-2)/24,5),'Расчет сбытовых надбавок'!$B$1537:'Расчет сбытовых надбавок'!$G$2280,4)</f>
        <v>61.419999999999995</v>
      </c>
      <c r="R657" s="99">
        <f>VLOOKUP($A657+ROUND((COLUMN()-2)/24,5),АТС!$A$41:$F$736,4)+VLOOKUP($A657+ROUND((COLUMN()-2)/24,5),'Расчет сбытовых надбавок'!$B$1537:'Расчет сбытовых надбавок'!$G$2280,4)</f>
        <v>50.85</v>
      </c>
      <c r="S657" s="99">
        <f>VLOOKUP($A657+ROUND((COLUMN()-2)/24,5),АТС!$A$41:$F$736,4)+VLOOKUP($A657+ROUND((COLUMN()-2)/24,5),'Расчет сбытовых надбавок'!$B$1537:'Расчет сбытовых надбавок'!$G$2280,4)</f>
        <v>65.180000000000007</v>
      </c>
      <c r="T657" s="99">
        <f>VLOOKUP($A657+ROUND((COLUMN()-2)/24,5),АТС!$A$41:$F$736,4)+VLOOKUP($A657+ROUND((COLUMN()-2)/24,5),'Расчет сбытовых надбавок'!$B$1537:'Расчет сбытовых надбавок'!$G$2280,4)</f>
        <v>61.05</v>
      </c>
      <c r="U657" s="99">
        <f>VLOOKUP($A657+ROUND((COLUMN()-2)/24,5),АТС!$A$41:$F$736,4)+VLOOKUP($A657+ROUND((COLUMN()-2)/24,5),'Расчет сбытовых надбавок'!$B$1537:'Расчет сбытовых надбавок'!$G$2280,4)</f>
        <v>73.990000000000009</v>
      </c>
      <c r="V657" s="99">
        <f>VLOOKUP($A657+ROUND((COLUMN()-2)/24,5),АТС!$A$41:$F$736,4)+VLOOKUP($A657+ROUND((COLUMN()-2)/24,5),'Расчет сбытовых надбавок'!$B$1537:'Расчет сбытовых надбавок'!$G$2280,4)</f>
        <v>65.59</v>
      </c>
      <c r="W657" s="99">
        <f>VLOOKUP($A657+ROUND((COLUMN()-2)/24,5),АТС!$A$41:$F$736,4)+VLOOKUP($A657+ROUND((COLUMN()-2)/24,5),'Расчет сбытовых надбавок'!$B$1537:'Расчет сбытовых надбавок'!$G$2280,4)</f>
        <v>15.229999999999999</v>
      </c>
      <c r="X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9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80">
        <f t="shared" si="20"/>
        <v>42533</v>
      </c>
      <c r="B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D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E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9">
        <f>VLOOKUP($A658+ROUND((COLUMN()-2)/24,5),АТС!$A$41:$F$736,4)+VLOOKUP($A658+ROUND((COLUMN()-2)/24,5),'Расчет сбытовых надбавок'!$B$1537:'Расчет сбытовых надбавок'!$G$2280,4)</f>
        <v>27.92</v>
      </c>
      <c r="H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9">
        <f>VLOOKUP($A658+ROUND((COLUMN()-2)/24,5),АТС!$A$41:$F$736,4)+VLOOKUP($A658+ROUND((COLUMN()-2)/24,5),'Расчет сбытовых надбавок'!$B$1537:'Расчет сбытовых надбавок'!$G$2280,4)</f>
        <v>57.07</v>
      </c>
      <c r="J658" s="99">
        <f>VLOOKUP($A658+ROUND((COLUMN()-2)/24,5),АТС!$A$41:$F$736,4)+VLOOKUP($A658+ROUND((COLUMN()-2)/24,5),'Расчет сбытовых надбавок'!$B$1537:'Расчет сбытовых надбавок'!$G$2280,4)</f>
        <v>80.25</v>
      </c>
      <c r="K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M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9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80">
        <f t="shared" si="20"/>
        <v>42534</v>
      </c>
      <c r="B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E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F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G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  <c r="L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9">
        <f>VLOOKUP($A659+ROUND((COLUMN()-2)/24,5),АТС!$A$41:$F$736,4)+VLOOKUP($A659+ROUND((COLUMN()-2)/24,5),'Расчет сбытовых надбавок'!$B$1537:'Расчет сбытовых надбавок'!$G$2280,4)</f>
        <v>54.36</v>
      </c>
      <c r="O659" s="99">
        <f>VLOOKUP($A659+ROUND((COLUMN()-2)/24,5),АТС!$A$41:$F$736,4)+VLOOKUP($A659+ROUND((COLUMN()-2)/24,5),'Расчет сбытовых надбавок'!$B$1537:'Расчет сбытовых надбавок'!$G$2280,4)</f>
        <v>56.52</v>
      </c>
      <c r="P659" s="99">
        <f>VLOOKUP($A659+ROUND((COLUMN()-2)/24,5),АТС!$A$41:$F$736,4)+VLOOKUP($A659+ROUND((COLUMN()-2)/24,5),'Расчет сбытовых надбавок'!$B$1537:'Расчет сбытовых надбавок'!$G$2280,4)</f>
        <v>120.9</v>
      </c>
      <c r="Q659" s="99">
        <f>VLOOKUP($A659+ROUND((COLUMN()-2)/24,5),АТС!$A$41:$F$736,4)+VLOOKUP($A659+ROUND((COLUMN()-2)/24,5),'Расчет сбытовых надбавок'!$B$1537:'Расчет сбытовых надбавок'!$G$2280,4)</f>
        <v>118.06</v>
      </c>
      <c r="R659" s="99">
        <f>VLOOKUP($A659+ROUND((COLUMN()-2)/24,5),АТС!$A$41:$F$736,4)+VLOOKUP($A659+ROUND((COLUMN()-2)/24,5),'Расчет сбытовых надбавок'!$B$1537:'Расчет сбытовых надбавок'!$G$2280,4)</f>
        <v>117.76</v>
      </c>
      <c r="S659" s="99">
        <f>VLOOKUP($A659+ROUND((COLUMN()-2)/24,5),АТС!$A$41:$F$736,4)+VLOOKUP($A659+ROUND((COLUMN()-2)/24,5),'Расчет сбытовых надбавок'!$B$1537:'Расчет сбытовых надбавок'!$G$2280,4)</f>
        <v>110.63</v>
      </c>
      <c r="T659" s="99">
        <f>VLOOKUP($A659+ROUND((COLUMN()-2)/24,5),АТС!$A$41:$F$736,4)+VLOOKUP($A659+ROUND((COLUMN()-2)/24,5),'Расчет сбытовых надбавок'!$B$1537:'Расчет сбытовых надбавок'!$G$2280,4)</f>
        <v>72.87</v>
      </c>
      <c r="U659" s="99">
        <f>VLOOKUP($A659+ROUND((COLUMN()-2)/24,5),АТС!$A$41:$F$736,4)+VLOOKUP($A659+ROUND((COLUMN()-2)/24,5),'Расчет сбытовых надбавок'!$B$1537:'Расчет сбытовых надбавок'!$G$2280,4)</f>
        <v>78.22</v>
      </c>
      <c r="V659" s="99">
        <f>VLOOKUP($A659+ROUND((COLUMN()-2)/24,5),АТС!$A$41:$F$736,4)+VLOOKUP($A659+ROUND((COLUMN()-2)/24,5),'Расчет сбытовых надбавок'!$B$1537:'Расчет сбытовых надбавок'!$G$2280,4)</f>
        <v>97.43</v>
      </c>
      <c r="W659" s="99">
        <f>VLOOKUP($A659+ROUND((COLUMN()-2)/24,5),АТС!$A$41:$F$736,4)+VLOOKUP($A659+ROUND((COLUMN()-2)/24,5),'Расчет сбытовых надбавок'!$B$1537:'Расчет сбытовых надбавок'!$G$2280,4)</f>
        <v>12.42</v>
      </c>
      <c r="X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9">
        <f>VLOOKUP($A659+ROUND((COLUMN()-2)/24,5),АТС!$A$41:$F$736,4)+VLOOKUP($A659+ROUND((COLUMN()-2)/24,5),'Расчет сбытовых надбавок'!$B$1537:'Расчет сбытовых надбавок'!$G$2280,4)</f>
        <v>0.01</v>
      </c>
    </row>
    <row r="660" spans="1:25" x14ac:dyDescent="0.2">
      <c r="A660" s="80">
        <f t="shared" si="20"/>
        <v>42535</v>
      </c>
      <c r="B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9">
        <f>VLOOKUP($A660+ROUND((COLUMN()-2)/24,5),АТС!$A$41:$F$736,4)+VLOOKUP($A660+ROUND((COLUMN()-2)/24,5),'Расчет сбытовых надбавок'!$B$1537:'Расчет сбытовых надбавок'!$G$2280,4)</f>
        <v>38.19</v>
      </c>
      <c r="H660" s="99">
        <f>VLOOKUP($A660+ROUND((COLUMN()-2)/24,5),АТС!$A$41:$F$736,4)+VLOOKUP($A660+ROUND((COLUMN()-2)/24,5),'Расчет сбытовых надбавок'!$B$1537:'Расчет сбытовых надбавок'!$G$2280,4)</f>
        <v>105.05</v>
      </c>
      <c r="I660" s="99">
        <f>VLOOKUP($A660+ROUND((COLUMN()-2)/24,5),АТС!$A$41:$F$736,4)+VLOOKUP($A660+ROUND((COLUMN()-2)/24,5),'Расчет сбытовых надбавок'!$B$1537:'Расчет сбытовых надбавок'!$G$2280,4)</f>
        <v>92.61</v>
      </c>
      <c r="J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9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80">
        <f t="shared" si="20"/>
        <v>42536</v>
      </c>
      <c r="B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9">
        <f>VLOOKUP($A661+ROUND((COLUMN()-2)/24,5),АТС!$A$41:$F$736,4)+VLOOKUP($A661+ROUND((COLUMN()-2)/24,5),'Расчет сбытовых надбавок'!$B$1537:'Расчет сбытовых надбавок'!$G$2280,4)</f>
        <v>11.29</v>
      </c>
      <c r="H661" s="99">
        <f>VLOOKUP($A661+ROUND((COLUMN()-2)/24,5),АТС!$A$41:$F$736,4)+VLOOKUP($A661+ROUND((COLUMN()-2)/24,5),'Расчет сбытовых надбавок'!$B$1537:'Расчет сбытовых надбавок'!$G$2280,4)</f>
        <v>103.2</v>
      </c>
      <c r="I661" s="99">
        <f>VLOOKUP($A661+ROUND((COLUMN()-2)/24,5),АТС!$A$41:$F$736,4)+VLOOKUP($A661+ROUND((COLUMN()-2)/24,5),'Расчет сбытовых надбавок'!$B$1537:'Расчет сбытовых надбавок'!$G$2280,4)</f>
        <v>43.13</v>
      </c>
      <c r="J661" s="99">
        <f>VLOOKUP($A661+ROUND((COLUMN()-2)/24,5),АТС!$A$41:$F$736,4)+VLOOKUP($A661+ROUND((COLUMN()-2)/24,5),'Расчет сбытовых надбавок'!$B$1537:'Расчет сбытовых надбавок'!$G$2280,4)</f>
        <v>13.290000000000001</v>
      </c>
      <c r="K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Q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9">
        <f>VLOOKUP($A661+ROUND((COLUMN()-2)/24,5),АТС!$A$41:$F$736,4)+VLOOKUP($A661+ROUND((COLUMN()-2)/24,5),'Расчет сбытовых надбавок'!$B$1537:'Расчет сбытовых надбавок'!$G$2280,4)</f>
        <v>14.35</v>
      </c>
      <c r="W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9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80">
        <f t="shared" si="20"/>
        <v>42537</v>
      </c>
      <c r="B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9">
        <f>VLOOKUP($A662+ROUND((COLUMN()-2)/24,5),АТС!$A$41:$F$736,4)+VLOOKUP($A662+ROUND((COLUMN()-2)/24,5),'Расчет сбытовых надбавок'!$B$1537:'Расчет сбытовых надбавок'!$G$2280,4)</f>
        <v>39.380000000000003</v>
      </c>
      <c r="H662" s="99">
        <f>VLOOKUP($A662+ROUND((COLUMN()-2)/24,5),АТС!$A$41:$F$736,4)+VLOOKUP($A662+ROUND((COLUMN()-2)/24,5),'Расчет сбытовых надбавок'!$B$1537:'Расчет сбытовых надбавок'!$G$2280,4)</f>
        <v>52.37</v>
      </c>
      <c r="I662" s="99">
        <f>VLOOKUP($A662+ROUND((COLUMN()-2)/24,5),АТС!$A$41:$F$736,4)+VLOOKUP($A662+ROUND((COLUMN()-2)/24,5),'Расчет сбытовых надбавок'!$B$1537:'Расчет сбытовых надбавок'!$G$2280,4)</f>
        <v>200.54</v>
      </c>
      <c r="J662" s="99">
        <f>VLOOKUP($A662+ROUND((COLUMN()-2)/24,5),АТС!$A$41:$F$736,4)+VLOOKUP($A662+ROUND((COLUMN()-2)/24,5),'Расчет сбытовых надбавок'!$B$1537:'Расчет сбытовых надбавок'!$G$2280,4)</f>
        <v>86.34</v>
      </c>
      <c r="K662" s="99">
        <f>VLOOKUP($A662+ROUND((COLUMN()-2)/24,5),АТС!$A$41:$F$736,4)+VLOOKUP($A662+ROUND((COLUMN()-2)/24,5),'Расчет сбытовых надбавок'!$B$1537:'Расчет сбытовых надбавок'!$G$2280,4)</f>
        <v>30.849999999999998</v>
      </c>
      <c r="L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9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9">
        <f>VLOOKUP($A662+ROUND((COLUMN()-2)/24,5),АТС!$A$41:$F$736,4)+VLOOKUP($A662+ROUND((COLUMN()-2)/24,5),'Расчет сбытовых надбавок'!$B$1537:'Расчет сбытовых надбавок'!$G$2280,4)</f>
        <v>44.74</v>
      </c>
      <c r="V662" s="99">
        <f>VLOOKUP($A662+ROUND((COLUMN()-2)/24,5),АТС!$A$41:$F$736,4)+VLOOKUP($A662+ROUND((COLUMN()-2)/24,5),'Расчет сбытовых надбавок'!$B$1537:'Расчет сбытовых надбавок'!$G$2280,4)</f>
        <v>69.989999999999995</v>
      </c>
      <c r="W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9">
        <f>VLOOKUP($A662+ROUND((COLUMN()-2)/24,5),АТС!$A$41:$F$736,4)+VLOOKUP($A662+ROUND((COLUMN()-2)/24,5),'Расчет сбытовых надбавок'!$B$1537:'Расчет сбытовых надбавок'!$G$2280,4)</f>
        <v>0.19</v>
      </c>
      <c r="Y662" s="99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80">
        <f t="shared" si="20"/>
        <v>42538</v>
      </c>
      <c r="B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9">
        <f>VLOOKUP($A663+ROUND((COLUMN()-2)/24,5),АТС!$A$41:$F$736,4)+VLOOKUP($A663+ROUND((COLUMN()-2)/24,5),'Расчет сбытовых надбавок'!$B$1537:'Расчет сбытовых надбавок'!$G$2280,4)</f>
        <v>33.33</v>
      </c>
      <c r="H663" s="99">
        <f>VLOOKUP($A663+ROUND((COLUMN()-2)/24,5),АТС!$A$41:$F$736,4)+VLOOKUP($A663+ROUND((COLUMN()-2)/24,5),'Расчет сбытовых надбавок'!$B$1537:'Расчет сбытовых надбавок'!$G$2280,4)</f>
        <v>100.87</v>
      </c>
      <c r="I663" s="99">
        <f>VLOOKUP($A663+ROUND((COLUMN()-2)/24,5),АТС!$A$41:$F$736,4)+VLOOKUP($A663+ROUND((COLUMN()-2)/24,5),'Расчет сбытовых надбавок'!$B$1537:'Расчет сбытовых надбавок'!$G$2280,4)</f>
        <v>12.64</v>
      </c>
      <c r="J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9">
        <f>VLOOKUP($A663+ROUND((COLUMN()-2)/24,5),АТС!$A$41:$F$736,4)+VLOOKUP($A663+ROUND((COLUMN()-2)/24,5),'Расчет сбытовых надбавок'!$B$1537:'Расчет сбытовых надбавок'!$G$2280,4)</f>
        <v>18.419999999999998</v>
      </c>
      <c r="O663" s="99">
        <f>VLOOKUP($A663+ROUND((COLUMN()-2)/24,5),АТС!$A$41:$F$736,4)+VLOOKUP($A663+ROUND((COLUMN()-2)/24,5),'Расчет сбытовых надбавок'!$B$1537:'Расчет сбытовых надбавок'!$G$2280,4)</f>
        <v>46.23</v>
      </c>
      <c r="P663" s="99">
        <f>VLOOKUP($A663+ROUND((COLUMN()-2)/24,5),АТС!$A$41:$F$736,4)+VLOOKUP($A663+ROUND((COLUMN()-2)/24,5),'Расчет сбытовых надбавок'!$B$1537:'Расчет сбытовых надбавок'!$G$2280,4)</f>
        <v>98.910000000000011</v>
      </c>
      <c r="Q663" s="99">
        <f>VLOOKUP($A663+ROUND((COLUMN()-2)/24,5),АТС!$A$41:$F$736,4)+VLOOKUP($A663+ROUND((COLUMN()-2)/24,5),'Расчет сбытовых надбавок'!$B$1537:'Расчет сбытовых надбавок'!$G$2280,4)</f>
        <v>99.66</v>
      </c>
      <c r="R663" s="99">
        <f>VLOOKUP($A663+ROUND((COLUMN()-2)/24,5),АТС!$A$41:$F$736,4)+VLOOKUP($A663+ROUND((COLUMN()-2)/24,5),'Расчет сбытовых надбавок'!$B$1537:'Расчет сбытовых надбавок'!$G$2280,4)</f>
        <v>38.9</v>
      </c>
      <c r="S663" s="99">
        <f>VLOOKUP($A663+ROUND((COLUMN()-2)/24,5),АТС!$A$41:$F$736,4)+VLOOKUP($A663+ROUND((COLUMN()-2)/24,5),'Расчет сбытовых надбавок'!$B$1537:'Расчет сбытовых надбавок'!$G$2280,4)</f>
        <v>45.989999999999995</v>
      </c>
      <c r="T663" s="99">
        <f>VLOOKUP($A663+ROUND((COLUMN()-2)/24,5),АТС!$A$41:$F$736,4)+VLOOKUP($A663+ROUND((COLUMN()-2)/24,5),'Расчет сбытовых надбавок'!$B$1537:'Расчет сбытовых надбавок'!$G$2280,4)</f>
        <v>62.67</v>
      </c>
      <c r="U663" s="99">
        <f>VLOOKUP($A663+ROUND((COLUMN()-2)/24,5),АТС!$A$41:$F$736,4)+VLOOKUP($A663+ROUND((COLUMN()-2)/24,5),'Расчет сбытовых надбавок'!$B$1537:'Расчет сбытовых надбавок'!$G$2280,4)</f>
        <v>51.37</v>
      </c>
      <c r="V663" s="99">
        <f>VLOOKUP($A663+ROUND((COLUMN()-2)/24,5),АТС!$A$41:$F$736,4)+VLOOKUP($A663+ROUND((COLUMN()-2)/24,5),'Расчет сбытовых надбавок'!$B$1537:'Расчет сбытовых надбавок'!$G$2280,4)</f>
        <v>83.37</v>
      </c>
      <c r="W663" s="99">
        <f>VLOOKUP($A663+ROUND((COLUMN()-2)/24,5),АТС!$A$41:$F$736,4)+VLOOKUP($A663+ROUND((COLUMN()-2)/24,5),'Расчет сбытовых надбавок'!$B$1537:'Расчет сбытовых надбавок'!$G$2280,4)</f>
        <v>43.64</v>
      </c>
      <c r="X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9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80">
        <f t="shared" si="20"/>
        <v>42539</v>
      </c>
      <c r="B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C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9">
        <f>VLOOKUP($A664+ROUND((COLUMN()-2)/24,5),АТС!$A$41:$F$736,4)+VLOOKUP($A664+ROUND((COLUMN()-2)/24,5),'Расчет сбытовых надбавок'!$B$1537:'Расчет сбытовых надбавок'!$G$2280,4)</f>
        <v>20.41</v>
      </c>
      <c r="G664" s="99">
        <f>VLOOKUP($A664+ROUND((COLUMN()-2)/24,5),АТС!$A$41:$F$736,4)+VLOOKUP($A664+ROUND((COLUMN()-2)/24,5),'Расчет сбытовых надбавок'!$B$1537:'Расчет сбытовых надбавок'!$G$2280,4)</f>
        <v>25.6</v>
      </c>
      <c r="H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I664" s="99">
        <f>VLOOKUP($A664+ROUND((COLUMN()-2)/24,5),АТС!$A$41:$F$736,4)+VLOOKUP($A664+ROUND((COLUMN()-2)/24,5),'Расчет сбытовых надбавок'!$B$1537:'Расчет сбытовых надбавок'!$G$2280,4)</f>
        <v>27.09</v>
      </c>
      <c r="J664" s="99">
        <f>VLOOKUP($A664+ROUND((COLUMN()-2)/24,5),АТС!$A$41:$F$736,4)+VLOOKUP($A664+ROUND((COLUMN()-2)/24,5),'Расчет сбытовых надбавок'!$B$1537:'Расчет сбытовых надбавок'!$G$2280,4)</f>
        <v>41.59</v>
      </c>
      <c r="K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9">
        <f>VLOOKUP($A664+ROUND((COLUMN()-2)/24,5),АТС!$A$41:$F$736,4)+VLOOKUP($A664+ROUND((COLUMN()-2)/24,5),'Расчет сбытовых надбавок'!$B$1537:'Расчет сбытовых надбавок'!$G$2280,4)</f>
        <v>0.77999999999999992</v>
      </c>
      <c r="O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9">
        <f>VLOOKUP($A664+ROUND((COLUMN()-2)/24,5),АТС!$A$41:$F$736,4)+VLOOKUP($A664+ROUND((COLUMN()-2)/24,5),'Расчет сбытовых надбавок'!$B$1537:'Расчет сбытовых надбавок'!$G$2280,4)</f>
        <v>98.31</v>
      </c>
      <c r="Q664" s="99">
        <f>VLOOKUP($A664+ROUND((COLUMN()-2)/24,5),АТС!$A$41:$F$736,4)+VLOOKUP($A664+ROUND((COLUMN()-2)/24,5),'Расчет сбытовых надбавок'!$B$1537:'Расчет сбытовых надбавок'!$G$2280,4)</f>
        <v>105.80000000000001</v>
      </c>
      <c r="R664" s="99">
        <f>VLOOKUP($A664+ROUND((COLUMN()-2)/24,5),АТС!$A$41:$F$736,4)+VLOOKUP($A664+ROUND((COLUMN()-2)/24,5),'Расчет сбытовых надбавок'!$B$1537:'Расчет сбытовых надбавок'!$G$2280,4)</f>
        <v>129.76</v>
      </c>
      <c r="S664" s="99">
        <f>VLOOKUP($A664+ROUND((COLUMN()-2)/24,5),АТС!$A$41:$F$736,4)+VLOOKUP($A664+ROUND((COLUMN()-2)/24,5),'Расчет сбытовых надбавок'!$B$1537:'Расчет сбытовых надбавок'!$G$2280,4)</f>
        <v>107.71</v>
      </c>
      <c r="T664" s="99">
        <f>VLOOKUP($A664+ROUND((COLUMN()-2)/24,5),АТС!$A$41:$F$736,4)+VLOOKUP($A664+ROUND((COLUMN()-2)/24,5),'Расчет сбытовых надбавок'!$B$1537:'Расчет сбытовых надбавок'!$G$2280,4)</f>
        <v>162.52000000000001</v>
      </c>
      <c r="U664" s="99">
        <f>VLOOKUP($A664+ROUND((COLUMN()-2)/24,5),АТС!$A$41:$F$736,4)+VLOOKUP($A664+ROUND((COLUMN()-2)/24,5),'Расчет сбытовых надбавок'!$B$1537:'Расчет сбытовых надбавок'!$G$2280,4)</f>
        <v>189.05</v>
      </c>
      <c r="V664" s="99">
        <f>VLOOKUP($A664+ROUND((COLUMN()-2)/24,5),АТС!$A$41:$F$736,4)+VLOOKUP($A664+ROUND((COLUMN()-2)/24,5),'Расчет сбытовых надбавок'!$B$1537:'Расчет сбытовых надбавок'!$G$2280,4)</f>
        <v>133.32</v>
      </c>
      <c r="W664" s="99">
        <f>VLOOKUP($A664+ROUND((COLUMN()-2)/24,5),АТС!$A$41:$F$736,4)+VLOOKUP($A664+ROUND((COLUMN()-2)/24,5),'Расчет сбытовых надбавок'!$B$1537:'Расчет сбытовых надбавок'!$G$2280,4)</f>
        <v>38.239999999999995</v>
      </c>
      <c r="X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9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80">
        <f t="shared" si="20"/>
        <v>42540</v>
      </c>
      <c r="B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C665" s="99">
        <f>VLOOKUP($A665+ROUND((COLUMN()-2)/24,5),АТС!$A$41:$F$736,4)+VLOOKUP($A665+ROUND((COLUMN()-2)/24,5),'Расчет сбытовых надбавок'!$B$1537:'Расчет сбытовых надбавок'!$G$2280,4)</f>
        <v>9.52</v>
      </c>
      <c r="D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9">
        <f>VLOOKUP($A665+ROUND((COLUMN()-2)/24,5),АТС!$A$41:$F$736,4)+VLOOKUP($A665+ROUND((COLUMN()-2)/24,5),'Расчет сбытовых надбавок'!$B$1537:'Расчет сбытовых надбавок'!$G$2280,4)</f>
        <v>0.01</v>
      </c>
      <c r="F665" s="99">
        <f>VLOOKUP($A665+ROUND((COLUMN()-2)/24,5),АТС!$A$41:$F$736,4)+VLOOKUP($A665+ROUND((COLUMN()-2)/24,5),'Расчет сбытовых надбавок'!$B$1537:'Расчет сбытовых надбавок'!$G$2280,4)</f>
        <v>43.82</v>
      </c>
      <c r="G665" s="99">
        <f>VLOOKUP($A665+ROUND((COLUMN()-2)/24,5),АТС!$A$41:$F$736,4)+VLOOKUP($A665+ROUND((COLUMN()-2)/24,5),'Расчет сбытовых надбавок'!$B$1537:'Расчет сбытовых надбавок'!$G$2280,4)</f>
        <v>96.75</v>
      </c>
      <c r="H665" s="99">
        <f>VLOOKUP($A665+ROUND((COLUMN()-2)/24,5),АТС!$A$41:$F$736,4)+VLOOKUP($A665+ROUND((COLUMN()-2)/24,5),'Расчет сбытовых надбавок'!$B$1537:'Расчет сбытовых надбавок'!$G$2280,4)</f>
        <v>273.41999999999996</v>
      </c>
      <c r="I665" s="99">
        <f>VLOOKUP($A665+ROUND((COLUMN()-2)/24,5),АТС!$A$41:$F$736,4)+VLOOKUP($A665+ROUND((COLUMN()-2)/24,5),'Расчет сбытовых надбавок'!$B$1537:'Расчет сбытовых надбавок'!$G$2280,4)</f>
        <v>117.37</v>
      </c>
      <c r="J665" s="99">
        <f>VLOOKUP($A665+ROUND((COLUMN()-2)/24,5),АТС!$A$41:$F$736,4)+VLOOKUP($A665+ROUND((COLUMN()-2)/24,5),'Расчет сбытовых надбавок'!$B$1537:'Расчет сбытовых надбавок'!$G$2280,4)</f>
        <v>63.04</v>
      </c>
      <c r="K665" s="99">
        <f>VLOOKUP($A665+ROUND((COLUMN()-2)/24,5),АТС!$A$41:$F$736,4)+VLOOKUP($A665+ROUND((COLUMN()-2)/24,5),'Расчет сбытовых надбавок'!$B$1537:'Расчет сбытовых надбавок'!$G$2280,4)</f>
        <v>29.01</v>
      </c>
      <c r="L665" s="99">
        <f>VLOOKUP($A665+ROUND((COLUMN()-2)/24,5),АТС!$A$41:$F$736,4)+VLOOKUP($A665+ROUND((COLUMN()-2)/24,5),'Расчет сбытовых надбавок'!$B$1537:'Расчет сбытовых надбавок'!$G$2280,4)</f>
        <v>23.93</v>
      </c>
      <c r="M665" s="99">
        <f>VLOOKUP($A665+ROUND((COLUMN()-2)/24,5),АТС!$A$41:$F$736,4)+VLOOKUP($A665+ROUND((COLUMN()-2)/24,5),'Расчет сбытовых надбавок'!$B$1537:'Расчет сбытовых надбавок'!$G$2280,4)</f>
        <v>14.35</v>
      </c>
      <c r="N665" s="99">
        <f>VLOOKUP($A665+ROUND((COLUMN()-2)/24,5),АТС!$A$41:$F$736,4)+VLOOKUP($A665+ROUND((COLUMN()-2)/24,5),'Расчет сбытовых надбавок'!$B$1537:'Расчет сбытовых надбавок'!$G$2280,4)</f>
        <v>42.54</v>
      </c>
      <c r="O665" s="99">
        <f>VLOOKUP($A665+ROUND((COLUMN()-2)/24,5),АТС!$A$41:$F$736,4)+VLOOKUP($A665+ROUND((COLUMN()-2)/24,5),'Расчет сбытовых надбавок'!$B$1537:'Расчет сбытовых надбавок'!$G$2280,4)</f>
        <v>6.68</v>
      </c>
      <c r="P665" s="99">
        <f>VLOOKUP($A665+ROUND((COLUMN()-2)/24,5),АТС!$A$41:$F$736,4)+VLOOKUP($A665+ROUND((COLUMN()-2)/24,5),'Расчет сбытовых надбавок'!$B$1537:'Расчет сбытовых надбавок'!$G$2280,4)</f>
        <v>7.16</v>
      </c>
      <c r="Q665" s="99">
        <f>VLOOKUP($A665+ROUND((COLUMN()-2)/24,5),АТС!$A$41:$F$736,4)+VLOOKUP($A665+ROUND((COLUMN()-2)/24,5),'Расчет сбытовых надбавок'!$B$1537:'Расчет сбытовых надбавок'!$G$2280,4)</f>
        <v>58.53</v>
      </c>
      <c r="R665" s="99">
        <f>VLOOKUP($A665+ROUND((COLUMN()-2)/24,5),АТС!$A$41:$F$736,4)+VLOOKUP($A665+ROUND((COLUMN()-2)/24,5),'Расчет сбытовых надбавок'!$B$1537:'Расчет сбытовых надбавок'!$G$2280,4)</f>
        <v>175.56</v>
      </c>
      <c r="S665" s="99">
        <f>VLOOKUP($A665+ROUND((COLUMN()-2)/24,5),АТС!$A$41:$F$736,4)+VLOOKUP($A665+ROUND((COLUMN()-2)/24,5),'Расчет сбытовых надбавок'!$B$1537:'Расчет сбытовых надбавок'!$G$2280,4)</f>
        <v>56.14</v>
      </c>
      <c r="T665" s="99">
        <f>VLOOKUP($A665+ROUND((COLUMN()-2)/24,5),АТС!$A$41:$F$736,4)+VLOOKUP($A665+ROUND((COLUMN()-2)/24,5),'Расчет сбытовых надбавок'!$B$1537:'Расчет сбытовых надбавок'!$G$2280,4)</f>
        <v>62.68</v>
      </c>
      <c r="U665" s="99">
        <f>VLOOKUP($A665+ROUND((COLUMN()-2)/24,5),АТС!$A$41:$F$736,4)+VLOOKUP($A665+ROUND((COLUMN()-2)/24,5),'Расчет сбытовых надбавок'!$B$1537:'Расчет сбытовых надбавок'!$G$2280,4)</f>
        <v>79.849999999999994</v>
      </c>
      <c r="V665" s="99">
        <f>VLOOKUP($A665+ROUND((COLUMN()-2)/24,5),АТС!$A$41:$F$736,4)+VLOOKUP($A665+ROUND((COLUMN()-2)/24,5),'Расчет сбытовых надбавок'!$B$1537:'Расчет сбытовых надбавок'!$G$2280,4)</f>
        <v>158.9</v>
      </c>
      <c r="W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9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80">
        <f t="shared" si="20"/>
        <v>42541</v>
      </c>
      <c r="B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9">
        <f>VLOOKUP($A666+ROUND((COLUMN()-2)/24,5),АТС!$A$41:$F$736,4)+VLOOKUP($A666+ROUND((COLUMN()-2)/24,5),'Расчет сбытовых надбавок'!$B$1537:'Расчет сбытовых надбавок'!$G$2280,4)</f>
        <v>20.27</v>
      </c>
      <c r="G666" s="99">
        <f>VLOOKUP($A666+ROUND((COLUMN()-2)/24,5),АТС!$A$41:$F$736,4)+VLOOKUP($A666+ROUND((COLUMN()-2)/24,5),'Расчет сбытовых надбавок'!$B$1537:'Расчет сбытовых надбавок'!$G$2280,4)</f>
        <v>99.83</v>
      </c>
      <c r="H666" s="99">
        <f>VLOOKUP($A666+ROUND((COLUMN()-2)/24,5),АТС!$A$41:$F$736,4)+VLOOKUP($A666+ROUND((COLUMN()-2)/24,5),'Расчет сбытовых надбавок'!$B$1537:'Расчет сбытовых надбавок'!$G$2280,4)</f>
        <v>130.81</v>
      </c>
      <c r="I666" s="99">
        <f>VLOOKUP($A666+ROUND((COLUMN()-2)/24,5),АТС!$A$41:$F$736,4)+VLOOKUP($A666+ROUND((COLUMN()-2)/24,5),'Расчет сбытовых надбавок'!$B$1537:'Расчет сбытовых надбавок'!$G$2280,4)</f>
        <v>63.05</v>
      </c>
      <c r="J666" s="99">
        <f>VLOOKUP($A666+ROUND((COLUMN()-2)/24,5),АТС!$A$41:$F$736,4)+VLOOKUP($A666+ROUND((COLUMN()-2)/24,5),'Расчет сбытовых надбавок'!$B$1537:'Расчет сбытовых надбавок'!$G$2280,4)</f>
        <v>83.33</v>
      </c>
      <c r="K666" s="99">
        <f>VLOOKUP($A666+ROUND((COLUMN()-2)/24,5),АТС!$A$41:$F$736,4)+VLOOKUP($A666+ROUND((COLUMN()-2)/24,5),'Расчет сбытовых надбавок'!$B$1537:'Расчет сбытовых надбавок'!$G$2280,4)</f>
        <v>100.72</v>
      </c>
      <c r="L666" s="99">
        <f>VLOOKUP($A666+ROUND((COLUMN()-2)/24,5),АТС!$A$41:$F$736,4)+VLOOKUP($A666+ROUND((COLUMN()-2)/24,5),'Расчет сбытовых надбавок'!$B$1537:'Расчет сбытовых надбавок'!$G$2280,4)</f>
        <v>96.27</v>
      </c>
      <c r="M666" s="99">
        <f>VLOOKUP($A666+ROUND((COLUMN()-2)/24,5),АТС!$A$41:$F$736,4)+VLOOKUP($A666+ROUND((COLUMN()-2)/24,5),'Расчет сбытовых надбавок'!$B$1537:'Расчет сбытовых надбавок'!$G$2280,4)</f>
        <v>81.13</v>
      </c>
      <c r="N666" s="99">
        <f>VLOOKUP($A666+ROUND((COLUMN()-2)/24,5),АТС!$A$41:$F$736,4)+VLOOKUP($A666+ROUND((COLUMN()-2)/24,5),'Расчет сбытовых надбавок'!$B$1537:'Расчет сбытовых надбавок'!$G$2280,4)</f>
        <v>436.55</v>
      </c>
      <c r="O666" s="99">
        <f>VLOOKUP($A666+ROUND((COLUMN()-2)/24,5),АТС!$A$41:$F$736,4)+VLOOKUP($A666+ROUND((COLUMN()-2)/24,5),'Расчет сбытовых надбавок'!$B$1537:'Расчет сбытовых надбавок'!$G$2280,4)</f>
        <v>513.95000000000005</v>
      </c>
      <c r="P666" s="99">
        <f>VLOOKUP($A666+ROUND((COLUMN()-2)/24,5),АТС!$A$41:$F$736,4)+VLOOKUP($A666+ROUND((COLUMN()-2)/24,5),'Расчет сбытовых надбавок'!$B$1537:'Расчет сбытовых надбавок'!$G$2280,4)</f>
        <v>492.88</v>
      </c>
      <c r="Q666" s="99">
        <f>VLOOKUP($A666+ROUND((COLUMN()-2)/24,5),АТС!$A$41:$F$736,4)+VLOOKUP($A666+ROUND((COLUMN()-2)/24,5),'Расчет сбытовых надбавок'!$B$1537:'Расчет сбытовых надбавок'!$G$2280,4)</f>
        <v>483.28</v>
      </c>
      <c r="R666" s="99">
        <f>VLOOKUP($A666+ROUND((COLUMN()-2)/24,5),АТС!$A$41:$F$736,4)+VLOOKUP($A666+ROUND((COLUMN()-2)/24,5),'Расчет сбытовых надбавок'!$B$1537:'Расчет сбытовых надбавок'!$G$2280,4)</f>
        <v>128.14000000000001</v>
      </c>
      <c r="S666" s="99">
        <f>VLOOKUP($A666+ROUND((COLUMN()-2)/24,5),АТС!$A$41:$F$736,4)+VLOOKUP($A666+ROUND((COLUMN()-2)/24,5),'Расчет сбытовых надбавок'!$B$1537:'Расчет сбытовых надбавок'!$G$2280,4)</f>
        <v>81.94</v>
      </c>
      <c r="T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9">
        <f>VLOOKUP($A666+ROUND((COLUMN()-2)/24,5),АТС!$A$41:$F$736,4)+VLOOKUP($A666+ROUND((COLUMN()-2)/24,5),'Расчет сбытовых надбавок'!$B$1537:'Расчет сбытовых надбавок'!$G$2280,4)</f>
        <v>250.82999999999998</v>
      </c>
      <c r="V666" s="99">
        <f>VLOOKUP($A666+ROUND((COLUMN()-2)/24,5),АТС!$A$41:$F$736,4)+VLOOKUP($A666+ROUND((COLUMN()-2)/24,5),'Расчет сбытовых надбавок'!$B$1537:'Расчет сбытовых надбавок'!$G$2280,4)</f>
        <v>265.62</v>
      </c>
      <c r="W666" s="99">
        <f>VLOOKUP($A666+ROUND((COLUMN()-2)/24,5),АТС!$A$41:$F$736,4)+VLOOKUP($A666+ROUND((COLUMN()-2)/24,5),'Расчет сбытовых надбавок'!$B$1537:'Расчет сбытовых надбавок'!$G$2280,4)</f>
        <v>180.64999999999998</v>
      </c>
      <c r="X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9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80">
        <f t="shared" si="20"/>
        <v>42542</v>
      </c>
      <c r="B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9">
        <f>VLOOKUP($A667+ROUND((COLUMN()-2)/24,5),АТС!$A$41:$F$736,4)+VLOOKUP($A667+ROUND((COLUMN()-2)/24,5),'Расчет сбытовых надбавок'!$B$1537:'Расчет сбытовых надбавок'!$G$2280,4)</f>
        <v>50.13</v>
      </c>
      <c r="H667" s="99">
        <f>VLOOKUP($A667+ROUND((COLUMN()-2)/24,5),АТС!$A$41:$F$736,4)+VLOOKUP($A667+ROUND((COLUMN()-2)/24,5),'Расчет сбытовых надбавок'!$B$1537:'Расчет сбытовых надбавок'!$G$2280,4)</f>
        <v>39.46</v>
      </c>
      <c r="I667" s="99">
        <f>VLOOKUP($A667+ROUND((COLUMN()-2)/24,5),АТС!$A$41:$F$736,4)+VLOOKUP($A667+ROUND((COLUMN()-2)/24,5),'Расчет сбытовых надбавок'!$B$1537:'Расчет сбытовых надбавок'!$G$2280,4)</f>
        <v>109.5</v>
      </c>
      <c r="J667" s="99">
        <f>VLOOKUP($A667+ROUND((COLUMN()-2)/24,5),АТС!$A$41:$F$736,4)+VLOOKUP($A667+ROUND((COLUMN()-2)/24,5),'Расчет сбытовых надбавок'!$B$1537:'Расчет сбытовых надбавок'!$G$2280,4)</f>
        <v>142.61000000000001</v>
      </c>
      <c r="K667" s="99">
        <f>VLOOKUP($A667+ROUND((COLUMN()-2)/24,5),АТС!$A$41:$F$736,4)+VLOOKUP($A667+ROUND((COLUMN()-2)/24,5),'Расчет сбытовых надбавок'!$B$1537:'Расчет сбытовых надбавок'!$G$2280,4)</f>
        <v>227</v>
      </c>
      <c r="L667" s="99">
        <f>VLOOKUP($A667+ROUND((COLUMN()-2)/24,5),АТС!$A$41:$F$736,4)+VLOOKUP($A667+ROUND((COLUMN()-2)/24,5),'Расчет сбытовых надбавок'!$B$1537:'Расчет сбытовых надбавок'!$G$2280,4)</f>
        <v>126.94</v>
      </c>
      <c r="M667" s="99">
        <f>VLOOKUP($A667+ROUND((COLUMN()-2)/24,5),АТС!$A$41:$F$736,4)+VLOOKUP($A667+ROUND((COLUMN()-2)/24,5),'Расчет сбытовых надбавок'!$B$1537:'Расчет сбытовых надбавок'!$G$2280,4)</f>
        <v>88.64</v>
      </c>
      <c r="N667" s="99">
        <f>VLOOKUP($A667+ROUND((COLUMN()-2)/24,5),АТС!$A$41:$F$736,4)+VLOOKUP($A667+ROUND((COLUMN()-2)/24,5),'Расчет сбытовых надбавок'!$B$1537:'Расчет сбытовых надбавок'!$G$2280,4)</f>
        <v>249.42000000000002</v>
      </c>
      <c r="O667" s="99">
        <f>VLOOKUP($A667+ROUND((COLUMN()-2)/24,5),АТС!$A$41:$F$736,4)+VLOOKUP($A667+ROUND((COLUMN()-2)/24,5),'Расчет сбытовых надбавок'!$B$1537:'Расчет сбытовых надбавок'!$G$2280,4)</f>
        <v>268.77</v>
      </c>
      <c r="P667" s="99">
        <f>VLOOKUP($A667+ROUND((COLUMN()-2)/24,5),АТС!$A$41:$F$736,4)+VLOOKUP($A667+ROUND((COLUMN()-2)/24,5),'Расчет сбытовых надбавок'!$B$1537:'Расчет сбытовых надбавок'!$G$2280,4)</f>
        <v>403.51</v>
      </c>
      <c r="Q667" s="99">
        <f>VLOOKUP($A667+ROUND((COLUMN()-2)/24,5),АТС!$A$41:$F$736,4)+VLOOKUP($A667+ROUND((COLUMN()-2)/24,5),'Расчет сбытовых надбавок'!$B$1537:'Расчет сбытовых надбавок'!$G$2280,4)</f>
        <v>341.05</v>
      </c>
      <c r="R667" s="99">
        <f>VLOOKUP($A667+ROUND((COLUMN()-2)/24,5),АТС!$A$41:$F$736,4)+VLOOKUP($A667+ROUND((COLUMN()-2)/24,5),'Расчет сбытовых надбавок'!$B$1537:'Расчет сбытовых надбавок'!$G$2280,4)</f>
        <v>116.93</v>
      </c>
      <c r="S667" s="99">
        <f>VLOOKUP($A667+ROUND((COLUMN()-2)/24,5),АТС!$A$41:$F$736,4)+VLOOKUP($A667+ROUND((COLUMN()-2)/24,5),'Расчет сбытовых надбавок'!$B$1537:'Расчет сбытовых надбавок'!$G$2280,4)</f>
        <v>98.81</v>
      </c>
      <c r="T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9">
        <f>VLOOKUP($A667+ROUND((COLUMN()-2)/24,5),АТС!$A$41:$F$736,4)+VLOOKUP($A667+ROUND((COLUMN()-2)/24,5),'Расчет сбытовых надбавок'!$B$1537:'Расчет сбытовых надбавок'!$G$2280,4)</f>
        <v>425.56000000000006</v>
      </c>
      <c r="W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9">
        <f>VLOOKUP($A667+ROUND((COLUMN()-2)/24,5),АТС!$A$41:$F$736,4)+VLOOKUP($A667+ROUND((COLUMN()-2)/24,5),'Расчет сбытовых надбавок'!$B$1537:'Расчет сбытовых надбавок'!$G$2280,4)</f>
        <v>48.680000000000007</v>
      </c>
      <c r="Y667" s="99">
        <f>VLOOKUP($A667+ROUND((COLUMN()-2)/24,5),АТС!$A$41:$F$736,4)+VLOOKUP($A667+ROUND((COLUMN()-2)/24,5),'Расчет сбытовых надбавок'!$B$1537:'Расчет сбытовых надбавок'!$G$2280,4)</f>
        <v>0.28000000000000003</v>
      </c>
    </row>
    <row r="668" spans="1:25" x14ac:dyDescent="0.2">
      <c r="A668" s="80">
        <f t="shared" si="20"/>
        <v>42543</v>
      </c>
      <c r="B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9">
        <f>VLOOKUP($A668+ROUND((COLUMN()-2)/24,5),АТС!$A$41:$F$736,4)+VLOOKUP($A668+ROUND((COLUMN()-2)/24,5),'Расчет сбытовых надбавок'!$B$1537:'Расчет сбытовых надбавок'!$G$2280,4)</f>
        <v>41.42</v>
      </c>
      <c r="H668" s="99">
        <f>VLOOKUP($A668+ROUND((COLUMN()-2)/24,5),АТС!$A$41:$F$736,4)+VLOOKUP($A668+ROUND((COLUMN()-2)/24,5),'Расчет сбытовых надбавок'!$B$1537:'Расчет сбытовых надбавок'!$G$2280,4)</f>
        <v>137.97</v>
      </c>
      <c r="I668" s="99">
        <f>VLOOKUP($A668+ROUND((COLUMN()-2)/24,5),АТС!$A$41:$F$736,4)+VLOOKUP($A668+ROUND((COLUMN()-2)/24,5),'Расчет сбытовых надбавок'!$B$1537:'Расчет сбытовых надбавок'!$G$2280,4)</f>
        <v>69.900000000000006</v>
      </c>
      <c r="J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9">
        <f>VLOOKUP($A668+ROUND((COLUMN()-2)/24,5),АТС!$A$41:$F$736,4)+VLOOKUP($A668+ROUND((COLUMN()-2)/24,5),'Расчет сбытовых надбавок'!$B$1537:'Расчет сбытовых надбавок'!$G$2280,4)</f>
        <v>21.65</v>
      </c>
      <c r="M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9">
        <f>VLOOKUP($A668+ROUND((COLUMN()-2)/24,5),АТС!$A$41:$F$736,4)+VLOOKUP($A668+ROUND((COLUMN()-2)/24,5),'Расчет сбытовых надбавок'!$B$1537:'Расчет сбытовых надбавок'!$G$2280,4)</f>
        <v>232.87</v>
      </c>
      <c r="O668" s="99">
        <f>VLOOKUP($A668+ROUND((COLUMN()-2)/24,5),АТС!$A$41:$F$736,4)+VLOOKUP($A668+ROUND((COLUMN()-2)/24,5),'Расчет сбытовых надбавок'!$B$1537:'Расчет сбытовых надбавок'!$G$2280,4)</f>
        <v>235</v>
      </c>
      <c r="P668" s="99">
        <f>VLOOKUP($A668+ROUND((COLUMN()-2)/24,5),АТС!$A$41:$F$736,4)+VLOOKUP($A668+ROUND((COLUMN()-2)/24,5),'Расчет сбытовых надбавок'!$B$1537:'Расчет сбытовых надбавок'!$G$2280,4)</f>
        <v>305.69</v>
      </c>
      <c r="Q668" s="99">
        <f>VLOOKUP($A668+ROUND((COLUMN()-2)/24,5),АТС!$A$41:$F$736,4)+VLOOKUP($A668+ROUND((COLUMN()-2)/24,5),'Расчет сбытовых надбавок'!$B$1537:'Расчет сбытовых надбавок'!$G$2280,4)</f>
        <v>130.74</v>
      </c>
      <c r="R668" s="99">
        <f>VLOOKUP($A668+ROUND((COLUMN()-2)/24,5),АТС!$A$41:$F$736,4)+VLOOKUP($A668+ROUND((COLUMN()-2)/24,5),'Расчет сбытовых надбавок'!$B$1537:'Расчет сбытовых надбавок'!$G$2280,4)</f>
        <v>109.41</v>
      </c>
      <c r="S668" s="99">
        <f>VLOOKUP($A668+ROUND((COLUMN()-2)/24,5),АТС!$A$41:$F$736,4)+VLOOKUP($A668+ROUND((COLUMN()-2)/24,5),'Расчет сбытовых надбавок'!$B$1537:'Расчет сбытовых надбавок'!$G$2280,4)</f>
        <v>206.26999999999998</v>
      </c>
      <c r="T668" s="99">
        <f>VLOOKUP($A668+ROUND((COLUMN()-2)/24,5),АТС!$A$41:$F$736,4)+VLOOKUP($A668+ROUND((COLUMN()-2)/24,5),'Расчет сбытовых надбавок'!$B$1537:'Расчет сбытовых надбавок'!$G$2280,4)</f>
        <v>23.57</v>
      </c>
      <c r="U668" s="99">
        <f>VLOOKUP($A668+ROUND((COLUMN()-2)/24,5),АТС!$A$41:$F$736,4)+VLOOKUP($A668+ROUND((COLUMN()-2)/24,5),'Расчет сбытовых надбавок'!$B$1537:'Расчет сбытовых надбавок'!$G$2280,4)</f>
        <v>48.61</v>
      </c>
      <c r="V668" s="99">
        <f>VLOOKUP($A668+ROUND((COLUMN()-2)/24,5),АТС!$A$41:$F$736,4)+VLOOKUP($A668+ROUND((COLUMN()-2)/24,5),'Расчет сбытовых надбавок'!$B$1537:'Расчет сбытовых надбавок'!$G$2280,4)</f>
        <v>174.27</v>
      </c>
      <c r="W668" s="99">
        <f>VLOOKUP($A668+ROUND((COLUMN()-2)/24,5),АТС!$A$41:$F$736,4)+VLOOKUP($A668+ROUND((COLUMN()-2)/24,5),'Расчет сбытовых надбавок'!$B$1537:'Расчет сбытовых надбавок'!$G$2280,4)</f>
        <v>110.13</v>
      </c>
      <c r="X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9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80">
        <f t="shared" si="20"/>
        <v>42544</v>
      </c>
      <c r="B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9">
        <f>VLOOKUP($A669+ROUND((COLUMN()-2)/24,5),АТС!$A$41:$F$736,4)+VLOOKUP($A669+ROUND((COLUMN()-2)/24,5),'Расчет сбытовых надбавок'!$B$1537:'Расчет сбытовых надбавок'!$G$2280,4)</f>
        <v>28.91</v>
      </c>
      <c r="G669" s="99">
        <f>VLOOKUP($A669+ROUND((COLUMN()-2)/24,5),АТС!$A$41:$F$736,4)+VLOOKUP($A669+ROUND((COLUMN()-2)/24,5),'Расчет сбытовых надбавок'!$B$1537:'Расчет сбытовых надбавок'!$G$2280,4)</f>
        <v>47.18</v>
      </c>
      <c r="H669" s="99">
        <f>VLOOKUP($A669+ROUND((COLUMN()-2)/24,5),АТС!$A$41:$F$736,4)+VLOOKUP($A669+ROUND((COLUMN()-2)/24,5),'Расчет сбытовых надбавок'!$B$1537:'Расчет сбытовых надбавок'!$G$2280,4)</f>
        <v>212.81</v>
      </c>
      <c r="I669" s="99">
        <f>VLOOKUP($A669+ROUND((COLUMN()-2)/24,5),АТС!$A$41:$F$736,4)+VLOOKUP($A669+ROUND((COLUMN()-2)/24,5),'Расчет сбытовых надбавок'!$B$1537:'Расчет сбытовых надбавок'!$G$2280,4)</f>
        <v>137.13999999999999</v>
      </c>
      <c r="J669" s="99">
        <f>VLOOKUP($A669+ROUND((COLUMN()-2)/24,5),АТС!$A$41:$F$736,4)+VLOOKUP($A669+ROUND((COLUMN()-2)/24,5),'Расчет сбытовых надбавок'!$B$1537:'Расчет сбытовых надбавок'!$G$2280,4)</f>
        <v>102.55000000000001</v>
      </c>
      <c r="K669" s="99">
        <f>VLOOKUP($A669+ROUND((COLUMN()-2)/24,5),АТС!$A$41:$F$736,4)+VLOOKUP($A669+ROUND((COLUMN()-2)/24,5),'Расчет сбытовых надбавок'!$B$1537:'Расчет сбытовых надбавок'!$G$2280,4)</f>
        <v>41.07</v>
      </c>
      <c r="L669" s="99">
        <f>VLOOKUP($A669+ROUND((COLUMN()-2)/24,5),АТС!$A$41:$F$736,4)+VLOOKUP($A669+ROUND((COLUMN()-2)/24,5),'Расчет сбытовых надбавок'!$B$1537:'Расчет сбытовых надбавок'!$G$2280,4)</f>
        <v>89.559999999999988</v>
      </c>
      <c r="M669" s="99">
        <f>VLOOKUP($A669+ROUND((COLUMN()-2)/24,5),АТС!$A$41:$F$736,4)+VLOOKUP($A669+ROUND((COLUMN()-2)/24,5),'Расчет сбытовых надбавок'!$B$1537:'Расчет сбытовых надбавок'!$G$2280,4)</f>
        <v>80.47</v>
      </c>
      <c r="N669" s="99">
        <f>VLOOKUP($A669+ROUND((COLUMN()-2)/24,5),АТС!$A$41:$F$736,4)+VLOOKUP($A669+ROUND((COLUMN()-2)/24,5),'Расчет сбытовых надбавок'!$B$1537:'Расчет сбытовых надбавок'!$G$2280,4)</f>
        <v>120.72999999999999</v>
      </c>
      <c r="O669" s="99">
        <f>VLOOKUP($A669+ROUND((COLUMN()-2)/24,5),АТС!$A$41:$F$736,4)+VLOOKUP($A669+ROUND((COLUMN()-2)/24,5),'Расчет сбытовых надбавок'!$B$1537:'Расчет сбытовых надбавок'!$G$2280,4)</f>
        <v>103.84</v>
      </c>
      <c r="P669" s="99">
        <f>VLOOKUP($A669+ROUND((COLUMN()-2)/24,5),АТС!$A$41:$F$736,4)+VLOOKUP($A669+ROUND((COLUMN()-2)/24,5),'Расчет сбытовых надбавок'!$B$1537:'Расчет сбытовых надбавок'!$G$2280,4)</f>
        <v>171.35999999999999</v>
      </c>
      <c r="Q669" s="99">
        <f>VLOOKUP($A669+ROUND((COLUMN()-2)/24,5),АТС!$A$41:$F$736,4)+VLOOKUP($A669+ROUND((COLUMN()-2)/24,5),'Расчет сбытовых надбавок'!$B$1537:'Расчет сбытовых надбавок'!$G$2280,4)</f>
        <v>103.47</v>
      </c>
      <c r="R669" s="99">
        <f>VLOOKUP($A669+ROUND((COLUMN()-2)/24,5),АТС!$A$41:$F$736,4)+VLOOKUP($A669+ROUND((COLUMN()-2)/24,5),'Расчет сбытовых надбавок'!$B$1537:'Расчет сбытовых надбавок'!$G$2280,4)</f>
        <v>41.26</v>
      </c>
      <c r="S669" s="99">
        <f>VLOOKUP($A669+ROUND((COLUMN()-2)/24,5),АТС!$A$41:$F$736,4)+VLOOKUP($A669+ROUND((COLUMN()-2)/24,5),'Расчет сбытовых надбавок'!$B$1537:'Расчет сбытовых надбавок'!$G$2280,4)</f>
        <v>29.709999999999997</v>
      </c>
      <c r="T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9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80">
        <f t="shared" si="20"/>
        <v>42545</v>
      </c>
      <c r="B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9">
        <f>VLOOKUP($A670+ROUND((COLUMN()-2)/24,5),АТС!$A$41:$F$736,4)+VLOOKUP($A670+ROUND((COLUMN()-2)/24,5),'Расчет сбытовых надбавок'!$B$1537:'Расчет сбытовых надбавок'!$G$2280,4)</f>
        <v>63.97</v>
      </c>
      <c r="J670" s="99">
        <f>VLOOKUP($A670+ROUND((COLUMN()-2)/24,5),АТС!$A$41:$F$736,4)+VLOOKUP($A670+ROUND((COLUMN()-2)/24,5),'Расчет сбытовых надбавок'!$B$1537:'Расчет сбытовых надбавок'!$G$2280,4)</f>
        <v>36.269999999999996</v>
      </c>
      <c r="K670" s="99">
        <f>VLOOKUP($A670+ROUND((COLUMN()-2)/24,5),АТС!$A$41:$F$736,4)+VLOOKUP($A670+ROUND((COLUMN()-2)/24,5),'Расчет сбытовых надбавок'!$B$1537:'Расчет сбытовых надбавок'!$G$2280,4)</f>
        <v>89.82</v>
      </c>
      <c r="L670" s="99">
        <f>VLOOKUP($A670+ROUND((COLUMN()-2)/24,5),АТС!$A$41:$F$736,4)+VLOOKUP($A670+ROUND((COLUMN()-2)/24,5),'Расчет сбытовых надбавок'!$B$1537:'Расчет сбытовых надбавок'!$G$2280,4)</f>
        <v>33.57</v>
      </c>
      <c r="M670" s="99">
        <f>VLOOKUP($A670+ROUND((COLUMN()-2)/24,5),АТС!$A$41:$F$736,4)+VLOOKUP($A670+ROUND((COLUMN()-2)/24,5),'Расчет сбытовых надбавок'!$B$1537:'Расчет сбытовых надбавок'!$G$2280,4)</f>
        <v>10.1</v>
      </c>
      <c r="N670" s="99">
        <f>VLOOKUP($A670+ROUND((COLUMN()-2)/24,5),АТС!$A$41:$F$736,4)+VLOOKUP($A670+ROUND((COLUMN()-2)/24,5),'Расчет сбытовых надбавок'!$B$1537:'Расчет сбытовых надбавок'!$G$2280,4)</f>
        <v>10.379999999999999</v>
      </c>
      <c r="O670" s="99">
        <f>VLOOKUP($A670+ROUND((COLUMN()-2)/24,5),АТС!$A$41:$F$736,4)+VLOOKUP($A670+ROUND((COLUMN()-2)/24,5),'Расчет сбытовых надбавок'!$B$1537:'Расчет сбытовых надбавок'!$G$2280,4)</f>
        <v>4.6900000000000004</v>
      </c>
      <c r="P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9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80">
        <f t="shared" si="20"/>
        <v>42546</v>
      </c>
      <c r="B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F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I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9">
        <f>VLOOKUP($A671+ROUND((COLUMN()-2)/24,5),АТС!$A$41:$F$736,4)+VLOOKUP($A671+ROUND((COLUMN()-2)/24,5),'Расчет сбытовых надбавок'!$B$1537:'Расчет сбытовых надбавок'!$G$2280,4)</f>
        <v>5.22</v>
      </c>
      <c r="K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L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P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R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Y671" s="99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80">
        <f t="shared" si="20"/>
        <v>42547</v>
      </c>
      <c r="B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F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K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N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O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P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S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</row>
    <row r="673" spans="1:27" x14ac:dyDescent="0.2">
      <c r="A673" s="80">
        <f t="shared" si="20"/>
        <v>42548</v>
      </c>
      <c r="B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9">
        <f>VLOOKUP($A673+ROUND((COLUMN()-2)/24,5),АТС!$A$41:$F$736,4)+VLOOKUP($A673+ROUND((COLUMN()-2)/24,5),'Расчет сбытовых надбавок'!$B$1537:'Расчет сбытовых надбавок'!$G$2280,4)</f>
        <v>191.51999999999998</v>
      </c>
      <c r="J673" s="99">
        <f>VLOOKUP($A673+ROUND((COLUMN()-2)/24,5),АТС!$A$41:$F$736,4)+VLOOKUP($A673+ROUND((COLUMN()-2)/24,5),'Расчет сбытовых надбавок'!$B$1537:'Расчет сбытовых надбавок'!$G$2280,4)</f>
        <v>262.99</v>
      </c>
      <c r="K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9">
        <f>VLOOKUP($A673+ROUND((COLUMN()-2)/24,5),АТС!$A$41:$F$736,4)+VLOOKUP($A673+ROUND((COLUMN()-2)/24,5),'Расчет сбытовых надбавок'!$B$1537:'Расчет сбытовых надбавок'!$G$2280,4)</f>
        <v>0.01</v>
      </c>
      <c r="M673" s="99">
        <f>VLOOKUP($A673+ROUND((COLUMN()-2)/24,5),АТС!$A$41:$F$736,4)+VLOOKUP($A673+ROUND((COLUMN()-2)/24,5),'Расчет сбытовых надбавок'!$B$1537:'Расчет сбытовых надбавок'!$G$2280,4)</f>
        <v>0.01</v>
      </c>
      <c r="N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9">
        <f>VLOOKUP($A673+ROUND((COLUMN()-2)/24,5),АТС!$A$41:$F$736,4)+VLOOKUP($A673+ROUND((COLUMN()-2)/24,5),'Расчет сбытовых надбавок'!$B$1537:'Расчет сбытовых надбавок'!$G$2280,4)</f>
        <v>553.04999999999995</v>
      </c>
      <c r="P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9">
        <f>VLOOKUP($A673+ROUND((COLUMN()-2)/24,5),АТС!$A$41:$F$736,4)+VLOOKUP($A673+ROUND((COLUMN()-2)/24,5),'Расчет сбытовых надбавок'!$B$1537:'Расчет сбытовых надбавок'!$G$2280,4)</f>
        <v>7.51</v>
      </c>
      <c r="U673" s="99">
        <f>VLOOKUP($A673+ROUND((COLUMN()-2)/24,5),АТС!$A$41:$F$736,4)+VLOOKUP($A673+ROUND((COLUMN()-2)/24,5),'Расчет сбытовых надбавок'!$B$1537:'Расчет сбытовых надбавок'!$G$2280,4)</f>
        <v>34.58</v>
      </c>
      <c r="V673" s="99">
        <f>VLOOKUP($A673+ROUND((COLUMN()-2)/24,5),АТС!$A$41:$F$736,4)+VLOOKUP($A673+ROUND((COLUMN()-2)/24,5),'Расчет сбытовых надбавок'!$B$1537:'Расчет сбытовых надбавок'!$G$2280,4)</f>
        <v>8.9499999999999993</v>
      </c>
      <c r="W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9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80">
        <f t="shared" si="20"/>
        <v>42549</v>
      </c>
      <c r="B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9">
        <f>VLOOKUP($A674+ROUND((COLUMN()-2)/24,5),АТС!$A$41:$F$736,4)+VLOOKUP($A674+ROUND((COLUMN()-2)/24,5),'Расчет сбытовых надбавок'!$B$1537:'Расчет сбытовых надбавок'!$G$2280,4)</f>
        <v>29.7</v>
      </c>
      <c r="H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9">
        <f>VLOOKUP($A674+ROUND((COLUMN()-2)/24,5),АТС!$A$41:$F$736,4)+VLOOKUP($A674+ROUND((COLUMN()-2)/24,5),'Расчет сбытовых надбавок'!$B$1537:'Расчет сбытовых надбавок'!$G$2280,4)</f>
        <v>58.790000000000006</v>
      </c>
      <c r="J674" s="99">
        <f>VLOOKUP($A674+ROUND((COLUMN()-2)/24,5),АТС!$A$41:$F$736,4)+VLOOKUP($A674+ROUND((COLUMN()-2)/24,5),'Расчет сбытовых надбавок'!$B$1537:'Расчет сбытовых надбавок'!$G$2280,4)</f>
        <v>75.05</v>
      </c>
      <c r="K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N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O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9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80">
        <f t="shared" si="20"/>
        <v>42550</v>
      </c>
      <c r="B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9">
        <f>VLOOKUP($A675+ROUND((COLUMN()-2)/24,5),АТС!$A$41:$F$736,4)+VLOOKUP($A675+ROUND((COLUMN()-2)/24,5),'Расчет сбытовых надбавок'!$B$1537:'Расчет сбытовых надбавок'!$G$2280,4)</f>
        <v>18.04</v>
      </c>
      <c r="G675" s="99">
        <f>VLOOKUP($A675+ROUND((COLUMN()-2)/24,5),АТС!$A$41:$F$736,4)+VLOOKUP($A675+ROUND((COLUMN()-2)/24,5),'Расчет сбытовых надбавок'!$B$1537:'Расчет сбытовых надбавок'!$G$2280,4)</f>
        <v>38.72</v>
      </c>
      <c r="H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9">
        <f>VLOOKUP($A675+ROUND((COLUMN()-2)/24,5),АТС!$A$41:$F$736,4)+VLOOKUP($A675+ROUND((COLUMN()-2)/24,5),'Расчет сбытовых надбавок'!$B$1537:'Расчет сбытовых надбавок'!$G$2280,4)</f>
        <v>695.80000000000007</v>
      </c>
      <c r="J675" s="99">
        <f>VLOOKUP($A675+ROUND((COLUMN()-2)/24,5),АТС!$A$41:$F$736,4)+VLOOKUP($A675+ROUND((COLUMN()-2)/24,5),'Расчет сбытовых надбавок'!$B$1537:'Расчет сбытовых надбавок'!$G$2280,4)</f>
        <v>135.07</v>
      </c>
      <c r="K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9">
        <f>VLOOKUP($A675+ROUND((COLUMN()-2)/24,5),АТС!$A$41:$F$736,4)+VLOOKUP($A675+ROUND((COLUMN()-2)/24,5),'Расчет сбытовых надбавок'!$B$1537:'Расчет сбытовых надбавок'!$G$2280,4)</f>
        <v>56.92</v>
      </c>
      <c r="M675" s="99">
        <f>VLOOKUP($A675+ROUND((COLUMN()-2)/24,5),АТС!$A$41:$F$736,4)+VLOOKUP($A675+ROUND((COLUMN()-2)/24,5),'Расчет сбытовых надбавок'!$B$1537:'Расчет сбытовых надбавок'!$G$2280,4)</f>
        <v>12.53</v>
      </c>
      <c r="N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9">
        <f>VLOOKUP($A675+ROUND((COLUMN()-2)/24,5),АТС!$A$41:$F$736,4)+VLOOKUP($A675+ROUND((COLUMN()-2)/24,5),'Расчет сбытовых надбавок'!$B$1537:'Расчет сбытовых надбавок'!$G$2280,4)</f>
        <v>745.81999999999994</v>
      </c>
      <c r="Q675" s="99">
        <f>VLOOKUP($A675+ROUND((COLUMN()-2)/24,5),АТС!$A$41:$F$736,4)+VLOOKUP($A675+ROUND((COLUMN()-2)/24,5),'Расчет сбытовых надбавок'!$B$1537:'Расчет сбытовых надбавок'!$G$2280,4)</f>
        <v>0.01</v>
      </c>
      <c r="R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9">
        <f>VLOOKUP($A675+ROUND((COLUMN()-2)/24,5),АТС!$A$41:$F$736,4)+VLOOKUP($A675+ROUND((COLUMN()-2)/24,5),'Расчет сбытовых надбавок'!$B$1537:'Расчет сбытовых надбавок'!$G$2280,4)</f>
        <v>118.88</v>
      </c>
      <c r="W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9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9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80">
        <f t="shared" si="20"/>
        <v>42551</v>
      </c>
      <c r="B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9">
        <f>VLOOKUP($A676+ROUND((COLUMN()-2)/24,5),АТС!$A$41:$F$760,4)+VLOOKUP($A676+ROUND((COLUMN()-2)/24,5),'Расчет сбытовых надбавок'!$B$1537:'Расчет сбытовых надбавок'!$G$2280,4)</f>
        <v>39.15</v>
      </c>
      <c r="I676" s="99">
        <f>VLOOKUP($A676+ROUND((COLUMN()-2)/24,5),АТС!$A$41:$F$760,4)+VLOOKUP($A676+ROUND((COLUMN()-2)/24,5),'Расчет сбытовых надбавок'!$B$1537:'Расчет сбытовых надбавок'!$G$2280,4)</f>
        <v>48.22</v>
      </c>
      <c r="J676" s="99">
        <f>VLOOKUP($A676+ROUND((COLUMN()-2)/24,5),АТС!$A$41:$F$760,4)+VLOOKUP($A676+ROUND((COLUMN()-2)/24,5),'Расчет сбытовых надбавок'!$B$1537:'Расчет сбытовых надбавок'!$G$2280,4)</f>
        <v>42.72</v>
      </c>
      <c r="K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9">
        <f>VLOOKUP($A676+ROUND((COLUMN()-2)/24,5),АТС!$A$41:$F$760,4)+VLOOKUP($A676+ROUND((COLUMN()-2)/24,5),'Расчет сбытовых надбавок'!$B$1537:'Расчет сбытовых надбавок'!$G$2280,4)</f>
        <v>0.01</v>
      </c>
      <c r="N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9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9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80">
        <f t="shared" si="20"/>
        <v>42552</v>
      </c>
      <c r="B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C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D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E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F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G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H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I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J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K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L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M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N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O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P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Q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R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S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T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U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V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W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X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  <c r="Y677" s="99" t="e">
        <f>VLOOKUP($A677+ROUND((COLUMN()-2)/24,5),АТС!$A$41:$F$760,4)+VLOOKUP($A677+ROUND((COLUMN()-2)/24,5),'Расчет сбытовых надбавок'!$B$1537:'Расчет сбытовых надбавок'!$G$2280,4)</f>
        <v>#REF!</v>
      </c>
    </row>
    <row r="678" spans="1:27" ht="12.75" customHeight="1" x14ac:dyDescent="0.25">
      <c r="A678" s="94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3"/>
    </row>
    <row r="679" spans="1:27" x14ac:dyDescent="0.25">
      <c r="A679" s="88" t="s">
        <v>151</v>
      </c>
      <c r="B679" s="79"/>
      <c r="C679" s="79"/>
      <c r="D679" s="79"/>
    </row>
    <row r="680" spans="1:27" ht="12.75" customHeight="1" x14ac:dyDescent="0.2">
      <c r="A680" s="177" t="s">
        <v>48</v>
      </c>
      <c r="B680" s="188" t="s">
        <v>153</v>
      </c>
      <c r="C680" s="189"/>
      <c r="D680" s="189"/>
      <c r="E680" s="189"/>
      <c r="F680" s="189"/>
      <c r="G680" s="189"/>
      <c r="H680" s="189"/>
      <c r="I680" s="189"/>
      <c r="J680" s="189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90"/>
    </row>
    <row r="681" spans="1:27" ht="12.75" customHeight="1" x14ac:dyDescent="0.2">
      <c r="A681" s="178"/>
      <c r="B681" s="191"/>
      <c r="C681" s="192"/>
      <c r="D681" s="192"/>
      <c r="E681" s="192"/>
      <c r="F681" s="192"/>
      <c r="G681" s="192"/>
      <c r="H681" s="192"/>
      <c r="I681" s="192"/>
      <c r="J681" s="192"/>
      <c r="K681" s="192"/>
      <c r="L681" s="192"/>
      <c r="M681" s="192"/>
      <c r="N681" s="192"/>
      <c r="O681" s="192"/>
      <c r="P681" s="192"/>
      <c r="Q681" s="192"/>
      <c r="R681" s="192"/>
      <c r="S681" s="192"/>
      <c r="T681" s="192"/>
      <c r="U681" s="192"/>
      <c r="V681" s="192"/>
      <c r="W681" s="192"/>
      <c r="X681" s="192"/>
      <c r="Y681" s="193"/>
    </row>
    <row r="682" spans="1:27" s="112" customFormat="1" ht="12.75" customHeight="1" x14ac:dyDescent="0.2">
      <c r="A682" s="178"/>
      <c r="B682" s="224" t="s">
        <v>122</v>
      </c>
      <c r="C682" s="212" t="s">
        <v>123</v>
      </c>
      <c r="D682" s="212" t="s">
        <v>124</v>
      </c>
      <c r="E682" s="212" t="s">
        <v>125</v>
      </c>
      <c r="F682" s="212" t="s">
        <v>126</v>
      </c>
      <c r="G682" s="212" t="s">
        <v>127</v>
      </c>
      <c r="H682" s="212" t="s">
        <v>128</v>
      </c>
      <c r="I682" s="212" t="s">
        <v>129</v>
      </c>
      <c r="J682" s="212" t="s">
        <v>130</v>
      </c>
      <c r="K682" s="212" t="s">
        <v>131</v>
      </c>
      <c r="L682" s="212" t="s">
        <v>132</v>
      </c>
      <c r="M682" s="212" t="s">
        <v>133</v>
      </c>
      <c r="N682" s="222" t="s">
        <v>134</v>
      </c>
      <c r="O682" s="212" t="s">
        <v>135</v>
      </c>
      <c r="P682" s="212" t="s">
        <v>136</v>
      </c>
      <c r="Q682" s="212" t="s">
        <v>137</v>
      </c>
      <c r="R682" s="212" t="s">
        <v>138</v>
      </c>
      <c r="S682" s="212" t="s">
        <v>139</v>
      </c>
      <c r="T682" s="212" t="s">
        <v>140</v>
      </c>
      <c r="U682" s="212" t="s">
        <v>141</v>
      </c>
      <c r="V682" s="212" t="s">
        <v>142</v>
      </c>
      <c r="W682" s="212" t="s">
        <v>143</v>
      </c>
      <c r="X682" s="212" t="s">
        <v>144</v>
      </c>
      <c r="Y682" s="212" t="s">
        <v>145</v>
      </c>
    </row>
    <row r="683" spans="1:27" s="112" customFormat="1" ht="11.25" customHeight="1" x14ac:dyDescent="0.2">
      <c r="A683" s="179"/>
      <c r="B683" s="225"/>
      <c r="C683" s="213"/>
      <c r="D683" s="213"/>
      <c r="E683" s="213"/>
      <c r="F683" s="213"/>
      <c r="G683" s="213"/>
      <c r="H683" s="213"/>
      <c r="I683" s="213"/>
      <c r="J683" s="213"/>
      <c r="K683" s="213"/>
      <c r="L683" s="213"/>
      <c r="M683" s="213"/>
      <c r="N683" s="223"/>
      <c r="O683" s="213"/>
      <c r="P683" s="213"/>
      <c r="Q683" s="213"/>
      <c r="R683" s="213"/>
      <c r="S683" s="213"/>
      <c r="T683" s="213"/>
      <c r="U683" s="213"/>
      <c r="V683" s="213"/>
      <c r="W683" s="213"/>
      <c r="X683" s="213"/>
      <c r="Y683" s="213"/>
    </row>
    <row r="684" spans="1:27" ht="15.75" customHeight="1" x14ac:dyDescent="0.2">
      <c r="A684" s="80">
        <f>A647</f>
        <v>42522</v>
      </c>
      <c r="B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9">
        <f>VLOOKUP($A684+ROUND((COLUMN()-2)/24,5),АТС!$A$41:$F$736,4)+VLOOKUP($A684+ROUND((COLUMN()-2)/24,5),'Расчет сбытовых надбавок'!$B$1537:'Расчет сбытовых надбавок'!$G$2280,5)</f>
        <v>281</v>
      </c>
      <c r="I684" s="99">
        <f>VLOOKUP($A684+ROUND((COLUMN()-2)/24,5),АТС!$A$41:$F$736,4)+VLOOKUP($A684+ROUND((COLUMN()-2)/24,5),'Расчет сбытовых надбавок'!$B$1537:'Расчет сбытовых надбавок'!$G$2280,5)</f>
        <v>49.75</v>
      </c>
      <c r="J684" s="99">
        <f>VLOOKUP($A684+ROUND((COLUMN()-2)/24,5),АТС!$A$41:$F$736,4)+VLOOKUP($A684+ROUND((COLUMN()-2)/24,5),'Расчет сбытовых надбавок'!$B$1537:'Расчет сбытовых надбавок'!$G$2280,5)</f>
        <v>12.549999999999999</v>
      </c>
      <c r="K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9">
        <f>VLOOKUP($A684+ROUND((COLUMN()-2)/24,5),АТС!$A$41:$F$736,4)+VLOOKUP($A684+ROUND((COLUMN()-2)/24,5),'Расчет сбытовых надбавок'!$B$1537:'Расчет сбытовых надбавок'!$G$2280,5)</f>
        <v>0.01</v>
      </c>
      <c r="O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81"/>
    </row>
    <row r="685" spans="1:27" x14ac:dyDescent="0.2">
      <c r="A685" s="80">
        <f>A684+1</f>
        <v>42523</v>
      </c>
      <c r="B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9">
        <f>VLOOKUP($A685+ROUND((COLUMN()-2)/24,5),АТС!$A$41:$F$736,4)+VLOOKUP($A685+ROUND((COLUMN()-2)/24,5),'Расчет сбытовых надбавок'!$B$1537:'Расчет сбытовых надбавок'!$G$2280,5)</f>
        <v>216.48</v>
      </c>
      <c r="I685" s="99">
        <f>VLOOKUP($A685+ROUND((COLUMN()-2)/24,5),АТС!$A$41:$F$736,4)+VLOOKUP($A685+ROUND((COLUMN()-2)/24,5),'Расчет сбытовых надбавок'!$B$1537:'Расчет сбытовых надбавок'!$G$2280,5)</f>
        <v>115.47</v>
      </c>
      <c r="J685" s="99">
        <f>VLOOKUP($A685+ROUND((COLUMN()-2)/24,5),АТС!$A$41:$F$736,4)+VLOOKUP($A685+ROUND((COLUMN()-2)/24,5),'Расчет сбытовых надбавок'!$B$1537:'Расчет сбытовых надбавок'!$G$2280,5)</f>
        <v>65.400000000000006</v>
      </c>
      <c r="K685" s="99">
        <f>VLOOKUP($A685+ROUND((COLUMN()-2)/24,5),АТС!$A$41:$F$736,4)+VLOOKUP($A685+ROUND((COLUMN()-2)/24,5),'Расчет сбытовых надбавок'!$B$1537:'Расчет сбытовых надбавок'!$G$2280,5)</f>
        <v>33.519999999999996</v>
      </c>
      <c r="L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9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80">
        <f t="shared" ref="A686:A714" si="21">A685+1</f>
        <v>42524</v>
      </c>
      <c r="B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9">
        <f>VLOOKUP($A686+ROUND((COLUMN()-2)/24,5),АТС!$A$41:$F$736,4)+VLOOKUP($A686+ROUND((COLUMN()-2)/24,5),'Расчет сбытовых надбавок'!$B$1537:'Расчет сбытовых надбавок'!$G$2280,5)</f>
        <v>6.71</v>
      </c>
      <c r="I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9">
        <f>VLOOKUP($A686+ROUND((COLUMN()-2)/24,5),АТС!$A$41:$F$736,4)+VLOOKUP($A686+ROUND((COLUMN()-2)/24,5),'Расчет сбытовых надбавок'!$B$1537:'Расчет сбытовых надбавок'!$G$2280,5)</f>
        <v>55.239999999999995</v>
      </c>
      <c r="K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9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80">
        <f t="shared" si="21"/>
        <v>42525</v>
      </c>
      <c r="B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C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D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9">
        <f>VLOOKUP($A687+ROUND((COLUMN()-2)/24,5),АТС!$A$41:$F$736,4)+VLOOKUP($A687+ROUND((COLUMN()-2)/24,5),'Расчет сбытовых надбавок'!$B$1537:'Расчет сбытовых надбавок'!$G$2280,5)</f>
        <v>47.72</v>
      </c>
      <c r="J687" s="99">
        <f>VLOOKUP($A687+ROUND((COLUMN()-2)/24,5),АТС!$A$41:$F$736,4)+VLOOKUP($A687+ROUND((COLUMN()-2)/24,5),'Расчет сбытовых надбавок'!$B$1537:'Расчет сбытовых надбавок'!$G$2280,5)</f>
        <v>273.93</v>
      </c>
      <c r="K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M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N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S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9">
        <f>VLOOKUP($A687+ROUND((COLUMN()-2)/24,5),АТС!$A$41:$F$736,4)+VLOOKUP($A687+ROUND((COLUMN()-2)/24,5),'Расчет сбытовых надбавок'!$B$1537:'Расчет сбытовых надбавок'!$G$2280,5)</f>
        <v>33.9</v>
      </c>
      <c r="V687" s="99">
        <f>VLOOKUP($A687+ROUND((COLUMN()-2)/24,5),АТС!$A$41:$F$736,4)+VLOOKUP($A687+ROUND((COLUMN()-2)/24,5),'Расчет сбытовых надбавок'!$B$1537:'Расчет сбытовых надбавок'!$G$2280,5)</f>
        <v>76</v>
      </c>
      <c r="W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Y687" s="99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80">
        <f t="shared" si="21"/>
        <v>42526</v>
      </c>
      <c r="B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9">
        <f>VLOOKUP($A688+ROUND((COLUMN()-2)/24,5),АТС!$A$41:$F$736,4)+VLOOKUP($A688+ROUND((COLUMN()-2)/24,5),'Расчет сбытовых надбавок'!$B$1537:'Расчет сбытовых надбавок'!$G$2280,5)</f>
        <v>184.57</v>
      </c>
      <c r="J688" s="99">
        <f>VLOOKUP($A688+ROUND((COLUMN()-2)/24,5),АТС!$A$41:$F$736,4)+VLOOKUP($A688+ROUND((COLUMN()-2)/24,5),'Расчет сбытовых надбавок'!$B$1537:'Расчет сбытовых надбавок'!$G$2280,5)</f>
        <v>114.48</v>
      </c>
      <c r="K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9">
        <f>VLOOKUP($A688+ROUND((COLUMN()-2)/24,5),АТС!$A$41:$F$736,4)+VLOOKUP($A688+ROUND((COLUMN()-2)/24,5),'Расчет сбытовых надбавок'!$B$1537:'Расчет сбытовых надбавок'!$G$2280,5)</f>
        <v>27.23</v>
      </c>
      <c r="M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9">
        <f>VLOOKUP($A688+ROUND((COLUMN()-2)/24,5),АТС!$A$41:$F$736,4)+VLOOKUP($A688+ROUND((COLUMN()-2)/24,5),'Расчет сбытовых надбавок'!$B$1537:'Расчет сбытовых надбавок'!$G$2280,5)</f>
        <v>0.01</v>
      </c>
      <c r="Q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9">
        <f>VLOOKUP($A688+ROUND((COLUMN()-2)/24,5),АТС!$A$41:$F$736,4)+VLOOKUP($A688+ROUND((COLUMN()-2)/24,5),'Расчет сбытовых надбавок'!$B$1537:'Расчет сбытовых надбавок'!$G$2280,5)</f>
        <v>0.01</v>
      </c>
      <c r="U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9">
        <f>VLOOKUP($A688+ROUND((COLUMN()-2)/24,5),АТС!$A$41:$F$736,4)+VLOOKUP($A688+ROUND((COLUMN()-2)/24,5),'Расчет сбытовых надбавок'!$B$1537:'Расчет сбытовых надбавок'!$G$2280,5)</f>
        <v>91.039999999999992</v>
      </c>
      <c r="W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9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80">
        <f t="shared" si="21"/>
        <v>42527</v>
      </c>
      <c r="B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9">
        <f>VLOOKUP($A689+ROUND((COLUMN()-2)/24,5),АТС!$A$41:$F$736,4)+VLOOKUP($A689+ROUND((COLUMN()-2)/24,5),'Расчет сбытовых надбавок'!$B$1537:'Расчет сбытовых надбавок'!$G$2280,5)</f>
        <v>2.4500000000000002</v>
      </c>
      <c r="D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9">
        <f>VLOOKUP($A689+ROUND((COLUMN()-2)/24,5),АТС!$A$41:$F$736,4)+VLOOKUP($A689+ROUND((COLUMN()-2)/24,5),'Расчет сбытовых надбавок'!$B$1537:'Расчет сбытовых надбавок'!$G$2280,5)</f>
        <v>89.86999999999999</v>
      </c>
      <c r="I689" s="99">
        <f>VLOOKUP($A689+ROUND((COLUMN()-2)/24,5),АТС!$A$41:$F$736,4)+VLOOKUP($A689+ROUND((COLUMN()-2)/24,5),'Расчет сбытовых надбавок'!$B$1537:'Расчет сбытовых надбавок'!$G$2280,5)</f>
        <v>187.92</v>
      </c>
      <c r="J689" s="99">
        <f>VLOOKUP($A689+ROUND((COLUMN()-2)/24,5),АТС!$A$41:$F$736,4)+VLOOKUP($A689+ROUND((COLUMN()-2)/24,5),'Расчет сбытовых надбавок'!$B$1537:'Расчет сбытовых надбавок'!$G$2280,5)</f>
        <v>590.86</v>
      </c>
      <c r="K689" s="99">
        <f>VLOOKUP($A689+ROUND((COLUMN()-2)/24,5),АТС!$A$41:$F$736,4)+VLOOKUP($A689+ROUND((COLUMN()-2)/24,5),'Расчет сбытовых надбавок'!$B$1537:'Расчет сбытовых надбавок'!$G$2280,5)</f>
        <v>302.69</v>
      </c>
      <c r="L689" s="99">
        <f>VLOOKUP($A689+ROUND((COLUMN()-2)/24,5),АТС!$A$41:$F$736,4)+VLOOKUP($A689+ROUND((COLUMN()-2)/24,5),'Расчет сбытовых надбавок'!$B$1537:'Расчет сбытовых надбавок'!$G$2280,5)</f>
        <v>64.009999999999991</v>
      </c>
      <c r="M689" s="99">
        <f>VLOOKUP($A689+ROUND((COLUMN()-2)/24,5),АТС!$A$41:$F$736,4)+VLOOKUP($A689+ROUND((COLUMN()-2)/24,5),'Расчет сбытовых надбавок'!$B$1537:'Расчет сбытовых надбавок'!$G$2280,5)</f>
        <v>18.66</v>
      </c>
      <c r="N689" s="99">
        <f>VLOOKUP($A689+ROUND((COLUMN()-2)/24,5),АТС!$A$41:$F$736,4)+VLOOKUP($A689+ROUND((COLUMN()-2)/24,5),'Расчет сбытовых надбавок'!$B$1537:'Расчет сбытовых надбавок'!$G$2280,5)</f>
        <v>160.47999999999999</v>
      </c>
      <c r="O689" s="99">
        <f>VLOOKUP($A689+ROUND((COLUMN()-2)/24,5),АТС!$A$41:$F$736,4)+VLOOKUP($A689+ROUND((COLUMN()-2)/24,5),'Расчет сбытовых надбавок'!$B$1537:'Расчет сбытовых надбавок'!$G$2280,5)</f>
        <v>116.18</v>
      </c>
      <c r="P689" s="99">
        <f>VLOOKUP($A689+ROUND((COLUMN()-2)/24,5),АТС!$A$41:$F$736,4)+VLOOKUP($A689+ROUND((COLUMN()-2)/24,5),'Расчет сбытовых надбавок'!$B$1537:'Расчет сбытовых надбавок'!$G$2280,5)</f>
        <v>111.1</v>
      </c>
      <c r="Q689" s="99">
        <f>VLOOKUP($A689+ROUND((COLUMN()-2)/24,5),АТС!$A$41:$F$736,4)+VLOOKUP($A689+ROUND((COLUMN()-2)/24,5),'Расчет сбытовых надбавок'!$B$1537:'Расчет сбытовых надбавок'!$G$2280,5)</f>
        <v>83.48</v>
      </c>
      <c r="R689" s="99">
        <f>VLOOKUP($A689+ROUND((COLUMN()-2)/24,5),АТС!$A$41:$F$736,4)+VLOOKUP($A689+ROUND((COLUMN()-2)/24,5),'Расчет сбытовых надбавок'!$B$1537:'Расчет сбытовых надбавок'!$G$2280,5)</f>
        <v>100.54</v>
      </c>
      <c r="S689" s="99">
        <f>VLOOKUP($A689+ROUND((COLUMN()-2)/24,5),АТС!$A$41:$F$736,4)+VLOOKUP($A689+ROUND((COLUMN()-2)/24,5),'Расчет сбытовых надбавок'!$B$1537:'Расчет сбытовых надбавок'!$G$2280,5)</f>
        <v>54.870000000000005</v>
      </c>
      <c r="T689" s="99">
        <f>VLOOKUP($A689+ROUND((COLUMN()-2)/24,5),АТС!$A$41:$F$736,4)+VLOOKUP($A689+ROUND((COLUMN()-2)/24,5),'Расчет сбытовых надбавок'!$B$1537:'Расчет сбытовых надбавок'!$G$2280,5)</f>
        <v>99.7</v>
      </c>
      <c r="U689" s="99">
        <f>VLOOKUP($A689+ROUND((COLUMN()-2)/24,5),АТС!$A$41:$F$736,4)+VLOOKUP($A689+ROUND((COLUMN()-2)/24,5),'Расчет сбытовых надбавок'!$B$1537:'Расчет сбытовых надбавок'!$G$2280,5)</f>
        <v>207.99</v>
      </c>
      <c r="V689" s="99">
        <f>VLOOKUP($A689+ROUND((COLUMN()-2)/24,5),АТС!$A$41:$F$736,4)+VLOOKUP($A689+ROUND((COLUMN()-2)/24,5),'Расчет сбытовых надбавок'!$B$1537:'Расчет сбытовых надбавок'!$G$2280,5)</f>
        <v>195.45000000000002</v>
      </c>
      <c r="W689" s="99">
        <f>VLOOKUP($A689+ROUND((COLUMN()-2)/24,5),АТС!$A$41:$F$736,4)+VLOOKUP($A689+ROUND((COLUMN()-2)/24,5),'Расчет сбытовых надбавок'!$B$1537:'Расчет сбытовых надбавок'!$G$2280,5)</f>
        <v>22.23</v>
      </c>
      <c r="X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9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80">
        <f t="shared" si="21"/>
        <v>42528</v>
      </c>
      <c r="B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9">
        <f>VLOOKUP($A690+ROUND((COLUMN()-2)/24,5),АТС!$A$41:$F$736,4)+VLOOKUP($A690+ROUND((COLUMN()-2)/24,5),'Расчет сбытовых надбавок'!$B$1537:'Расчет сбытовых надбавок'!$G$2280,5)</f>
        <v>7.73</v>
      </c>
      <c r="G690" s="99">
        <f>VLOOKUP($A690+ROUND((COLUMN()-2)/24,5),АТС!$A$41:$F$736,4)+VLOOKUP($A690+ROUND((COLUMN()-2)/24,5),'Расчет сбытовых надбавок'!$B$1537:'Расчет сбытовых надбавок'!$G$2280,5)</f>
        <v>62.430000000000007</v>
      </c>
      <c r="H690" s="99">
        <f>VLOOKUP($A690+ROUND((COLUMN()-2)/24,5),АТС!$A$41:$F$736,4)+VLOOKUP($A690+ROUND((COLUMN()-2)/24,5),'Расчет сбытовых надбавок'!$B$1537:'Расчет сбытовых надбавок'!$G$2280,5)</f>
        <v>119.18</v>
      </c>
      <c r="I690" s="99">
        <f>VLOOKUP($A690+ROUND((COLUMN()-2)/24,5),АТС!$A$41:$F$736,4)+VLOOKUP($A690+ROUND((COLUMN()-2)/24,5),'Расчет сбытовых надбавок'!$B$1537:'Расчет сбытовых надбавок'!$G$2280,5)</f>
        <v>121.59</v>
      </c>
      <c r="J690" s="99">
        <f>VLOOKUP($A690+ROUND((COLUMN()-2)/24,5),АТС!$A$41:$F$736,4)+VLOOKUP($A690+ROUND((COLUMN()-2)/24,5),'Расчет сбытовых надбавок'!$B$1537:'Расчет сбытовых надбавок'!$G$2280,5)</f>
        <v>138.76999999999998</v>
      </c>
      <c r="K690" s="99">
        <f>VLOOKUP($A690+ROUND((COLUMN()-2)/24,5),АТС!$A$41:$F$736,4)+VLOOKUP($A690+ROUND((COLUMN()-2)/24,5),'Расчет сбытовых надбавок'!$B$1537:'Расчет сбытовых надбавок'!$G$2280,5)</f>
        <v>107.98</v>
      </c>
      <c r="L690" s="99">
        <f>VLOOKUP($A690+ROUND((COLUMN()-2)/24,5),АТС!$A$41:$F$736,4)+VLOOKUP($A690+ROUND((COLUMN()-2)/24,5),'Расчет сбытовых надбавок'!$B$1537:'Расчет сбытовых надбавок'!$G$2280,5)</f>
        <v>40.78</v>
      </c>
      <c r="M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9">
        <f>VLOOKUP($A690+ROUND((COLUMN()-2)/24,5),АТС!$A$41:$F$736,4)+VLOOKUP($A690+ROUND((COLUMN()-2)/24,5),'Расчет сбытовых надбавок'!$B$1537:'Расчет сбытовых надбавок'!$G$2280,5)</f>
        <v>37.33</v>
      </c>
      <c r="O690" s="99">
        <f>VLOOKUP($A690+ROUND((COLUMN()-2)/24,5),АТС!$A$41:$F$736,4)+VLOOKUP($A690+ROUND((COLUMN()-2)/24,5),'Расчет сбытовых надбавок'!$B$1537:'Расчет сбытовых надбавок'!$G$2280,5)</f>
        <v>13.16</v>
      </c>
      <c r="P690" s="99">
        <f>VLOOKUP($A690+ROUND((COLUMN()-2)/24,5),АТС!$A$41:$F$736,4)+VLOOKUP($A690+ROUND((COLUMN()-2)/24,5),'Расчет сбытовых надбавок'!$B$1537:'Расчет сбытовых надбавок'!$G$2280,5)</f>
        <v>5.9</v>
      </c>
      <c r="Q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9">
        <f>VLOOKUP($A690+ROUND((COLUMN()-2)/24,5),АТС!$A$41:$F$736,4)+VLOOKUP($A690+ROUND((COLUMN()-2)/24,5),'Расчет сбытовых надбавок'!$B$1537:'Расчет сбытовых надбавок'!$G$2280,5)</f>
        <v>5.6999999999999993</v>
      </c>
      <c r="S690" s="99">
        <f>VLOOKUP($A690+ROUND((COLUMN()-2)/24,5),АТС!$A$41:$F$736,4)+VLOOKUP($A690+ROUND((COLUMN()-2)/24,5),'Расчет сбытовых надбавок'!$B$1537:'Расчет сбытовых надбавок'!$G$2280,5)</f>
        <v>25.98</v>
      </c>
      <c r="T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9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80">
        <f t="shared" si="21"/>
        <v>42529</v>
      </c>
      <c r="B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9">
        <f>VLOOKUP($A691+ROUND((COLUMN()-2)/24,5),АТС!$A$41:$F$736,4)+VLOOKUP($A691+ROUND((COLUMN()-2)/24,5),'Расчет сбытовых надбавок'!$B$1537:'Расчет сбытовых надбавок'!$G$2280,5)</f>
        <v>60.620000000000005</v>
      </c>
      <c r="I691" s="99">
        <f>VLOOKUP($A691+ROUND((COLUMN()-2)/24,5),АТС!$A$41:$F$736,4)+VLOOKUP($A691+ROUND((COLUMN()-2)/24,5),'Расчет сбытовых надбавок'!$B$1537:'Расчет сбытовых надбавок'!$G$2280,5)</f>
        <v>80.86</v>
      </c>
      <c r="J691" s="99">
        <f>VLOOKUP($A691+ROUND((COLUMN()-2)/24,5),АТС!$A$41:$F$736,4)+VLOOKUP($A691+ROUND((COLUMN()-2)/24,5),'Расчет сбытовых надбавок'!$B$1537:'Расчет сбытовых надбавок'!$G$2280,5)</f>
        <v>98.2</v>
      </c>
      <c r="K691" s="99">
        <f>VLOOKUP($A691+ROUND((COLUMN()-2)/24,5),АТС!$A$41:$F$736,4)+VLOOKUP($A691+ROUND((COLUMN()-2)/24,5),'Расчет сбытовых надбавок'!$B$1537:'Расчет сбытовых надбавок'!$G$2280,5)</f>
        <v>0.01</v>
      </c>
      <c r="L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9">
        <f>VLOOKUP($A691+ROUND((COLUMN()-2)/24,5),АТС!$A$41:$F$736,4)+VLOOKUP($A691+ROUND((COLUMN()-2)/24,5),'Расчет сбытовых надбавок'!$B$1537:'Расчет сбытовых надбавок'!$G$2280,5)</f>
        <v>0.01</v>
      </c>
      <c r="N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9">
        <f>VLOOKUP($A691+ROUND((COLUMN()-2)/24,5),АТС!$A$41:$F$736,4)+VLOOKUP($A691+ROUND((COLUMN()-2)/24,5),'Расчет сбытовых надбавок'!$B$1537:'Расчет сбытовых надбавок'!$G$2280,5)</f>
        <v>0.01</v>
      </c>
      <c r="R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9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80">
        <f t="shared" si="21"/>
        <v>42530</v>
      </c>
      <c r="B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9">
        <f>VLOOKUP($A692+ROUND((COLUMN()-2)/24,5),АТС!$A$41:$F$736,4)+VLOOKUP($A692+ROUND((COLUMN()-2)/24,5),'Расчет сбытовых надбавок'!$B$1537:'Расчет сбытовых надбавок'!$G$2280,5)</f>
        <v>28.5</v>
      </c>
      <c r="D692" s="99">
        <f>VLOOKUP($A692+ROUND((COLUMN()-2)/24,5),АТС!$A$41:$F$736,4)+VLOOKUP($A692+ROUND((COLUMN()-2)/24,5),'Расчет сбытовых надбавок'!$B$1537:'Расчет сбытовых надбавок'!$G$2280,5)</f>
        <v>33.65</v>
      </c>
      <c r="E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9">
        <f>VLOOKUP($A692+ROUND((COLUMN()-2)/24,5),АТС!$A$41:$F$736,4)+VLOOKUP($A692+ROUND((COLUMN()-2)/24,5),'Расчет сбытовых надбавок'!$B$1537:'Расчет сбытовых надбавок'!$G$2280,5)</f>
        <v>56.48</v>
      </c>
      <c r="G692" s="99">
        <f>VLOOKUP($A692+ROUND((COLUMN()-2)/24,5),АТС!$A$41:$F$736,4)+VLOOKUP($A692+ROUND((COLUMN()-2)/24,5),'Расчет сбытовых надбавок'!$B$1537:'Расчет сбытовых надбавок'!$G$2280,5)</f>
        <v>100.09</v>
      </c>
      <c r="H692" s="99">
        <f>VLOOKUP($A692+ROUND((COLUMN()-2)/24,5),АТС!$A$41:$F$736,4)+VLOOKUP($A692+ROUND((COLUMN()-2)/24,5),'Расчет сбытовых надбавок'!$B$1537:'Расчет сбытовых надбавок'!$G$2280,5)</f>
        <v>266.58</v>
      </c>
      <c r="I692" s="99">
        <f>VLOOKUP($A692+ROUND((COLUMN()-2)/24,5),АТС!$A$41:$F$736,4)+VLOOKUP($A692+ROUND((COLUMN()-2)/24,5),'Расчет сбытовых надбавок'!$B$1537:'Расчет сбытовых надбавок'!$G$2280,5)</f>
        <v>179</v>
      </c>
      <c r="J692" s="99">
        <f>VLOOKUP($A692+ROUND((COLUMN()-2)/24,5),АТС!$A$41:$F$736,4)+VLOOKUP($A692+ROUND((COLUMN()-2)/24,5),'Расчет сбытовых надбавок'!$B$1537:'Расчет сбытовых надбавок'!$G$2280,5)</f>
        <v>121.41</v>
      </c>
      <c r="K692" s="99">
        <f>VLOOKUP($A692+ROUND((COLUMN()-2)/24,5),АТС!$A$41:$F$736,4)+VLOOKUP($A692+ROUND((COLUMN()-2)/24,5),'Расчет сбытовых надбавок'!$B$1537:'Расчет сбытовых надбавок'!$G$2280,5)</f>
        <v>44.35</v>
      </c>
      <c r="L692" s="99">
        <f>VLOOKUP($A692+ROUND((COLUMN()-2)/24,5),АТС!$A$41:$F$736,4)+VLOOKUP($A692+ROUND((COLUMN()-2)/24,5),'Расчет сбытовых надбавок'!$B$1537:'Расчет сбытовых надбавок'!$G$2280,5)</f>
        <v>32.28</v>
      </c>
      <c r="M692" s="99">
        <f>VLOOKUP($A692+ROUND((COLUMN()-2)/24,5),АТС!$A$41:$F$736,4)+VLOOKUP($A692+ROUND((COLUMN()-2)/24,5),'Расчет сбытовых надбавок'!$B$1537:'Расчет сбытовых надбавок'!$G$2280,5)</f>
        <v>36.989999999999995</v>
      </c>
      <c r="N692" s="99">
        <f>VLOOKUP($A692+ROUND((COLUMN()-2)/24,5),АТС!$A$41:$F$736,4)+VLOOKUP($A692+ROUND((COLUMN()-2)/24,5),'Расчет сбытовых надбавок'!$B$1537:'Расчет сбытовых надбавок'!$G$2280,5)</f>
        <v>39.010000000000005</v>
      </c>
      <c r="O692" s="99">
        <f>VLOOKUP($A692+ROUND((COLUMN()-2)/24,5),АТС!$A$41:$F$736,4)+VLOOKUP($A692+ROUND((COLUMN()-2)/24,5),'Расчет сбытовых надбавок'!$B$1537:'Расчет сбытовых надбавок'!$G$2280,5)</f>
        <v>26.040000000000003</v>
      </c>
      <c r="P692" s="99">
        <f>VLOOKUP($A692+ROUND((COLUMN()-2)/24,5),АТС!$A$41:$F$736,4)+VLOOKUP($A692+ROUND((COLUMN()-2)/24,5),'Расчет сбытовых надбавок'!$B$1537:'Расчет сбытовых надбавок'!$G$2280,5)</f>
        <v>26.56</v>
      </c>
      <c r="Q692" s="99">
        <f>VLOOKUP($A692+ROUND((COLUMN()-2)/24,5),АТС!$A$41:$F$736,4)+VLOOKUP($A692+ROUND((COLUMN()-2)/24,5),'Расчет сбытовых надбавок'!$B$1537:'Расчет сбытовых надбавок'!$G$2280,5)</f>
        <v>26.07</v>
      </c>
      <c r="R692" s="99">
        <f>VLOOKUP($A692+ROUND((COLUMN()-2)/24,5),АТС!$A$41:$F$736,4)+VLOOKUP($A692+ROUND((COLUMN()-2)/24,5),'Расчет сбытовых надбавок'!$B$1537:'Расчет сбытовых надбавок'!$G$2280,5)</f>
        <v>33.800000000000004</v>
      </c>
      <c r="S692" s="99">
        <f>VLOOKUP($A692+ROUND((COLUMN()-2)/24,5),АТС!$A$41:$F$736,4)+VLOOKUP($A692+ROUND((COLUMN()-2)/24,5),'Расчет сбытовых надбавок'!$B$1537:'Расчет сбытовых надбавок'!$G$2280,5)</f>
        <v>47.04</v>
      </c>
      <c r="T692" s="99">
        <f>VLOOKUP($A692+ROUND((COLUMN()-2)/24,5),АТС!$A$41:$F$736,4)+VLOOKUP($A692+ROUND((COLUMN()-2)/24,5),'Расчет сбытовых надбавок'!$B$1537:'Расчет сбытовых надбавок'!$G$2280,5)</f>
        <v>41.15</v>
      </c>
      <c r="U692" s="99">
        <f>VLOOKUP($A692+ROUND((COLUMN()-2)/24,5),АТС!$A$41:$F$736,4)+VLOOKUP($A692+ROUND((COLUMN()-2)/24,5),'Расчет сбытовых надбавок'!$B$1537:'Расчет сбытовых надбавок'!$G$2280,5)</f>
        <v>95.820000000000007</v>
      </c>
      <c r="V692" s="99">
        <f>VLOOKUP($A692+ROUND((COLUMN()-2)/24,5),АТС!$A$41:$F$736,4)+VLOOKUP($A692+ROUND((COLUMN()-2)/24,5),'Расчет сбытовых надбавок'!$B$1537:'Расчет сбытовых надбавок'!$G$2280,5)</f>
        <v>45.51</v>
      </c>
      <c r="W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9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80">
        <f t="shared" si="21"/>
        <v>42531</v>
      </c>
      <c r="B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9">
        <f>VLOOKUP($A693+ROUND((COLUMN()-2)/24,5),АТС!$A$41:$F$736,4)+VLOOKUP($A693+ROUND((COLUMN()-2)/24,5),'Расчет сбытовых надбавок'!$B$1537:'Расчет сбытовых надбавок'!$G$2280,5)</f>
        <v>10.559999999999999</v>
      </c>
      <c r="G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9">
        <f>VLOOKUP($A693+ROUND((COLUMN()-2)/24,5),АТС!$A$41:$F$736,4)+VLOOKUP($A693+ROUND((COLUMN()-2)/24,5),'Расчет сбытовых надбавок'!$B$1537:'Расчет сбытовых надбавок'!$G$2280,5)</f>
        <v>47.4</v>
      </c>
      <c r="I693" s="99">
        <f>VLOOKUP($A693+ROUND((COLUMN()-2)/24,5),АТС!$A$41:$F$736,4)+VLOOKUP($A693+ROUND((COLUMN()-2)/24,5),'Расчет сбытовых надбавок'!$B$1537:'Расчет сбытовых надбавок'!$G$2280,5)</f>
        <v>107.66</v>
      </c>
      <c r="J693" s="99">
        <f>VLOOKUP($A693+ROUND((COLUMN()-2)/24,5),АТС!$A$41:$F$736,4)+VLOOKUP($A693+ROUND((COLUMN()-2)/24,5),'Расчет сбытовых надбавок'!$B$1537:'Расчет сбытовых надбавок'!$G$2280,5)</f>
        <v>22.5</v>
      </c>
      <c r="K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O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9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80">
        <f t="shared" si="21"/>
        <v>42532</v>
      </c>
      <c r="B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E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9">
        <f>VLOOKUP($A694+ROUND((COLUMN()-2)/24,5),АТС!$A$41:$F$736,4)+VLOOKUP($A694+ROUND((COLUMN()-2)/24,5),'Расчет сбытовых надбавок'!$B$1537:'Расчет сбытовых надбавок'!$G$2280,5)</f>
        <v>69.040000000000006</v>
      </c>
      <c r="G694" s="99">
        <f>VLOOKUP($A694+ROUND((COLUMN()-2)/24,5),АТС!$A$41:$F$736,4)+VLOOKUP($A694+ROUND((COLUMN()-2)/24,5),'Расчет сбытовых надбавок'!$B$1537:'Расчет сбытовых надбавок'!$G$2280,5)</f>
        <v>25.67</v>
      </c>
      <c r="H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I694" s="99">
        <f>VLOOKUP($A694+ROUND((COLUMN()-2)/24,5),АТС!$A$41:$F$736,4)+VLOOKUP($A694+ROUND((COLUMN()-2)/24,5),'Расчет сбытовых надбавок'!$B$1537:'Расчет сбытовых надбавок'!$G$2280,5)</f>
        <v>90.07</v>
      </c>
      <c r="J694" s="99">
        <f>VLOOKUP($A694+ROUND((COLUMN()-2)/24,5),АТС!$A$41:$F$736,4)+VLOOKUP($A694+ROUND((COLUMN()-2)/24,5),'Расчет сбытовых надбавок'!$B$1537:'Расчет сбытовых надбавок'!$G$2280,5)</f>
        <v>58.04</v>
      </c>
      <c r="K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9">
        <f>VLOOKUP($A694+ROUND((COLUMN()-2)/24,5),АТС!$A$41:$F$736,4)+VLOOKUP($A694+ROUND((COLUMN()-2)/24,5),'Расчет сбытовых надбавок'!$B$1537:'Расчет сбытовых надбавок'!$G$2280,5)</f>
        <v>25.759999999999998</v>
      </c>
      <c r="O694" s="99">
        <f>VLOOKUP($A694+ROUND((COLUMN()-2)/24,5),АТС!$A$41:$F$736,4)+VLOOKUP($A694+ROUND((COLUMN()-2)/24,5),'Расчет сбытовых надбавок'!$B$1537:'Расчет сбытовых надбавок'!$G$2280,5)</f>
        <v>32.03</v>
      </c>
      <c r="P694" s="99">
        <f>VLOOKUP($A694+ROUND((COLUMN()-2)/24,5),АТС!$A$41:$F$736,4)+VLOOKUP($A694+ROUND((COLUMN()-2)/24,5),'Расчет сбытовых надбавок'!$B$1537:'Расчет сбытовых надбавок'!$G$2280,5)</f>
        <v>52.95</v>
      </c>
      <c r="Q694" s="99">
        <f>VLOOKUP($A694+ROUND((COLUMN()-2)/24,5),АТС!$A$41:$F$736,4)+VLOOKUP($A694+ROUND((COLUMN()-2)/24,5),'Расчет сбытовых надбавок'!$B$1537:'Расчет сбытовых надбавок'!$G$2280,5)</f>
        <v>59.339999999999996</v>
      </c>
      <c r="R694" s="99">
        <f>VLOOKUP($A694+ROUND((COLUMN()-2)/24,5),АТС!$A$41:$F$736,4)+VLOOKUP($A694+ROUND((COLUMN()-2)/24,5),'Расчет сбытовых надбавок'!$B$1537:'Расчет сбытовых надбавок'!$G$2280,5)</f>
        <v>49.13</v>
      </c>
      <c r="S694" s="99">
        <f>VLOOKUP($A694+ROUND((COLUMN()-2)/24,5),АТС!$A$41:$F$736,4)+VLOOKUP($A694+ROUND((COLUMN()-2)/24,5),'Расчет сбытовых надбавок'!$B$1537:'Расчет сбытовых надбавок'!$G$2280,5)</f>
        <v>62.970000000000006</v>
      </c>
      <c r="T694" s="99">
        <f>VLOOKUP($A694+ROUND((COLUMN()-2)/24,5),АТС!$A$41:$F$736,4)+VLOOKUP($A694+ROUND((COLUMN()-2)/24,5),'Расчет сбытовых надбавок'!$B$1537:'Расчет сбытовых надбавок'!$G$2280,5)</f>
        <v>58.98</v>
      </c>
      <c r="U694" s="99">
        <f>VLOOKUP($A694+ROUND((COLUMN()-2)/24,5),АТС!$A$41:$F$736,4)+VLOOKUP($A694+ROUND((COLUMN()-2)/24,5),'Расчет сбытовых надбавок'!$B$1537:'Расчет сбытовых надбавок'!$G$2280,5)</f>
        <v>71.490000000000009</v>
      </c>
      <c r="V694" s="99">
        <f>VLOOKUP($A694+ROUND((COLUMN()-2)/24,5),АТС!$A$41:$F$736,4)+VLOOKUP($A694+ROUND((COLUMN()-2)/24,5),'Расчет сбытовых надбавок'!$B$1537:'Расчет сбытовых надбавок'!$G$2280,5)</f>
        <v>63.370000000000005</v>
      </c>
      <c r="W694" s="99">
        <f>VLOOKUP($A694+ROUND((COLUMN()-2)/24,5),АТС!$A$41:$F$736,4)+VLOOKUP($A694+ROUND((COLUMN()-2)/24,5),'Расчет сбытовых надбавок'!$B$1537:'Расчет сбытовых надбавок'!$G$2280,5)</f>
        <v>14.719999999999999</v>
      </c>
      <c r="X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9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80">
        <f t="shared" si="21"/>
        <v>42533</v>
      </c>
      <c r="B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D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E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9">
        <f>VLOOKUP($A695+ROUND((COLUMN()-2)/24,5),АТС!$A$41:$F$736,4)+VLOOKUP($A695+ROUND((COLUMN()-2)/24,5),'Расчет сбытовых надбавок'!$B$1537:'Расчет сбытовых надбавок'!$G$2280,5)</f>
        <v>26.97</v>
      </c>
      <c r="H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9">
        <f>VLOOKUP($A695+ROUND((COLUMN()-2)/24,5),АТС!$A$41:$F$736,4)+VLOOKUP($A695+ROUND((COLUMN()-2)/24,5),'Расчет сбытовых надбавок'!$B$1537:'Расчет сбытовых надбавок'!$G$2280,5)</f>
        <v>55.14</v>
      </c>
      <c r="J695" s="99">
        <f>VLOOKUP($A695+ROUND((COLUMN()-2)/24,5),АТС!$A$41:$F$736,4)+VLOOKUP($A695+ROUND((COLUMN()-2)/24,5),'Расчет сбытовых надбавок'!$B$1537:'Расчет сбытовых надбавок'!$G$2280,5)</f>
        <v>77.540000000000006</v>
      </c>
      <c r="K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M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9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80">
        <f t="shared" si="21"/>
        <v>42534</v>
      </c>
      <c r="B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E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F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G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  <c r="L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9">
        <f>VLOOKUP($A696+ROUND((COLUMN()-2)/24,5),АТС!$A$41:$F$736,4)+VLOOKUP($A696+ROUND((COLUMN()-2)/24,5),'Расчет сбытовых надбавок'!$B$1537:'Расчет сбытовых надбавок'!$G$2280,5)</f>
        <v>52.52</v>
      </c>
      <c r="O696" s="99">
        <f>VLOOKUP($A696+ROUND((COLUMN()-2)/24,5),АТС!$A$41:$F$736,4)+VLOOKUP($A696+ROUND((COLUMN()-2)/24,5),'Расчет сбытовых надбавок'!$B$1537:'Расчет сбытовых надбавок'!$G$2280,5)</f>
        <v>54.61</v>
      </c>
      <c r="P696" s="99">
        <f>VLOOKUP($A696+ROUND((COLUMN()-2)/24,5),АТС!$A$41:$F$736,4)+VLOOKUP($A696+ROUND((COLUMN()-2)/24,5),'Расчет сбытовых надбавок'!$B$1537:'Расчет сбытовых надбавок'!$G$2280,5)</f>
        <v>116.81</v>
      </c>
      <c r="Q696" s="99">
        <f>VLOOKUP($A696+ROUND((COLUMN()-2)/24,5),АТС!$A$41:$F$736,4)+VLOOKUP($A696+ROUND((COLUMN()-2)/24,5),'Расчет сбытовых надбавок'!$B$1537:'Расчет сбытовых надбавок'!$G$2280,5)</f>
        <v>114.07</v>
      </c>
      <c r="R696" s="99">
        <f>VLOOKUP($A696+ROUND((COLUMN()-2)/24,5),АТС!$A$41:$F$736,4)+VLOOKUP($A696+ROUND((COLUMN()-2)/24,5),'Расчет сбытовых надбавок'!$B$1537:'Расчет сбытовых надбавок'!$G$2280,5)</f>
        <v>113.77</v>
      </c>
      <c r="S696" s="99">
        <f>VLOOKUP($A696+ROUND((COLUMN()-2)/24,5),АТС!$A$41:$F$736,4)+VLOOKUP($A696+ROUND((COLUMN()-2)/24,5),'Расчет сбытовых надбавок'!$B$1537:'Расчет сбытовых надбавок'!$G$2280,5)</f>
        <v>106.89</v>
      </c>
      <c r="T696" s="99">
        <f>VLOOKUP($A696+ROUND((COLUMN()-2)/24,5),АТС!$A$41:$F$736,4)+VLOOKUP($A696+ROUND((COLUMN()-2)/24,5),'Расчет сбытовых надбавок'!$B$1537:'Расчет сбытовых надбавок'!$G$2280,5)</f>
        <v>70.410000000000011</v>
      </c>
      <c r="U696" s="99">
        <f>VLOOKUP($A696+ROUND((COLUMN()-2)/24,5),АТС!$A$41:$F$736,4)+VLOOKUP($A696+ROUND((COLUMN()-2)/24,5),'Расчет сбытовых надбавок'!$B$1537:'Расчет сбытовых надбавок'!$G$2280,5)</f>
        <v>75.570000000000007</v>
      </c>
      <c r="V696" s="99">
        <f>VLOOKUP($A696+ROUND((COLUMN()-2)/24,5),АТС!$A$41:$F$736,4)+VLOOKUP($A696+ROUND((COLUMN()-2)/24,5),'Расчет сбытовых надбавок'!$B$1537:'Расчет сбытовых надбавок'!$G$2280,5)</f>
        <v>94.14</v>
      </c>
      <c r="W696" s="99">
        <f>VLOOKUP($A696+ROUND((COLUMN()-2)/24,5),АТС!$A$41:$F$736,4)+VLOOKUP($A696+ROUND((COLUMN()-2)/24,5),'Расчет сбытовых надбавок'!$B$1537:'Расчет сбытовых надбавок'!$G$2280,5)</f>
        <v>12</v>
      </c>
      <c r="X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9">
        <f>VLOOKUP($A696+ROUND((COLUMN()-2)/24,5),АТС!$A$41:$F$736,4)+VLOOKUP($A696+ROUND((COLUMN()-2)/24,5),'Расчет сбытовых надбавок'!$B$1537:'Расчет сбытовых надбавок'!$G$2280,5)</f>
        <v>0.01</v>
      </c>
    </row>
    <row r="697" spans="1:25" x14ac:dyDescent="0.2">
      <c r="A697" s="80">
        <f t="shared" si="21"/>
        <v>42535</v>
      </c>
      <c r="B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9">
        <f>VLOOKUP($A697+ROUND((COLUMN()-2)/24,5),АТС!$A$41:$F$736,4)+VLOOKUP($A697+ROUND((COLUMN()-2)/24,5),'Расчет сбытовых надбавок'!$B$1537:'Расчет сбытовых надбавок'!$G$2280,5)</f>
        <v>36.89</v>
      </c>
      <c r="H697" s="99">
        <f>VLOOKUP($A697+ROUND((COLUMN()-2)/24,5),АТС!$A$41:$F$736,4)+VLOOKUP($A697+ROUND((COLUMN()-2)/24,5),'Расчет сбытовых надбавок'!$B$1537:'Расчет сбытовых надбавок'!$G$2280,5)</f>
        <v>101.5</v>
      </c>
      <c r="I697" s="99">
        <f>VLOOKUP($A697+ROUND((COLUMN()-2)/24,5),АТС!$A$41:$F$736,4)+VLOOKUP($A697+ROUND((COLUMN()-2)/24,5),'Расчет сбытовых надбавок'!$B$1537:'Расчет сбытовых надбавок'!$G$2280,5)</f>
        <v>89.47999999999999</v>
      </c>
      <c r="J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9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80">
        <f t="shared" si="21"/>
        <v>42536</v>
      </c>
      <c r="B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9">
        <f>VLOOKUP($A698+ROUND((COLUMN()-2)/24,5),АТС!$A$41:$F$736,4)+VLOOKUP($A698+ROUND((COLUMN()-2)/24,5),'Расчет сбытовых надбавок'!$B$1537:'Расчет сбытовых надбавок'!$G$2280,5)</f>
        <v>10.9</v>
      </c>
      <c r="H698" s="99">
        <f>VLOOKUP($A698+ROUND((COLUMN()-2)/24,5),АТС!$A$41:$F$736,4)+VLOOKUP($A698+ROUND((COLUMN()-2)/24,5),'Расчет сбытовых надбавок'!$B$1537:'Расчет сбытовых надбавок'!$G$2280,5)</f>
        <v>99.7</v>
      </c>
      <c r="I698" s="99">
        <f>VLOOKUP($A698+ROUND((COLUMN()-2)/24,5),АТС!$A$41:$F$736,4)+VLOOKUP($A698+ROUND((COLUMN()-2)/24,5),'Расчет сбытовых надбавок'!$B$1537:'Расчет сбытовых надбавок'!$G$2280,5)</f>
        <v>41.67</v>
      </c>
      <c r="J698" s="99">
        <f>VLOOKUP($A698+ROUND((COLUMN()-2)/24,5),АТС!$A$41:$F$736,4)+VLOOKUP($A698+ROUND((COLUMN()-2)/24,5),'Расчет сбытовых надбавок'!$B$1537:'Расчет сбытовых надбавок'!$G$2280,5)</f>
        <v>12.84</v>
      </c>
      <c r="K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Q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9">
        <f>VLOOKUP($A698+ROUND((COLUMN()-2)/24,5),АТС!$A$41:$F$736,4)+VLOOKUP($A698+ROUND((COLUMN()-2)/24,5),'Расчет сбытовых надбавок'!$B$1537:'Расчет сбытовых надбавок'!$G$2280,5)</f>
        <v>13.870000000000001</v>
      </c>
      <c r="W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9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80">
        <f t="shared" si="21"/>
        <v>42537</v>
      </c>
      <c r="B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9">
        <f>VLOOKUP($A699+ROUND((COLUMN()-2)/24,5),АТС!$A$41:$F$736,4)+VLOOKUP($A699+ROUND((COLUMN()-2)/24,5),'Расчет сбытовых надбавок'!$B$1537:'Расчет сбытовых надбавок'!$G$2280,5)</f>
        <v>38.049999999999997</v>
      </c>
      <c r="H699" s="99">
        <f>VLOOKUP($A699+ROUND((COLUMN()-2)/24,5),АТС!$A$41:$F$736,4)+VLOOKUP($A699+ROUND((COLUMN()-2)/24,5),'Расчет сбытовых надбавок'!$B$1537:'Расчет сбытовых надбавок'!$G$2280,5)</f>
        <v>50.6</v>
      </c>
      <c r="I699" s="99">
        <f>VLOOKUP($A699+ROUND((COLUMN()-2)/24,5),АТС!$A$41:$F$736,4)+VLOOKUP($A699+ROUND((COLUMN()-2)/24,5),'Расчет сбытовых надбавок'!$B$1537:'Расчет сбытовых надбавок'!$G$2280,5)</f>
        <v>193.76</v>
      </c>
      <c r="J699" s="99">
        <f>VLOOKUP($A699+ROUND((COLUMN()-2)/24,5),АТС!$A$41:$F$736,4)+VLOOKUP($A699+ROUND((COLUMN()-2)/24,5),'Расчет сбытовых надбавок'!$B$1537:'Расчет сбытовых надбавок'!$G$2280,5)</f>
        <v>83.42</v>
      </c>
      <c r="K699" s="99">
        <f>VLOOKUP($A699+ROUND((COLUMN()-2)/24,5),АТС!$A$41:$F$736,4)+VLOOKUP($A699+ROUND((COLUMN()-2)/24,5),'Расчет сбытовых надбавок'!$B$1537:'Расчет сбытовых надбавок'!$G$2280,5)</f>
        <v>29.81</v>
      </c>
      <c r="L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9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9">
        <f>VLOOKUP($A699+ROUND((COLUMN()-2)/24,5),АТС!$A$41:$F$736,4)+VLOOKUP($A699+ROUND((COLUMN()-2)/24,5),'Расчет сбытовых надбавок'!$B$1537:'Расчет сбытовых надбавок'!$G$2280,5)</f>
        <v>43.23</v>
      </c>
      <c r="V699" s="99">
        <f>VLOOKUP($A699+ROUND((COLUMN()-2)/24,5),АТС!$A$41:$F$736,4)+VLOOKUP($A699+ROUND((COLUMN()-2)/24,5),'Расчет сбытовых надбавок'!$B$1537:'Расчет сбытовых надбавок'!$G$2280,5)</f>
        <v>67.62</v>
      </c>
      <c r="W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9">
        <f>VLOOKUP($A699+ROUND((COLUMN()-2)/24,5),АТС!$A$41:$F$736,4)+VLOOKUP($A699+ROUND((COLUMN()-2)/24,5),'Расчет сбытовых надбавок'!$B$1537:'Расчет сбытовых надбавок'!$G$2280,5)</f>
        <v>0.18000000000000002</v>
      </c>
      <c r="Y699" s="99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80">
        <f t="shared" si="21"/>
        <v>42538</v>
      </c>
      <c r="B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9">
        <f>VLOOKUP($A700+ROUND((COLUMN()-2)/24,5),АТС!$A$41:$F$736,4)+VLOOKUP($A700+ROUND((COLUMN()-2)/24,5),'Расчет сбытовых надбавок'!$B$1537:'Расчет сбытовых надбавок'!$G$2280,5)</f>
        <v>32.200000000000003</v>
      </c>
      <c r="H700" s="99">
        <f>VLOOKUP($A700+ROUND((COLUMN()-2)/24,5),АТС!$A$41:$F$736,4)+VLOOKUP($A700+ROUND((COLUMN()-2)/24,5),'Расчет сбытовых надбавок'!$B$1537:'Расчет сбытовых надбавок'!$G$2280,5)</f>
        <v>97.460000000000008</v>
      </c>
      <c r="I700" s="99">
        <f>VLOOKUP($A700+ROUND((COLUMN()-2)/24,5),АТС!$A$41:$F$736,4)+VLOOKUP($A700+ROUND((COLUMN()-2)/24,5),'Расчет сбытовых надбавок'!$B$1537:'Расчет сбытовых надбавок'!$G$2280,5)</f>
        <v>12.21</v>
      </c>
      <c r="J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9">
        <f>VLOOKUP($A700+ROUND((COLUMN()-2)/24,5),АТС!$A$41:$F$736,4)+VLOOKUP($A700+ROUND((COLUMN()-2)/24,5),'Расчет сбытовых надбавок'!$B$1537:'Расчет сбытовых надбавок'!$G$2280,5)</f>
        <v>17.799999999999997</v>
      </c>
      <c r="O700" s="99">
        <f>VLOOKUP($A700+ROUND((COLUMN()-2)/24,5),АТС!$A$41:$F$736,4)+VLOOKUP($A700+ROUND((COLUMN()-2)/24,5),'Расчет сбытовых надбавок'!$B$1537:'Расчет сбытовых надбавок'!$G$2280,5)</f>
        <v>44.66</v>
      </c>
      <c r="P700" s="99">
        <f>VLOOKUP($A700+ROUND((COLUMN()-2)/24,5),АТС!$A$41:$F$736,4)+VLOOKUP($A700+ROUND((COLUMN()-2)/24,5),'Расчет сбытовых надбавок'!$B$1537:'Расчет сбытовых надбавок'!$G$2280,5)</f>
        <v>95.56</v>
      </c>
      <c r="Q700" s="99">
        <f>VLOOKUP($A700+ROUND((COLUMN()-2)/24,5),АТС!$A$41:$F$736,4)+VLOOKUP($A700+ROUND((COLUMN()-2)/24,5),'Расчет сбытовых надбавок'!$B$1537:'Расчет сбытовых надбавок'!$G$2280,5)</f>
        <v>96.289999999999992</v>
      </c>
      <c r="R700" s="99">
        <f>VLOOKUP($A700+ROUND((COLUMN()-2)/24,5),АТС!$A$41:$F$736,4)+VLOOKUP($A700+ROUND((COLUMN()-2)/24,5),'Расчет сбытовых надбавок'!$B$1537:'Расчет сбытовых надбавок'!$G$2280,5)</f>
        <v>37.590000000000003</v>
      </c>
      <c r="S700" s="99">
        <f>VLOOKUP($A700+ROUND((COLUMN()-2)/24,5),АТС!$A$41:$F$736,4)+VLOOKUP($A700+ROUND((COLUMN()-2)/24,5),'Расчет сбытовых надбавок'!$B$1537:'Расчет сбытовых надбавок'!$G$2280,5)</f>
        <v>44.44</v>
      </c>
      <c r="T700" s="99">
        <f>VLOOKUP($A700+ROUND((COLUMN()-2)/24,5),АТС!$A$41:$F$736,4)+VLOOKUP($A700+ROUND((COLUMN()-2)/24,5),'Расчет сбытовых надбавок'!$B$1537:'Расчет сбытовых надбавок'!$G$2280,5)</f>
        <v>60.55</v>
      </c>
      <c r="U700" s="99">
        <f>VLOOKUP($A700+ROUND((COLUMN()-2)/24,5),АТС!$A$41:$F$736,4)+VLOOKUP($A700+ROUND((COLUMN()-2)/24,5),'Расчет сбытовых надбавок'!$B$1537:'Расчет сбытовых надбавок'!$G$2280,5)</f>
        <v>49.64</v>
      </c>
      <c r="V700" s="99">
        <f>VLOOKUP($A700+ROUND((COLUMN()-2)/24,5),АТС!$A$41:$F$736,4)+VLOOKUP($A700+ROUND((COLUMN()-2)/24,5),'Расчет сбытовых надбавок'!$B$1537:'Расчет сбытовых надбавок'!$G$2280,5)</f>
        <v>80.550000000000011</v>
      </c>
      <c r="W700" s="99">
        <f>VLOOKUP($A700+ROUND((COLUMN()-2)/24,5),АТС!$A$41:$F$736,4)+VLOOKUP($A700+ROUND((COLUMN()-2)/24,5),'Расчет сбытовых надбавок'!$B$1537:'Расчет сбытовых надбавок'!$G$2280,5)</f>
        <v>42.17</v>
      </c>
      <c r="X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9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80">
        <f t="shared" si="21"/>
        <v>42539</v>
      </c>
      <c r="B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C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9">
        <f>VLOOKUP($A701+ROUND((COLUMN()-2)/24,5),АТС!$A$41:$F$736,4)+VLOOKUP($A701+ROUND((COLUMN()-2)/24,5),'Расчет сбытовых надбавок'!$B$1537:'Расчет сбытовых надбавок'!$G$2280,5)</f>
        <v>19.72</v>
      </c>
      <c r="G701" s="99">
        <f>VLOOKUP($A701+ROUND((COLUMN()-2)/24,5),АТС!$A$41:$F$736,4)+VLOOKUP($A701+ROUND((COLUMN()-2)/24,5),'Расчет сбытовых надбавок'!$B$1537:'Расчет сбытовых надбавок'!$G$2280,5)</f>
        <v>24.740000000000002</v>
      </c>
      <c r="H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I701" s="99">
        <f>VLOOKUP($A701+ROUND((COLUMN()-2)/24,5),АТС!$A$41:$F$736,4)+VLOOKUP($A701+ROUND((COLUMN()-2)/24,5),'Расчет сбытовых надбавок'!$B$1537:'Расчет сбытовых надбавок'!$G$2280,5)</f>
        <v>26.169999999999998</v>
      </c>
      <c r="J701" s="99">
        <f>VLOOKUP($A701+ROUND((COLUMN()-2)/24,5),АТС!$A$41:$F$736,4)+VLOOKUP($A701+ROUND((COLUMN()-2)/24,5),'Расчет сбытовых надбавок'!$B$1537:'Расчет сбытовых надбавок'!$G$2280,5)</f>
        <v>40.18</v>
      </c>
      <c r="K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9">
        <f>VLOOKUP($A701+ROUND((COLUMN()-2)/24,5),АТС!$A$41:$F$736,4)+VLOOKUP($A701+ROUND((COLUMN()-2)/24,5),'Расчет сбытовых надбавок'!$B$1537:'Расчет сбытовых надбавок'!$G$2280,5)</f>
        <v>0.76</v>
      </c>
      <c r="O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9">
        <f>VLOOKUP($A701+ROUND((COLUMN()-2)/24,5),АТС!$A$41:$F$736,4)+VLOOKUP($A701+ROUND((COLUMN()-2)/24,5),'Расчет сбытовых надбавок'!$B$1537:'Расчет сбытовых надбавок'!$G$2280,5)</f>
        <v>94.98</v>
      </c>
      <c r="Q701" s="99">
        <f>VLOOKUP($A701+ROUND((COLUMN()-2)/24,5),АТС!$A$41:$F$736,4)+VLOOKUP($A701+ROUND((COLUMN()-2)/24,5),'Расчет сбытовых надбавок'!$B$1537:'Расчет сбытовых надбавок'!$G$2280,5)</f>
        <v>102.22</v>
      </c>
      <c r="R701" s="99">
        <f>VLOOKUP($A701+ROUND((COLUMN()-2)/24,5),АТС!$A$41:$F$736,4)+VLOOKUP($A701+ROUND((COLUMN()-2)/24,5),'Расчет сбытовых надбавок'!$B$1537:'Расчет сбытовых надбавок'!$G$2280,5)</f>
        <v>125.37</v>
      </c>
      <c r="S701" s="99">
        <f>VLOOKUP($A701+ROUND((COLUMN()-2)/24,5),АТС!$A$41:$F$736,4)+VLOOKUP($A701+ROUND((COLUMN()-2)/24,5),'Расчет сбытовых надбавок'!$B$1537:'Расчет сбытовых надбавок'!$G$2280,5)</f>
        <v>104.07</v>
      </c>
      <c r="T701" s="99">
        <f>VLOOKUP($A701+ROUND((COLUMN()-2)/24,5),АТС!$A$41:$F$736,4)+VLOOKUP($A701+ROUND((COLUMN()-2)/24,5),'Расчет сбытовых надбавок'!$B$1537:'Расчет сбытовых надбавок'!$G$2280,5)</f>
        <v>157.02000000000001</v>
      </c>
      <c r="U701" s="99">
        <f>VLOOKUP($A701+ROUND((COLUMN()-2)/24,5),АТС!$A$41:$F$736,4)+VLOOKUP($A701+ROUND((COLUMN()-2)/24,5),'Расчет сбытовых надбавок'!$B$1537:'Расчет сбытовых надбавок'!$G$2280,5)</f>
        <v>182.66000000000003</v>
      </c>
      <c r="V701" s="99">
        <f>VLOOKUP($A701+ROUND((COLUMN()-2)/24,5),АТС!$A$41:$F$736,4)+VLOOKUP($A701+ROUND((COLUMN()-2)/24,5),'Расчет сбытовых надбавок'!$B$1537:'Расчет сбытовых надбавок'!$G$2280,5)</f>
        <v>128.81</v>
      </c>
      <c r="W701" s="99">
        <f>VLOOKUP($A701+ROUND((COLUMN()-2)/24,5),АТС!$A$41:$F$736,4)+VLOOKUP($A701+ROUND((COLUMN()-2)/24,5),'Расчет сбытовых надбавок'!$B$1537:'Расчет сбытовых надбавок'!$G$2280,5)</f>
        <v>36.949999999999996</v>
      </c>
      <c r="X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9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80">
        <f t="shared" si="21"/>
        <v>42540</v>
      </c>
      <c r="B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C702" s="99">
        <f>VLOOKUP($A702+ROUND((COLUMN()-2)/24,5),АТС!$A$41:$F$736,4)+VLOOKUP($A702+ROUND((COLUMN()-2)/24,5),'Расчет сбытовых надбавок'!$B$1537:'Расчет сбытовых надбавок'!$G$2280,5)</f>
        <v>9.1999999999999993</v>
      </c>
      <c r="D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9">
        <f>VLOOKUP($A702+ROUND((COLUMN()-2)/24,5),АТС!$A$41:$F$736,4)+VLOOKUP($A702+ROUND((COLUMN()-2)/24,5),'Расчет сбытовых надбавок'!$B$1537:'Расчет сбытовых надбавок'!$G$2280,5)</f>
        <v>0.01</v>
      </c>
      <c r="F702" s="99">
        <f>VLOOKUP($A702+ROUND((COLUMN()-2)/24,5),АТС!$A$41:$F$736,4)+VLOOKUP($A702+ROUND((COLUMN()-2)/24,5),'Расчет сбытовых надбавок'!$B$1537:'Расчет сбытовых надбавок'!$G$2280,5)</f>
        <v>42.34</v>
      </c>
      <c r="G702" s="99">
        <f>VLOOKUP($A702+ROUND((COLUMN()-2)/24,5),АТС!$A$41:$F$736,4)+VLOOKUP($A702+ROUND((COLUMN()-2)/24,5),'Расчет сбытовых надбавок'!$B$1537:'Расчет сбытовых надбавок'!$G$2280,5)</f>
        <v>93.48</v>
      </c>
      <c r="H702" s="99">
        <f>VLOOKUP($A702+ROUND((COLUMN()-2)/24,5),АТС!$A$41:$F$736,4)+VLOOKUP($A702+ROUND((COLUMN()-2)/24,5),'Расчет сбытовых надбавок'!$B$1537:'Расчет сбытовых надбавок'!$G$2280,5)</f>
        <v>264.16999999999996</v>
      </c>
      <c r="I702" s="99">
        <f>VLOOKUP($A702+ROUND((COLUMN()-2)/24,5),АТС!$A$41:$F$736,4)+VLOOKUP($A702+ROUND((COLUMN()-2)/24,5),'Расчет сбытовых надбавок'!$B$1537:'Расчет сбытовых надбавок'!$G$2280,5)</f>
        <v>113.4</v>
      </c>
      <c r="J702" s="99">
        <f>VLOOKUP($A702+ROUND((COLUMN()-2)/24,5),АТС!$A$41:$F$736,4)+VLOOKUP($A702+ROUND((COLUMN()-2)/24,5),'Расчет сбытовых надбавок'!$B$1537:'Расчет сбытовых надбавок'!$G$2280,5)</f>
        <v>60.91</v>
      </c>
      <c r="K702" s="99">
        <f>VLOOKUP($A702+ROUND((COLUMN()-2)/24,5),АТС!$A$41:$F$736,4)+VLOOKUP($A702+ROUND((COLUMN()-2)/24,5),'Расчет сбытовых надбавок'!$B$1537:'Расчет сбытовых надбавок'!$G$2280,5)</f>
        <v>28.03</v>
      </c>
      <c r="L702" s="99">
        <f>VLOOKUP($A702+ROUND((COLUMN()-2)/24,5),АТС!$A$41:$F$736,4)+VLOOKUP($A702+ROUND((COLUMN()-2)/24,5),'Расчет сбытовых надбавок'!$B$1537:'Расчет сбытовых надбавок'!$G$2280,5)</f>
        <v>23.12</v>
      </c>
      <c r="M702" s="99">
        <f>VLOOKUP($A702+ROUND((COLUMN()-2)/24,5),АТС!$A$41:$F$736,4)+VLOOKUP($A702+ROUND((COLUMN()-2)/24,5),'Расчет сбытовых надбавок'!$B$1537:'Расчет сбытовых надбавок'!$G$2280,5)</f>
        <v>13.870000000000001</v>
      </c>
      <c r="N702" s="99">
        <f>VLOOKUP($A702+ROUND((COLUMN()-2)/24,5),АТС!$A$41:$F$736,4)+VLOOKUP($A702+ROUND((COLUMN()-2)/24,5),'Расчет сбытовых надбавок'!$B$1537:'Расчет сбытовых надбавок'!$G$2280,5)</f>
        <v>41.1</v>
      </c>
      <c r="O702" s="99">
        <f>VLOOKUP($A702+ROUND((COLUMN()-2)/24,5),АТС!$A$41:$F$736,4)+VLOOKUP($A702+ROUND((COLUMN()-2)/24,5),'Расчет сбытовых надбавок'!$B$1537:'Расчет сбытовых надбавок'!$G$2280,5)</f>
        <v>6.4499999999999993</v>
      </c>
      <c r="P702" s="99">
        <f>VLOOKUP($A702+ROUND((COLUMN()-2)/24,5),АТС!$A$41:$F$736,4)+VLOOKUP($A702+ROUND((COLUMN()-2)/24,5),'Расчет сбытовых надбавок'!$B$1537:'Расчет сбытовых надбавок'!$G$2280,5)</f>
        <v>6.92</v>
      </c>
      <c r="Q702" s="99">
        <f>VLOOKUP($A702+ROUND((COLUMN()-2)/24,5),АТС!$A$41:$F$736,4)+VLOOKUP($A702+ROUND((COLUMN()-2)/24,5),'Расчет сбытовых надбавок'!$B$1537:'Расчет сбытовых надбавок'!$G$2280,5)</f>
        <v>56.55</v>
      </c>
      <c r="R702" s="99">
        <f>VLOOKUP($A702+ROUND((COLUMN()-2)/24,5),АТС!$A$41:$F$736,4)+VLOOKUP($A702+ROUND((COLUMN()-2)/24,5),'Расчет сбытовых надбавок'!$B$1537:'Расчет сбытовых надбавок'!$G$2280,5)</f>
        <v>169.62</v>
      </c>
      <c r="S702" s="99">
        <f>VLOOKUP($A702+ROUND((COLUMN()-2)/24,5),АТС!$A$41:$F$736,4)+VLOOKUP($A702+ROUND((COLUMN()-2)/24,5),'Расчет сбытовых надбавок'!$B$1537:'Расчет сбытовых надбавок'!$G$2280,5)</f>
        <v>54.239999999999995</v>
      </c>
      <c r="T702" s="99">
        <f>VLOOKUP($A702+ROUND((COLUMN()-2)/24,5),АТС!$A$41:$F$736,4)+VLOOKUP($A702+ROUND((COLUMN()-2)/24,5),'Расчет сбытовых надбавок'!$B$1537:'Расчет сбытовых надбавок'!$G$2280,5)</f>
        <v>60.56</v>
      </c>
      <c r="U702" s="99">
        <f>VLOOKUP($A702+ROUND((COLUMN()-2)/24,5),АТС!$A$41:$F$736,4)+VLOOKUP($A702+ROUND((COLUMN()-2)/24,5),'Расчет сбытовых надбавок'!$B$1537:'Расчет сбытовых надбавок'!$G$2280,5)</f>
        <v>77.150000000000006</v>
      </c>
      <c r="V702" s="99">
        <f>VLOOKUP($A702+ROUND((COLUMN()-2)/24,5),АТС!$A$41:$F$736,4)+VLOOKUP($A702+ROUND((COLUMN()-2)/24,5),'Расчет сбытовых надбавок'!$B$1537:'Расчет сбытовых надбавок'!$G$2280,5)</f>
        <v>153.52000000000001</v>
      </c>
      <c r="W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9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80">
        <f t="shared" si="21"/>
        <v>42541</v>
      </c>
      <c r="B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9">
        <f>VLOOKUP($A703+ROUND((COLUMN()-2)/24,5),АТС!$A$41:$F$736,4)+VLOOKUP($A703+ROUND((COLUMN()-2)/24,5),'Расчет сбытовых надбавок'!$B$1537:'Расчет сбытовых надбавок'!$G$2280,5)</f>
        <v>19.580000000000002</v>
      </c>
      <c r="G703" s="99">
        <f>VLOOKUP($A703+ROUND((COLUMN()-2)/24,5),АТС!$A$41:$F$736,4)+VLOOKUP($A703+ROUND((COLUMN()-2)/24,5),'Расчет сбытовых надбавок'!$B$1537:'Расчет сбытовых надбавок'!$G$2280,5)</f>
        <v>96.45</v>
      </c>
      <c r="H703" s="99">
        <f>VLOOKUP($A703+ROUND((COLUMN()-2)/24,5),АТС!$A$41:$F$736,4)+VLOOKUP($A703+ROUND((COLUMN()-2)/24,5),'Расчет сбытовых надбавок'!$B$1537:'Расчет сбытовых надбавок'!$G$2280,5)</f>
        <v>126.39</v>
      </c>
      <c r="I703" s="99">
        <f>VLOOKUP($A703+ROUND((COLUMN()-2)/24,5),АТС!$A$41:$F$736,4)+VLOOKUP($A703+ROUND((COLUMN()-2)/24,5),'Расчет сбытовых надбавок'!$B$1537:'Расчет сбытовых надбавок'!$G$2280,5)</f>
        <v>60.919999999999995</v>
      </c>
      <c r="J703" s="99">
        <f>VLOOKUP($A703+ROUND((COLUMN()-2)/24,5),АТС!$A$41:$F$736,4)+VLOOKUP($A703+ROUND((COLUMN()-2)/24,5),'Расчет сбытовых надбавок'!$B$1537:'Расчет сбытовых надбавок'!$G$2280,5)</f>
        <v>80.510000000000005</v>
      </c>
      <c r="K703" s="99">
        <f>VLOOKUP($A703+ROUND((COLUMN()-2)/24,5),АТС!$A$41:$F$736,4)+VLOOKUP($A703+ROUND((COLUMN()-2)/24,5),'Расчет сбытовых надбавок'!$B$1537:'Расчет сбытовых надбавок'!$G$2280,5)</f>
        <v>97.32</v>
      </c>
      <c r="L703" s="99">
        <f>VLOOKUP($A703+ROUND((COLUMN()-2)/24,5),АТС!$A$41:$F$736,4)+VLOOKUP($A703+ROUND((COLUMN()-2)/24,5),'Расчет сбытовых надбавок'!$B$1537:'Расчет сбытовых надбавок'!$G$2280,5)</f>
        <v>93.009999999999991</v>
      </c>
      <c r="M703" s="99">
        <f>VLOOKUP($A703+ROUND((COLUMN()-2)/24,5),АТС!$A$41:$F$736,4)+VLOOKUP($A703+ROUND((COLUMN()-2)/24,5),'Расчет сбытовых надбавок'!$B$1537:'Расчет сбытовых надбавок'!$G$2280,5)</f>
        <v>78.38</v>
      </c>
      <c r="N703" s="99">
        <f>VLOOKUP($A703+ROUND((COLUMN()-2)/24,5),АТС!$A$41:$F$736,4)+VLOOKUP($A703+ROUND((COLUMN()-2)/24,5),'Расчет сбытовых надбавок'!$B$1537:'Расчет сбытовых надбавок'!$G$2280,5)</f>
        <v>421.78000000000003</v>
      </c>
      <c r="O703" s="99">
        <f>VLOOKUP($A703+ROUND((COLUMN()-2)/24,5),АТС!$A$41:$F$736,4)+VLOOKUP($A703+ROUND((COLUMN()-2)/24,5),'Расчет сбытовых надбавок'!$B$1537:'Расчет сбытовых надбавок'!$G$2280,5)</f>
        <v>496.56</v>
      </c>
      <c r="P703" s="99">
        <f>VLOOKUP($A703+ROUND((COLUMN()-2)/24,5),АТС!$A$41:$F$736,4)+VLOOKUP($A703+ROUND((COLUMN()-2)/24,5),'Расчет сбытовых надбавок'!$B$1537:'Расчет сбытовых надбавок'!$G$2280,5)</f>
        <v>476.2</v>
      </c>
      <c r="Q703" s="99">
        <f>VLOOKUP($A703+ROUND((COLUMN()-2)/24,5),АТС!$A$41:$F$736,4)+VLOOKUP($A703+ROUND((COLUMN()-2)/24,5),'Расчет сбытовых надбавок'!$B$1537:'Расчет сбытовых надбавок'!$G$2280,5)</f>
        <v>466.93</v>
      </c>
      <c r="R703" s="99">
        <f>VLOOKUP($A703+ROUND((COLUMN()-2)/24,5),АТС!$A$41:$F$736,4)+VLOOKUP($A703+ROUND((COLUMN()-2)/24,5),'Расчет сбытовых надбавок'!$B$1537:'Расчет сбытовых надбавок'!$G$2280,5)</f>
        <v>123.8</v>
      </c>
      <c r="S703" s="99">
        <f>VLOOKUP($A703+ROUND((COLUMN()-2)/24,5),АТС!$A$41:$F$736,4)+VLOOKUP($A703+ROUND((COLUMN()-2)/24,5),'Расчет сбытовых надбавок'!$B$1537:'Расчет сбытовых надбавок'!$G$2280,5)</f>
        <v>79.17</v>
      </c>
      <c r="T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9">
        <f>VLOOKUP($A703+ROUND((COLUMN()-2)/24,5),АТС!$A$41:$F$736,4)+VLOOKUP($A703+ROUND((COLUMN()-2)/24,5),'Расчет сбытовых надбавок'!$B$1537:'Расчет сбытовых надбавок'!$G$2280,5)</f>
        <v>242.34</v>
      </c>
      <c r="V703" s="99">
        <f>VLOOKUP($A703+ROUND((COLUMN()-2)/24,5),АТС!$A$41:$F$736,4)+VLOOKUP($A703+ROUND((COLUMN()-2)/24,5),'Расчет сбытовых надбавок'!$B$1537:'Расчет сбытовых надбавок'!$G$2280,5)</f>
        <v>256.63</v>
      </c>
      <c r="W703" s="99">
        <f>VLOOKUP($A703+ROUND((COLUMN()-2)/24,5),АТС!$A$41:$F$736,4)+VLOOKUP($A703+ROUND((COLUMN()-2)/24,5),'Расчет сбытовых надбавок'!$B$1537:'Расчет сбытовых надбавок'!$G$2280,5)</f>
        <v>174.54</v>
      </c>
      <c r="X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9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80">
        <f t="shared" si="21"/>
        <v>42542</v>
      </c>
      <c r="B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9">
        <f>VLOOKUP($A704+ROUND((COLUMN()-2)/24,5),АТС!$A$41:$F$736,4)+VLOOKUP($A704+ROUND((COLUMN()-2)/24,5),'Расчет сбытовых надбавок'!$B$1537:'Расчет сбытовых надбавок'!$G$2280,5)</f>
        <v>48.44</v>
      </c>
      <c r="H704" s="99">
        <f>VLOOKUP($A704+ROUND((COLUMN()-2)/24,5),АТС!$A$41:$F$736,4)+VLOOKUP($A704+ROUND((COLUMN()-2)/24,5),'Расчет сбытовых надбавок'!$B$1537:'Расчет сбытовых надбавок'!$G$2280,5)</f>
        <v>38.130000000000003</v>
      </c>
      <c r="I704" s="99">
        <f>VLOOKUP($A704+ROUND((COLUMN()-2)/24,5),АТС!$A$41:$F$736,4)+VLOOKUP($A704+ROUND((COLUMN()-2)/24,5),'Расчет сбытовых надбавок'!$B$1537:'Расчет сбытовых надбавок'!$G$2280,5)</f>
        <v>105.80000000000001</v>
      </c>
      <c r="J704" s="99">
        <f>VLOOKUP($A704+ROUND((COLUMN()-2)/24,5),АТС!$A$41:$F$736,4)+VLOOKUP($A704+ROUND((COLUMN()-2)/24,5),'Расчет сбытовых надбавок'!$B$1537:'Расчет сбытовых надбавок'!$G$2280,5)</f>
        <v>137.79</v>
      </c>
      <c r="K704" s="99">
        <f>VLOOKUP($A704+ROUND((COLUMN()-2)/24,5),АТС!$A$41:$F$736,4)+VLOOKUP($A704+ROUND((COLUMN()-2)/24,5),'Расчет сбытовых надбавок'!$B$1537:'Расчет сбытовых надбавок'!$G$2280,5)</f>
        <v>219.32</v>
      </c>
      <c r="L704" s="99">
        <f>VLOOKUP($A704+ROUND((COLUMN()-2)/24,5),АТС!$A$41:$F$736,4)+VLOOKUP($A704+ROUND((COLUMN()-2)/24,5),'Расчет сбытовых надбавок'!$B$1537:'Расчет сбытовых надбавок'!$G$2280,5)</f>
        <v>122.64999999999999</v>
      </c>
      <c r="M704" s="99">
        <f>VLOOKUP($A704+ROUND((COLUMN()-2)/24,5),АТС!$A$41:$F$736,4)+VLOOKUP($A704+ROUND((COLUMN()-2)/24,5),'Расчет сбытовых надбавок'!$B$1537:'Расчет сбытовых надбавок'!$G$2280,5)</f>
        <v>85.64</v>
      </c>
      <c r="N704" s="99">
        <f>VLOOKUP($A704+ROUND((COLUMN()-2)/24,5),АТС!$A$41:$F$736,4)+VLOOKUP($A704+ROUND((COLUMN()-2)/24,5),'Расчет сбытовых надбавок'!$B$1537:'Расчет сбытовых надбавок'!$G$2280,5)</f>
        <v>240.98000000000002</v>
      </c>
      <c r="O704" s="99">
        <f>VLOOKUP($A704+ROUND((COLUMN()-2)/24,5),АТС!$A$41:$F$736,4)+VLOOKUP($A704+ROUND((COLUMN()-2)/24,5),'Расчет сбытовых надбавок'!$B$1537:'Расчет сбытовых надбавок'!$G$2280,5)</f>
        <v>259.68</v>
      </c>
      <c r="P704" s="99">
        <f>VLOOKUP($A704+ROUND((COLUMN()-2)/24,5),АТС!$A$41:$F$736,4)+VLOOKUP($A704+ROUND((COLUMN()-2)/24,5),'Расчет сбытовых надбавок'!$B$1537:'Расчет сбытовых надбавок'!$G$2280,5)</f>
        <v>389.86</v>
      </c>
      <c r="Q704" s="99">
        <f>VLOOKUP($A704+ROUND((COLUMN()-2)/24,5),АТС!$A$41:$F$736,4)+VLOOKUP($A704+ROUND((COLUMN()-2)/24,5),'Расчет сбытовых надбавок'!$B$1537:'Расчет сбытовых надбавок'!$G$2280,5)</f>
        <v>329.51000000000005</v>
      </c>
      <c r="R704" s="99">
        <f>VLOOKUP($A704+ROUND((COLUMN()-2)/24,5),АТС!$A$41:$F$736,4)+VLOOKUP($A704+ROUND((COLUMN()-2)/24,5),'Расчет сбытовых надбавок'!$B$1537:'Расчет сбытовых надбавок'!$G$2280,5)</f>
        <v>112.97</v>
      </c>
      <c r="S704" s="99">
        <f>VLOOKUP($A704+ROUND((COLUMN()-2)/24,5),АТС!$A$41:$F$736,4)+VLOOKUP($A704+ROUND((COLUMN()-2)/24,5),'Расчет сбытовых надбавок'!$B$1537:'Расчет сбытовых надбавок'!$G$2280,5)</f>
        <v>95.47</v>
      </c>
      <c r="T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9">
        <f>VLOOKUP($A704+ROUND((COLUMN()-2)/24,5),АТС!$A$41:$F$736,4)+VLOOKUP($A704+ROUND((COLUMN()-2)/24,5),'Расчет сбытовых надбавок'!$B$1537:'Расчет сбытовых надбавок'!$G$2280,5)</f>
        <v>411.17</v>
      </c>
      <c r="W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9">
        <f>VLOOKUP($A704+ROUND((COLUMN()-2)/24,5),АТС!$A$41:$F$736,4)+VLOOKUP($A704+ROUND((COLUMN()-2)/24,5),'Расчет сбытовых надбавок'!$B$1537:'Расчет сбытовых надбавок'!$G$2280,5)</f>
        <v>47.03</v>
      </c>
      <c r="Y704" s="99">
        <f>VLOOKUP($A704+ROUND((COLUMN()-2)/24,5),АТС!$A$41:$F$736,4)+VLOOKUP($A704+ROUND((COLUMN()-2)/24,5),'Расчет сбытовых надбавок'!$B$1537:'Расчет сбытовых надбавок'!$G$2280,5)</f>
        <v>0.27</v>
      </c>
    </row>
    <row r="705" spans="1:25" x14ac:dyDescent="0.2">
      <c r="A705" s="80">
        <f t="shared" si="21"/>
        <v>42543</v>
      </c>
      <c r="B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9">
        <f>VLOOKUP($A705+ROUND((COLUMN()-2)/24,5),АТС!$A$41:$F$736,4)+VLOOKUP($A705+ROUND((COLUMN()-2)/24,5),'Расчет сбытовых надбавок'!$B$1537:'Расчет сбытовых надбавок'!$G$2280,5)</f>
        <v>40.020000000000003</v>
      </c>
      <c r="H705" s="99">
        <f>VLOOKUP($A705+ROUND((COLUMN()-2)/24,5),АТС!$A$41:$F$736,4)+VLOOKUP($A705+ROUND((COLUMN()-2)/24,5),'Расчет сбытовых надбавок'!$B$1537:'Расчет сбытовых надбавок'!$G$2280,5)</f>
        <v>133.29999999999998</v>
      </c>
      <c r="I705" s="99">
        <f>VLOOKUP($A705+ROUND((COLUMN()-2)/24,5),АТС!$A$41:$F$736,4)+VLOOKUP($A705+ROUND((COLUMN()-2)/24,5),'Расчет сбытовых надбавок'!$B$1537:'Расчет сбытовых надбавок'!$G$2280,5)</f>
        <v>67.53</v>
      </c>
      <c r="J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9">
        <f>VLOOKUP($A705+ROUND((COLUMN()-2)/24,5),АТС!$A$41:$F$736,4)+VLOOKUP($A705+ROUND((COLUMN()-2)/24,5),'Расчет сбытовых надбавок'!$B$1537:'Расчет сбытовых надбавок'!$G$2280,5)</f>
        <v>20.919999999999998</v>
      </c>
      <c r="M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9">
        <f>VLOOKUP($A705+ROUND((COLUMN()-2)/24,5),АТС!$A$41:$F$736,4)+VLOOKUP($A705+ROUND((COLUMN()-2)/24,5),'Расчет сбытовых надбавок'!$B$1537:'Расчет сбытовых надбавок'!$G$2280,5)</f>
        <v>224.99</v>
      </c>
      <c r="O705" s="99">
        <f>VLOOKUP($A705+ROUND((COLUMN()-2)/24,5),АТС!$A$41:$F$736,4)+VLOOKUP($A705+ROUND((COLUMN()-2)/24,5),'Расчет сбытовых надбавок'!$B$1537:'Расчет сбытовых надбавок'!$G$2280,5)</f>
        <v>227.04999999999998</v>
      </c>
      <c r="P705" s="99">
        <f>VLOOKUP($A705+ROUND((COLUMN()-2)/24,5),АТС!$A$41:$F$736,4)+VLOOKUP($A705+ROUND((COLUMN()-2)/24,5),'Расчет сбытовых надбавок'!$B$1537:'Расчет сбытовых надбавок'!$G$2280,5)</f>
        <v>295.35000000000002</v>
      </c>
      <c r="Q705" s="99">
        <f>VLOOKUP($A705+ROUND((COLUMN()-2)/24,5),АТС!$A$41:$F$736,4)+VLOOKUP($A705+ROUND((COLUMN()-2)/24,5),'Расчет сбытовых надбавок'!$B$1537:'Расчет сбытовых надбавок'!$G$2280,5)</f>
        <v>126.32</v>
      </c>
      <c r="R705" s="99">
        <f>VLOOKUP($A705+ROUND((COLUMN()-2)/24,5),АТС!$A$41:$F$736,4)+VLOOKUP($A705+ROUND((COLUMN()-2)/24,5),'Расчет сбытовых надбавок'!$B$1537:'Расчет сбытовых надбавок'!$G$2280,5)</f>
        <v>105.71</v>
      </c>
      <c r="S705" s="99">
        <f>VLOOKUP($A705+ROUND((COLUMN()-2)/24,5),АТС!$A$41:$F$736,4)+VLOOKUP($A705+ROUND((COLUMN()-2)/24,5),'Расчет сбытовых надбавок'!$B$1537:'Расчет сбытовых надбавок'!$G$2280,5)</f>
        <v>199.29</v>
      </c>
      <c r="T705" s="99">
        <f>VLOOKUP($A705+ROUND((COLUMN()-2)/24,5),АТС!$A$41:$F$736,4)+VLOOKUP($A705+ROUND((COLUMN()-2)/24,5),'Расчет сбытовых надбавок'!$B$1537:'Расчет сбытовых надбавок'!$G$2280,5)</f>
        <v>22.77</v>
      </c>
      <c r="U705" s="99">
        <f>VLOOKUP($A705+ROUND((COLUMN()-2)/24,5),АТС!$A$41:$F$736,4)+VLOOKUP($A705+ROUND((COLUMN()-2)/24,5),'Расчет сбытовых надбавок'!$B$1537:'Расчет сбытовых надбавок'!$G$2280,5)</f>
        <v>46.97</v>
      </c>
      <c r="V705" s="99">
        <f>VLOOKUP($A705+ROUND((COLUMN()-2)/24,5),АТС!$A$41:$F$736,4)+VLOOKUP($A705+ROUND((COLUMN()-2)/24,5),'Расчет сбытовых надбавок'!$B$1537:'Расчет сбытовых надбавок'!$G$2280,5)</f>
        <v>168.37</v>
      </c>
      <c r="W705" s="99">
        <f>VLOOKUP($A705+ROUND((COLUMN()-2)/24,5),АТС!$A$41:$F$736,4)+VLOOKUP($A705+ROUND((COLUMN()-2)/24,5),'Расчет сбытовых надбавок'!$B$1537:'Расчет сбытовых надбавок'!$G$2280,5)</f>
        <v>106.39999999999999</v>
      </c>
      <c r="X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9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80">
        <f t="shared" si="21"/>
        <v>42544</v>
      </c>
      <c r="B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9">
        <f>VLOOKUP($A706+ROUND((COLUMN()-2)/24,5),АТС!$A$41:$F$736,4)+VLOOKUP($A706+ROUND((COLUMN()-2)/24,5),'Расчет сбытовых надбавок'!$B$1537:'Расчет сбытовых надбавок'!$G$2280,5)</f>
        <v>27.94</v>
      </c>
      <c r="G706" s="99">
        <f>VLOOKUP($A706+ROUND((COLUMN()-2)/24,5),АТС!$A$41:$F$736,4)+VLOOKUP($A706+ROUND((COLUMN()-2)/24,5),'Расчет сбытовых надбавок'!$B$1537:'Расчет сбытовых надбавок'!$G$2280,5)</f>
        <v>45.58</v>
      </c>
      <c r="H706" s="99">
        <f>VLOOKUP($A706+ROUND((COLUMN()-2)/24,5),АТС!$A$41:$F$736,4)+VLOOKUP($A706+ROUND((COLUMN()-2)/24,5),'Расчет сбытовых надбавок'!$B$1537:'Расчет сбытовых надбавок'!$G$2280,5)</f>
        <v>205.60999999999999</v>
      </c>
      <c r="I706" s="99">
        <f>VLOOKUP($A706+ROUND((COLUMN()-2)/24,5),АТС!$A$41:$F$736,4)+VLOOKUP($A706+ROUND((COLUMN()-2)/24,5),'Расчет сбытовых надбавок'!$B$1537:'Расчет сбытовых надбавок'!$G$2280,5)</f>
        <v>132.5</v>
      </c>
      <c r="J706" s="99">
        <f>VLOOKUP($A706+ROUND((COLUMN()-2)/24,5),АТС!$A$41:$F$736,4)+VLOOKUP($A706+ROUND((COLUMN()-2)/24,5),'Расчет сбытовых надбавок'!$B$1537:'Расчет сбытовых надбавок'!$G$2280,5)</f>
        <v>99.080000000000013</v>
      </c>
      <c r="K706" s="99">
        <f>VLOOKUP($A706+ROUND((COLUMN()-2)/24,5),АТС!$A$41:$F$736,4)+VLOOKUP($A706+ROUND((COLUMN()-2)/24,5),'Расчет сбытовых надбавок'!$B$1537:'Расчет сбытовых надбавок'!$G$2280,5)</f>
        <v>39.68</v>
      </c>
      <c r="L706" s="99">
        <f>VLOOKUP($A706+ROUND((COLUMN()-2)/24,5),АТС!$A$41:$F$736,4)+VLOOKUP($A706+ROUND((COLUMN()-2)/24,5),'Расчет сбытовых надбавок'!$B$1537:'Расчет сбытовых надбавок'!$G$2280,5)</f>
        <v>86.529999999999987</v>
      </c>
      <c r="M706" s="99">
        <f>VLOOKUP($A706+ROUND((COLUMN()-2)/24,5),АТС!$A$41:$F$736,4)+VLOOKUP($A706+ROUND((COLUMN()-2)/24,5),'Расчет сбытовых надбавок'!$B$1537:'Расчет сбытовых надбавок'!$G$2280,5)</f>
        <v>77.739999999999995</v>
      </c>
      <c r="N706" s="99">
        <f>VLOOKUP($A706+ROUND((COLUMN()-2)/24,5),АТС!$A$41:$F$736,4)+VLOOKUP($A706+ROUND((COLUMN()-2)/24,5),'Расчет сбытовых надбавок'!$B$1537:'Расчет сбытовых надбавок'!$G$2280,5)</f>
        <v>116.65</v>
      </c>
      <c r="O706" s="99">
        <f>VLOOKUP($A706+ROUND((COLUMN()-2)/24,5),АТС!$A$41:$F$736,4)+VLOOKUP($A706+ROUND((COLUMN()-2)/24,5),'Расчет сбытовых надбавок'!$B$1537:'Расчет сбытовых надбавок'!$G$2280,5)</f>
        <v>100.33</v>
      </c>
      <c r="P706" s="99">
        <f>VLOOKUP($A706+ROUND((COLUMN()-2)/24,5),АТС!$A$41:$F$736,4)+VLOOKUP($A706+ROUND((COLUMN()-2)/24,5),'Расчет сбытовых надбавок'!$B$1537:'Расчет сбытовых надбавок'!$G$2280,5)</f>
        <v>165.56</v>
      </c>
      <c r="Q706" s="99">
        <f>VLOOKUP($A706+ROUND((COLUMN()-2)/24,5),АТС!$A$41:$F$736,4)+VLOOKUP($A706+ROUND((COLUMN()-2)/24,5),'Расчет сбытовых надбавок'!$B$1537:'Расчет сбытовых надбавок'!$G$2280,5)</f>
        <v>99.97</v>
      </c>
      <c r="R706" s="99">
        <f>VLOOKUP($A706+ROUND((COLUMN()-2)/24,5),АТС!$A$41:$F$736,4)+VLOOKUP($A706+ROUND((COLUMN()-2)/24,5),'Расчет сбытовых надбавок'!$B$1537:'Расчет сбытовых надбавок'!$G$2280,5)</f>
        <v>39.869999999999997</v>
      </c>
      <c r="S706" s="99">
        <f>VLOOKUP($A706+ROUND((COLUMN()-2)/24,5),АТС!$A$41:$F$736,4)+VLOOKUP($A706+ROUND((COLUMN()-2)/24,5),'Расчет сбытовых надбавок'!$B$1537:'Расчет сбытовых надбавок'!$G$2280,5)</f>
        <v>28.7</v>
      </c>
      <c r="T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9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80">
        <f t="shared" si="21"/>
        <v>42545</v>
      </c>
      <c r="B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9">
        <f>VLOOKUP($A707+ROUND((COLUMN()-2)/24,5),АТС!$A$41:$F$736,4)+VLOOKUP($A707+ROUND((COLUMN()-2)/24,5),'Расчет сбытовых надбавок'!$B$1537:'Расчет сбытовых надбавок'!$G$2280,5)</f>
        <v>61.8</v>
      </c>
      <c r="J707" s="99">
        <f>VLOOKUP($A707+ROUND((COLUMN()-2)/24,5),АТС!$A$41:$F$736,4)+VLOOKUP($A707+ROUND((COLUMN()-2)/24,5),'Расчет сбытовых надбавок'!$B$1537:'Расчет сбытовых надбавок'!$G$2280,5)</f>
        <v>35.049999999999997</v>
      </c>
      <c r="K707" s="99">
        <f>VLOOKUP($A707+ROUND((COLUMN()-2)/24,5),АТС!$A$41:$F$736,4)+VLOOKUP($A707+ROUND((COLUMN()-2)/24,5),'Расчет сбытовых надбавок'!$B$1537:'Расчет сбытовых надбавок'!$G$2280,5)</f>
        <v>86.78</v>
      </c>
      <c r="L707" s="99">
        <f>VLOOKUP($A707+ROUND((COLUMN()-2)/24,5),АТС!$A$41:$F$736,4)+VLOOKUP($A707+ROUND((COLUMN()-2)/24,5),'Расчет сбытовых надбавок'!$B$1537:'Расчет сбытовых надбавок'!$G$2280,5)</f>
        <v>32.43</v>
      </c>
      <c r="M707" s="99">
        <f>VLOOKUP($A707+ROUND((COLUMN()-2)/24,5),АТС!$A$41:$F$736,4)+VLOOKUP($A707+ROUND((COLUMN()-2)/24,5),'Расчет сбытовых надбавок'!$B$1537:'Расчет сбытовых надбавок'!$G$2280,5)</f>
        <v>9.76</v>
      </c>
      <c r="N707" s="99">
        <f>VLOOKUP($A707+ROUND((COLUMN()-2)/24,5),АТС!$A$41:$F$736,4)+VLOOKUP($A707+ROUND((COLUMN()-2)/24,5),'Расчет сбытовых надбавок'!$B$1537:'Расчет сбытовых надбавок'!$G$2280,5)</f>
        <v>10.029999999999999</v>
      </c>
      <c r="O707" s="99">
        <f>VLOOKUP($A707+ROUND((COLUMN()-2)/24,5),АТС!$A$41:$F$736,4)+VLOOKUP($A707+ROUND((COLUMN()-2)/24,5),'Расчет сбытовых надбавок'!$B$1537:'Расчет сбытовых надбавок'!$G$2280,5)</f>
        <v>4.53</v>
      </c>
      <c r="P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9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80">
        <f t="shared" si="21"/>
        <v>42546</v>
      </c>
      <c r="B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F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I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9">
        <f>VLOOKUP($A708+ROUND((COLUMN()-2)/24,5),АТС!$A$41:$F$736,4)+VLOOKUP($A708+ROUND((COLUMN()-2)/24,5),'Расчет сбытовых надбавок'!$B$1537:'Расчет сбытовых надбавок'!$G$2280,5)</f>
        <v>5.05</v>
      </c>
      <c r="K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L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P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R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Y708" s="99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80">
        <f t="shared" si="21"/>
        <v>42547</v>
      </c>
      <c r="B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F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K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N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O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P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S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</row>
    <row r="710" spans="1:25" x14ac:dyDescent="0.2">
      <c r="A710" s="80">
        <f t="shared" si="21"/>
        <v>42548</v>
      </c>
      <c r="B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9">
        <f>VLOOKUP($A710+ROUND((COLUMN()-2)/24,5),АТС!$A$41:$F$736,4)+VLOOKUP($A710+ROUND((COLUMN()-2)/24,5),'Расчет сбытовых надбавок'!$B$1537:'Расчет сбытовых надбавок'!$G$2280,5)</f>
        <v>185.04999999999998</v>
      </c>
      <c r="J710" s="99">
        <f>VLOOKUP($A710+ROUND((COLUMN()-2)/24,5),АТС!$A$41:$F$736,4)+VLOOKUP($A710+ROUND((COLUMN()-2)/24,5),'Расчет сбытовых надбавок'!$B$1537:'Расчет сбытовых надбавок'!$G$2280,5)</f>
        <v>254.09</v>
      </c>
      <c r="K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9">
        <f>VLOOKUP($A710+ROUND((COLUMN()-2)/24,5),АТС!$A$41:$F$736,4)+VLOOKUP($A710+ROUND((COLUMN()-2)/24,5),'Расчет сбытовых надбавок'!$B$1537:'Расчет сбытовых надбавок'!$G$2280,5)</f>
        <v>0.01</v>
      </c>
      <c r="M710" s="99">
        <f>VLOOKUP($A710+ROUND((COLUMN()-2)/24,5),АТС!$A$41:$F$736,4)+VLOOKUP($A710+ROUND((COLUMN()-2)/24,5),'Расчет сбытовых надбавок'!$B$1537:'Расчет сбытовых надбавок'!$G$2280,5)</f>
        <v>0.01</v>
      </c>
      <c r="N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9">
        <f>VLOOKUP($A710+ROUND((COLUMN()-2)/24,5),АТС!$A$41:$F$736,4)+VLOOKUP($A710+ROUND((COLUMN()-2)/24,5),'Расчет сбытовых надбавок'!$B$1537:'Расчет сбытовых надбавок'!$G$2280,5)</f>
        <v>534.34</v>
      </c>
      <c r="P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9">
        <f>VLOOKUP($A710+ROUND((COLUMN()-2)/24,5),АТС!$A$41:$F$736,4)+VLOOKUP($A710+ROUND((COLUMN()-2)/24,5),'Расчет сбытовых надбавок'!$B$1537:'Расчет сбытовых надбавок'!$G$2280,5)</f>
        <v>7.25</v>
      </c>
      <c r="U710" s="99">
        <f>VLOOKUP($A710+ROUND((COLUMN()-2)/24,5),АТС!$A$41:$F$736,4)+VLOOKUP($A710+ROUND((COLUMN()-2)/24,5),'Расчет сбытовых надбавок'!$B$1537:'Расчет сбытовых надбавок'!$G$2280,5)</f>
        <v>33.410000000000004</v>
      </c>
      <c r="V710" s="99">
        <f>VLOOKUP($A710+ROUND((COLUMN()-2)/24,5),АТС!$A$41:$F$736,4)+VLOOKUP($A710+ROUND((COLUMN()-2)/24,5),'Расчет сбытовых надбавок'!$B$1537:'Расчет сбытовых надбавок'!$G$2280,5)</f>
        <v>8.65</v>
      </c>
      <c r="W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9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80">
        <f t="shared" si="21"/>
        <v>42549</v>
      </c>
      <c r="B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9">
        <f>VLOOKUP($A711+ROUND((COLUMN()-2)/24,5),АТС!$A$41:$F$736,4)+VLOOKUP($A711+ROUND((COLUMN()-2)/24,5),'Расчет сбытовых надбавок'!$B$1537:'Расчет сбытовых надбавок'!$G$2280,5)</f>
        <v>28.69</v>
      </c>
      <c r="H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9">
        <f>VLOOKUP($A711+ROUND((COLUMN()-2)/24,5),АТС!$A$41:$F$736,4)+VLOOKUP($A711+ROUND((COLUMN()-2)/24,5),'Расчет сбытовых надбавок'!$B$1537:'Расчет сбытовых надбавок'!$G$2280,5)</f>
        <v>56.800000000000004</v>
      </c>
      <c r="J711" s="99">
        <f>VLOOKUP($A711+ROUND((COLUMN()-2)/24,5),АТС!$A$41:$F$736,4)+VLOOKUP($A711+ROUND((COLUMN()-2)/24,5),'Расчет сбытовых надбавок'!$B$1537:'Расчет сбытовых надбавок'!$G$2280,5)</f>
        <v>72.509999999999991</v>
      </c>
      <c r="K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N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O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9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80">
        <f t="shared" si="21"/>
        <v>42550</v>
      </c>
      <c r="B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9">
        <f>VLOOKUP($A712+ROUND((COLUMN()-2)/24,5),АТС!$A$41:$F$736,4)+VLOOKUP($A712+ROUND((COLUMN()-2)/24,5),'Расчет сбытовых надбавок'!$B$1537:'Расчет сбытовых надбавок'!$G$2280,5)</f>
        <v>17.43</v>
      </c>
      <c r="G712" s="99">
        <f>VLOOKUP($A712+ROUND((COLUMN()-2)/24,5),АТС!$A$41:$F$736,4)+VLOOKUP($A712+ROUND((COLUMN()-2)/24,5),'Расчет сбытовых надбавок'!$B$1537:'Расчет сбытовых надбавок'!$G$2280,5)</f>
        <v>37.409999999999997</v>
      </c>
      <c r="H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9">
        <f>VLOOKUP($A712+ROUND((COLUMN()-2)/24,5),АТС!$A$41:$F$736,4)+VLOOKUP($A712+ROUND((COLUMN()-2)/24,5),'Расчет сбытовых надбавок'!$B$1537:'Расчет сбытовых надбавок'!$G$2280,5)</f>
        <v>672.26</v>
      </c>
      <c r="J712" s="99">
        <f>VLOOKUP($A712+ROUND((COLUMN()-2)/24,5),АТС!$A$41:$F$736,4)+VLOOKUP($A712+ROUND((COLUMN()-2)/24,5),'Расчет сбытовых надбавок'!$B$1537:'Расчет сбытовых надбавок'!$G$2280,5)</f>
        <v>130.5</v>
      </c>
      <c r="K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9">
        <f>VLOOKUP($A712+ROUND((COLUMN()-2)/24,5),АТС!$A$41:$F$736,4)+VLOOKUP($A712+ROUND((COLUMN()-2)/24,5),'Расчет сбытовых надбавок'!$B$1537:'Расчет сбытовых надбавок'!$G$2280,5)</f>
        <v>55</v>
      </c>
      <c r="M712" s="99">
        <f>VLOOKUP($A712+ROUND((COLUMN()-2)/24,5),АТС!$A$41:$F$736,4)+VLOOKUP($A712+ROUND((COLUMN()-2)/24,5),'Расчет сбытовых надбавок'!$B$1537:'Расчет сбытовых надбавок'!$G$2280,5)</f>
        <v>12.1</v>
      </c>
      <c r="N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9">
        <f>VLOOKUP($A712+ROUND((COLUMN()-2)/24,5),АТС!$A$41:$F$736,4)+VLOOKUP($A712+ROUND((COLUMN()-2)/24,5),'Расчет сбытовых надбавок'!$B$1537:'Расчет сбытовых надбавок'!$G$2280,5)</f>
        <v>720.58999999999992</v>
      </c>
      <c r="Q712" s="99">
        <f>VLOOKUP($A712+ROUND((COLUMN()-2)/24,5),АТС!$A$41:$F$736,4)+VLOOKUP($A712+ROUND((COLUMN()-2)/24,5),'Расчет сбытовых надбавок'!$B$1537:'Расчет сбытовых надбавок'!$G$2280,5)</f>
        <v>0.01</v>
      </c>
      <c r="R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9">
        <f>VLOOKUP($A712+ROUND((COLUMN()-2)/24,5),АТС!$A$41:$F$736,4)+VLOOKUP($A712+ROUND((COLUMN()-2)/24,5),'Расчет сбытовых надбавок'!$B$1537:'Расчет сбытовых надбавок'!$G$2280,5)</f>
        <v>114.85</v>
      </c>
      <c r="W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9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9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80">
        <f t="shared" si="21"/>
        <v>42551</v>
      </c>
      <c r="B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9">
        <f>VLOOKUP($A713+ROUND((COLUMN()-2)/24,5),АТС!$A$41:$F$760,4)+VLOOKUP($A713+ROUND((COLUMN()-2)/24,5),'Расчет сбытовых надбавок'!$B$1537:'Расчет сбытовых надбавок'!$G$2280,5)</f>
        <v>37.82</v>
      </c>
      <c r="I713" s="99">
        <f>VLOOKUP($A713+ROUND((COLUMN()-2)/24,5),АТС!$A$41:$F$760,4)+VLOOKUP($A713+ROUND((COLUMN()-2)/24,5),'Расчет сбытовых надбавок'!$B$1537:'Расчет сбытовых надбавок'!$G$2280,5)</f>
        <v>46.589999999999996</v>
      </c>
      <c r="J713" s="99">
        <f>VLOOKUP($A713+ROUND((COLUMN()-2)/24,5),АТС!$A$41:$F$760,4)+VLOOKUP($A713+ROUND((COLUMN()-2)/24,5),'Расчет сбытовых надбавок'!$B$1537:'Расчет сбытовых надбавок'!$G$2280,5)</f>
        <v>41.269999999999996</v>
      </c>
      <c r="K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9">
        <f>VLOOKUP($A713+ROUND((COLUMN()-2)/24,5),АТС!$A$41:$F$760,4)+VLOOKUP($A713+ROUND((COLUMN()-2)/24,5),'Расчет сбытовых надбавок'!$B$1537:'Расчет сбытовых надбавок'!$G$2280,5)</f>
        <v>0.01</v>
      </c>
      <c r="N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9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9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80">
        <f t="shared" si="21"/>
        <v>42552</v>
      </c>
      <c r="B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C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D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E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F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G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H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I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J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K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L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M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N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O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P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Q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R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S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T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U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V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W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X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  <c r="Y714" s="99" t="e">
        <f>VLOOKUP($A714+ROUND((COLUMN()-2)/24,5),АТС!$A$41:$F$760,4)+VLOOKUP($A714+ROUND((COLUMN()-2)/24,5),'Расчет сбытовых надбавок'!$B$1537:'Расчет сбытовых надбавок'!$G$2280,5)</f>
        <v>#REF!</v>
      </c>
    </row>
    <row r="715" spans="1:25" x14ac:dyDescent="0.25">
      <c r="A715" s="95"/>
      <c r="B715" s="79"/>
      <c r="C715" s="79"/>
      <c r="D715" s="79"/>
    </row>
    <row r="716" spans="1:25" x14ac:dyDescent="0.25">
      <c r="A716" s="88" t="s">
        <v>152</v>
      </c>
      <c r="B716" s="79"/>
      <c r="C716" s="79"/>
      <c r="D716" s="79"/>
    </row>
    <row r="717" spans="1:25" ht="12.75" customHeight="1" x14ac:dyDescent="0.2">
      <c r="A717" s="177" t="s">
        <v>48</v>
      </c>
      <c r="B717" s="188" t="s">
        <v>153</v>
      </c>
      <c r="C717" s="189"/>
      <c r="D717" s="189"/>
      <c r="E717" s="189"/>
      <c r="F717" s="189"/>
      <c r="G717" s="189"/>
      <c r="H717" s="189"/>
      <c r="I717" s="189"/>
      <c r="J717" s="189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90"/>
    </row>
    <row r="718" spans="1:25" ht="12.75" customHeight="1" x14ac:dyDescent="0.2">
      <c r="A718" s="178"/>
      <c r="B718" s="191"/>
      <c r="C718" s="192"/>
      <c r="D718" s="192"/>
      <c r="E718" s="192"/>
      <c r="F718" s="192"/>
      <c r="G718" s="192"/>
      <c r="H718" s="192"/>
      <c r="I718" s="192"/>
      <c r="J718" s="192"/>
      <c r="K718" s="192"/>
      <c r="L718" s="192"/>
      <c r="M718" s="192"/>
      <c r="N718" s="192"/>
      <c r="O718" s="192"/>
      <c r="P718" s="192"/>
      <c r="Q718" s="192"/>
      <c r="R718" s="192"/>
      <c r="S718" s="192"/>
      <c r="T718" s="192"/>
      <c r="U718" s="192"/>
      <c r="V718" s="192"/>
      <c r="W718" s="192"/>
      <c r="X718" s="192"/>
      <c r="Y718" s="193"/>
    </row>
    <row r="719" spans="1:25" s="112" customFormat="1" ht="12.75" customHeight="1" x14ac:dyDescent="0.2">
      <c r="A719" s="178"/>
      <c r="B719" s="224" t="s">
        <v>122</v>
      </c>
      <c r="C719" s="212" t="s">
        <v>123</v>
      </c>
      <c r="D719" s="212" t="s">
        <v>124</v>
      </c>
      <c r="E719" s="212" t="s">
        <v>125</v>
      </c>
      <c r="F719" s="212" t="s">
        <v>126</v>
      </c>
      <c r="G719" s="212" t="s">
        <v>127</v>
      </c>
      <c r="H719" s="212" t="s">
        <v>128</v>
      </c>
      <c r="I719" s="212" t="s">
        <v>129</v>
      </c>
      <c r="J719" s="212" t="s">
        <v>130</v>
      </c>
      <c r="K719" s="212" t="s">
        <v>131</v>
      </c>
      <c r="L719" s="212" t="s">
        <v>132</v>
      </c>
      <c r="M719" s="212" t="s">
        <v>133</v>
      </c>
      <c r="N719" s="222" t="s">
        <v>134</v>
      </c>
      <c r="O719" s="212" t="s">
        <v>135</v>
      </c>
      <c r="P719" s="212" t="s">
        <v>136</v>
      </c>
      <c r="Q719" s="212" t="s">
        <v>137</v>
      </c>
      <c r="R719" s="212" t="s">
        <v>138</v>
      </c>
      <c r="S719" s="212" t="s">
        <v>139</v>
      </c>
      <c r="T719" s="212" t="s">
        <v>140</v>
      </c>
      <c r="U719" s="212" t="s">
        <v>141</v>
      </c>
      <c r="V719" s="212" t="s">
        <v>142</v>
      </c>
      <c r="W719" s="212" t="s">
        <v>143</v>
      </c>
      <c r="X719" s="212" t="s">
        <v>144</v>
      </c>
      <c r="Y719" s="212" t="s">
        <v>145</v>
      </c>
    </row>
    <row r="720" spans="1:25" s="112" customFormat="1" ht="11.25" customHeight="1" x14ac:dyDescent="0.2">
      <c r="A720" s="179"/>
      <c r="B720" s="225"/>
      <c r="C720" s="213"/>
      <c r="D720" s="213"/>
      <c r="E720" s="213"/>
      <c r="F720" s="213"/>
      <c r="G720" s="213"/>
      <c r="H720" s="213"/>
      <c r="I720" s="213"/>
      <c r="J720" s="213"/>
      <c r="K720" s="213"/>
      <c r="L720" s="213"/>
      <c r="M720" s="213"/>
      <c r="N720" s="22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</row>
    <row r="721" spans="1:27" ht="15.75" customHeight="1" x14ac:dyDescent="0.2">
      <c r="A721" s="80">
        <f>A684</f>
        <v>42522</v>
      </c>
      <c r="B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9">
        <f>VLOOKUP($A721+ROUND((COLUMN()-2)/24,5),АТС!$A$41:$F$736,4)+VLOOKUP($A721+ROUND((COLUMN()-2)/24,5),'Расчет сбытовых надбавок'!$B$1537:'Расчет сбытовых надбавок'!$G$2280,6)</f>
        <v>272.29999999999995</v>
      </c>
      <c r="I721" s="99">
        <f>VLOOKUP($A721+ROUND((COLUMN()-2)/24,5),АТС!$A$41:$F$736,4)+VLOOKUP($A721+ROUND((COLUMN()-2)/24,5),'Расчет сбытовых надбавок'!$B$1537:'Расчет сбытовых надбавок'!$G$2280,6)</f>
        <v>48.21</v>
      </c>
      <c r="J721" s="99">
        <f>VLOOKUP($A721+ROUND((COLUMN()-2)/24,5),АТС!$A$41:$F$736,4)+VLOOKUP($A721+ROUND((COLUMN()-2)/24,5),'Расчет сбытовых надбавок'!$B$1537:'Расчет сбытовых надбавок'!$G$2280,6)</f>
        <v>12.16</v>
      </c>
      <c r="K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9">
        <f>VLOOKUP($A721+ROUND((COLUMN()-2)/24,5),АТС!$A$41:$F$736,4)+VLOOKUP($A721+ROUND((COLUMN()-2)/24,5),'Расчет сбытовых надбавок'!$B$1537:'Расчет сбытовых надбавок'!$G$2280,6)</f>
        <v>0.01</v>
      </c>
      <c r="O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81"/>
    </row>
    <row r="722" spans="1:27" x14ac:dyDescent="0.2">
      <c r="A722" s="80">
        <f>A721+1</f>
        <v>42523</v>
      </c>
      <c r="B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9">
        <f>VLOOKUP($A722+ROUND((COLUMN()-2)/24,5),АТС!$A$41:$F$736,4)+VLOOKUP($A722+ROUND((COLUMN()-2)/24,5),'Расчет сбытовых надбавок'!$B$1537:'Расчет сбытовых надбавок'!$G$2280,6)</f>
        <v>209.78</v>
      </c>
      <c r="I722" s="99">
        <f>VLOOKUP($A722+ROUND((COLUMN()-2)/24,5),АТС!$A$41:$F$736,4)+VLOOKUP($A722+ROUND((COLUMN()-2)/24,5),'Расчет сбытовых надбавок'!$B$1537:'Расчет сбытовых надбавок'!$G$2280,6)</f>
        <v>111.89999999999999</v>
      </c>
      <c r="J722" s="99">
        <f>VLOOKUP($A722+ROUND((COLUMN()-2)/24,5),АТС!$A$41:$F$736,4)+VLOOKUP($A722+ROUND((COLUMN()-2)/24,5),'Расчет сбытовых надбавок'!$B$1537:'Расчет сбытовых надбавок'!$G$2280,6)</f>
        <v>63.38</v>
      </c>
      <c r="K722" s="99">
        <f>VLOOKUP($A722+ROUND((COLUMN()-2)/24,5),АТС!$A$41:$F$736,4)+VLOOKUP($A722+ROUND((COLUMN()-2)/24,5),'Расчет сбытовых надбавок'!$B$1537:'Расчет сбытовых надбавок'!$G$2280,6)</f>
        <v>32.479999999999997</v>
      </c>
      <c r="L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9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80">
        <f t="shared" ref="A723:A751" si="22">A722+1</f>
        <v>42524</v>
      </c>
      <c r="B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9">
        <f>VLOOKUP($A723+ROUND((COLUMN()-2)/24,5),АТС!$A$41:$F$736,4)+VLOOKUP($A723+ROUND((COLUMN()-2)/24,5),'Расчет сбытовых надбавок'!$B$1537:'Расчет сбытовых надбавок'!$G$2280,6)</f>
        <v>6.5</v>
      </c>
      <c r="I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9">
        <f>VLOOKUP($A723+ROUND((COLUMN()-2)/24,5),АТС!$A$41:$F$736,4)+VLOOKUP($A723+ROUND((COLUMN()-2)/24,5),'Расчет сбытовых надбавок'!$B$1537:'Расчет сбытовых надбавок'!$G$2280,6)</f>
        <v>53.53</v>
      </c>
      <c r="K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9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80">
        <f t="shared" si="22"/>
        <v>42525</v>
      </c>
      <c r="B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C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D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9">
        <f>VLOOKUP($A724+ROUND((COLUMN()-2)/24,5),АТС!$A$41:$F$736,4)+VLOOKUP($A724+ROUND((COLUMN()-2)/24,5),'Расчет сбытовых надбавок'!$B$1537:'Расчет сбытовых надбавок'!$G$2280,6)</f>
        <v>46.25</v>
      </c>
      <c r="J724" s="99">
        <f>VLOOKUP($A724+ROUND((COLUMN()-2)/24,5),АТС!$A$41:$F$736,4)+VLOOKUP($A724+ROUND((COLUMN()-2)/24,5),'Расчет сбытовых надбавок'!$B$1537:'Расчет сбытовых надбавок'!$G$2280,6)</f>
        <v>265.45</v>
      </c>
      <c r="K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M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N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S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9">
        <f>VLOOKUP($A724+ROUND((COLUMN()-2)/24,5),АТС!$A$41:$F$736,4)+VLOOKUP($A724+ROUND((COLUMN()-2)/24,5),'Расчет сбытовых надбавок'!$B$1537:'Расчет сбытовых надбавок'!$G$2280,6)</f>
        <v>32.85</v>
      </c>
      <c r="V724" s="99">
        <f>VLOOKUP($A724+ROUND((COLUMN()-2)/24,5),АТС!$A$41:$F$736,4)+VLOOKUP($A724+ROUND((COLUMN()-2)/24,5),'Расчет сбытовых надбавок'!$B$1537:'Расчет сбытовых надбавок'!$G$2280,6)</f>
        <v>73.649999999999991</v>
      </c>
      <c r="W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Y724" s="99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80">
        <f t="shared" si="22"/>
        <v>42526</v>
      </c>
      <c r="B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9">
        <f>VLOOKUP($A725+ROUND((COLUMN()-2)/24,5),АТС!$A$41:$F$736,4)+VLOOKUP($A725+ROUND((COLUMN()-2)/24,5),'Расчет сбытовых надбавок'!$B$1537:'Расчет сбытовых надбавок'!$G$2280,6)</f>
        <v>178.85</v>
      </c>
      <c r="J725" s="99">
        <f>VLOOKUP($A725+ROUND((COLUMN()-2)/24,5),АТС!$A$41:$F$736,4)+VLOOKUP($A725+ROUND((COLUMN()-2)/24,5),'Расчет сбытовых надбавок'!$B$1537:'Расчет сбытовых надбавок'!$G$2280,6)</f>
        <v>110.93</v>
      </c>
      <c r="K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9">
        <f>VLOOKUP($A725+ROUND((COLUMN()-2)/24,5),АТС!$A$41:$F$736,4)+VLOOKUP($A725+ROUND((COLUMN()-2)/24,5),'Расчет сбытовых надбавок'!$B$1537:'Расчет сбытовых надбавок'!$G$2280,6)</f>
        <v>26.39</v>
      </c>
      <c r="M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9">
        <f>VLOOKUP($A725+ROUND((COLUMN()-2)/24,5),АТС!$A$41:$F$736,4)+VLOOKUP($A725+ROUND((COLUMN()-2)/24,5),'Расчет сбытовых надбавок'!$B$1537:'Расчет сбытовых надбавок'!$G$2280,6)</f>
        <v>0.01</v>
      </c>
      <c r="Q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9">
        <f>VLOOKUP($A725+ROUND((COLUMN()-2)/24,5),АТС!$A$41:$F$736,4)+VLOOKUP($A725+ROUND((COLUMN()-2)/24,5),'Расчет сбытовых надбавок'!$B$1537:'Расчет сбытовых надбавок'!$G$2280,6)</f>
        <v>0.01</v>
      </c>
      <c r="U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9">
        <f>VLOOKUP($A725+ROUND((COLUMN()-2)/24,5),АТС!$A$41:$F$736,4)+VLOOKUP($A725+ROUND((COLUMN()-2)/24,5),'Расчет сбытовых надбавок'!$B$1537:'Расчет сбытовых надбавок'!$G$2280,6)</f>
        <v>88.22</v>
      </c>
      <c r="W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9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80">
        <f t="shared" si="22"/>
        <v>42527</v>
      </c>
      <c r="B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9">
        <f>VLOOKUP($A726+ROUND((COLUMN()-2)/24,5),АТС!$A$41:$F$736,4)+VLOOKUP($A726+ROUND((COLUMN()-2)/24,5),'Расчет сбытовых надбавок'!$B$1537:'Расчет сбытовых надбавок'!$G$2280,6)</f>
        <v>2.38</v>
      </c>
      <c r="D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9">
        <f>VLOOKUP($A726+ROUND((COLUMN()-2)/24,5),АТС!$A$41:$F$736,4)+VLOOKUP($A726+ROUND((COLUMN()-2)/24,5),'Расчет сбытовых надбавок'!$B$1537:'Расчет сбытовых надбавок'!$G$2280,6)</f>
        <v>87.09</v>
      </c>
      <c r="I726" s="99">
        <f>VLOOKUP($A726+ROUND((COLUMN()-2)/24,5),АТС!$A$41:$F$736,4)+VLOOKUP($A726+ROUND((COLUMN()-2)/24,5),'Расчет сбытовых надбавок'!$B$1537:'Расчет сбытовых надбавок'!$G$2280,6)</f>
        <v>182.1</v>
      </c>
      <c r="J726" s="99">
        <f>VLOOKUP($A726+ROUND((COLUMN()-2)/24,5),АТС!$A$41:$F$736,4)+VLOOKUP($A726+ROUND((COLUMN()-2)/24,5),'Расчет сбытовых надбавок'!$B$1537:'Расчет сбытовых надбавок'!$G$2280,6)</f>
        <v>572.57000000000005</v>
      </c>
      <c r="K726" s="99">
        <f>VLOOKUP($A726+ROUND((COLUMN()-2)/24,5),АТС!$A$41:$F$736,4)+VLOOKUP($A726+ROUND((COLUMN()-2)/24,5),'Расчет сбытовых надбавок'!$B$1537:'Расчет сбытовых надбавок'!$G$2280,6)</f>
        <v>293.32</v>
      </c>
      <c r="L726" s="99">
        <f>VLOOKUP($A726+ROUND((COLUMN()-2)/24,5),АТС!$A$41:$F$736,4)+VLOOKUP($A726+ROUND((COLUMN()-2)/24,5),'Расчет сбытовых надбавок'!$B$1537:'Расчет сбытовых надбавок'!$G$2280,6)</f>
        <v>62.029999999999994</v>
      </c>
      <c r="M726" s="99">
        <f>VLOOKUP($A726+ROUND((COLUMN()-2)/24,5),АТС!$A$41:$F$736,4)+VLOOKUP($A726+ROUND((COLUMN()-2)/24,5),'Расчет сбытовых надбавок'!$B$1537:'Расчет сбытовых надбавок'!$G$2280,6)</f>
        <v>18.09</v>
      </c>
      <c r="N726" s="99">
        <f>VLOOKUP($A726+ROUND((COLUMN()-2)/24,5),АТС!$A$41:$F$736,4)+VLOOKUP($A726+ROUND((COLUMN()-2)/24,5),'Расчет сбытовых надбавок'!$B$1537:'Расчет сбытовых надбавок'!$G$2280,6)</f>
        <v>155.51</v>
      </c>
      <c r="O726" s="99">
        <f>VLOOKUP($A726+ROUND((COLUMN()-2)/24,5),АТС!$A$41:$F$736,4)+VLOOKUP($A726+ROUND((COLUMN()-2)/24,5),'Расчет сбытовых надбавок'!$B$1537:'Расчет сбытовых надбавок'!$G$2280,6)</f>
        <v>112.59</v>
      </c>
      <c r="P726" s="99">
        <f>VLOOKUP($A726+ROUND((COLUMN()-2)/24,5),АТС!$A$41:$F$736,4)+VLOOKUP($A726+ROUND((COLUMN()-2)/24,5),'Расчет сбытовых надбавок'!$B$1537:'Расчет сбытовых надбавок'!$G$2280,6)</f>
        <v>107.66</v>
      </c>
      <c r="Q726" s="99">
        <f>VLOOKUP($A726+ROUND((COLUMN()-2)/24,5),АТС!$A$41:$F$736,4)+VLOOKUP($A726+ROUND((COLUMN()-2)/24,5),'Расчет сбытовых надбавок'!$B$1537:'Расчет сбытовых надбавок'!$G$2280,6)</f>
        <v>80.900000000000006</v>
      </c>
      <c r="R726" s="99">
        <f>VLOOKUP($A726+ROUND((COLUMN()-2)/24,5),АТС!$A$41:$F$736,4)+VLOOKUP($A726+ROUND((COLUMN()-2)/24,5),'Расчет сбытовых надбавок'!$B$1537:'Расчет сбытовых надбавок'!$G$2280,6)</f>
        <v>97.42</v>
      </c>
      <c r="S726" s="99">
        <f>VLOOKUP($A726+ROUND((COLUMN()-2)/24,5),АТС!$A$41:$F$736,4)+VLOOKUP($A726+ROUND((COLUMN()-2)/24,5),'Расчет сбытовых надбавок'!$B$1537:'Расчет сбытовых надбавок'!$G$2280,6)</f>
        <v>53.17</v>
      </c>
      <c r="T726" s="99">
        <f>VLOOKUP($A726+ROUND((COLUMN()-2)/24,5),АТС!$A$41:$F$736,4)+VLOOKUP($A726+ROUND((COLUMN()-2)/24,5),'Расчет сбытовых надбавок'!$B$1537:'Расчет сбытовых надбавок'!$G$2280,6)</f>
        <v>96.62</v>
      </c>
      <c r="U726" s="99">
        <f>VLOOKUP($A726+ROUND((COLUMN()-2)/24,5),АТС!$A$41:$F$736,4)+VLOOKUP($A726+ROUND((COLUMN()-2)/24,5),'Расчет сбытовых надбавок'!$B$1537:'Расчет сбытовых надбавок'!$G$2280,6)</f>
        <v>201.55</v>
      </c>
      <c r="V726" s="99">
        <f>VLOOKUP($A726+ROUND((COLUMN()-2)/24,5),АТС!$A$41:$F$736,4)+VLOOKUP($A726+ROUND((COLUMN()-2)/24,5),'Расчет сбытовых надбавок'!$B$1537:'Расчет сбытовых надбавок'!$G$2280,6)</f>
        <v>189.4</v>
      </c>
      <c r="W726" s="99">
        <f>VLOOKUP($A726+ROUND((COLUMN()-2)/24,5),АТС!$A$41:$F$736,4)+VLOOKUP($A726+ROUND((COLUMN()-2)/24,5),'Расчет сбытовых надбавок'!$B$1537:'Расчет сбытовых надбавок'!$G$2280,6)</f>
        <v>21.54</v>
      </c>
      <c r="X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9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80">
        <f t="shared" si="22"/>
        <v>42528</v>
      </c>
      <c r="B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9">
        <f>VLOOKUP($A727+ROUND((COLUMN()-2)/24,5),АТС!$A$41:$F$736,4)+VLOOKUP($A727+ROUND((COLUMN()-2)/24,5),'Расчет сбытовых надбавок'!$B$1537:'Расчет сбытовых надбавок'!$G$2280,6)</f>
        <v>7.49</v>
      </c>
      <c r="G727" s="99">
        <f>VLOOKUP($A727+ROUND((COLUMN()-2)/24,5),АТС!$A$41:$F$736,4)+VLOOKUP($A727+ROUND((COLUMN()-2)/24,5),'Расчет сбытовых надбавок'!$B$1537:'Расчет сбытовых надбавок'!$G$2280,6)</f>
        <v>60.5</v>
      </c>
      <c r="H727" s="99">
        <f>VLOOKUP($A727+ROUND((COLUMN()-2)/24,5),АТС!$A$41:$F$736,4)+VLOOKUP($A727+ROUND((COLUMN()-2)/24,5),'Расчет сбытовых надбавок'!$B$1537:'Расчет сбытовых надбавок'!$G$2280,6)</f>
        <v>115.49</v>
      </c>
      <c r="I727" s="99">
        <f>VLOOKUP($A727+ROUND((COLUMN()-2)/24,5),АТС!$A$41:$F$736,4)+VLOOKUP($A727+ROUND((COLUMN()-2)/24,5),'Расчет сбытовых надбавок'!$B$1537:'Расчет сбытовых надбавок'!$G$2280,6)</f>
        <v>117.82000000000001</v>
      </c>
      <c r="J727" s="99">
        <f>VLOOKUP($A727+ROUND((COLUMN()-2)/24,5),АТС!$A$41:$F$736,4)+VLOOKUP($A727+ROUND((COLUMN()-2)/24,5),'Расчет сбытовых надбавок'!$B$1537:'Расчет сбытовых надбавок'!$G$2280,6)</f>
        <v>134.47</v>
      </c>
      <c r="K727" s="99">
        <f>VLOOKUP($A727+ROUND((COLUMN()-2)/24,5),АТС!$A$41:$F$736,4)+VLOOKUP($A727+ROUND((COLUMN()-2)/24,5),'Расчет сбытовых надбавок'!$B$1537:'Расчет сбытовых надбавок'!$G$2280,6)</f>
        <v>104.64</v>
      </c>
      <c r="L727" s="99">
        <f>VLOOKUP($A727+ROUND((COLUMN()-2)/24,5),АТС!$A$41:$F$736,4)+VLOOKUP($A727+ROUND((COLUMN()-2)/24,5),'Расчет сбытовых надбавок'!$B$1537:'Расчет сбытовых надбавок'!$G$2280,6)</f>
        <v>39.520000000000003</v>
      </c>
      <c r="M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9">
        <f>VLOOKUP($A727+ROUND((COLUMN()-2)/24,5),АТС!$A$41:$F$736,4)+VLOOKUP($A727+ROUND((COLUMN()-2)/24,5),'Расчет сбытовых надбавок'!$B$1537:'Расчет сбытовых надбавок'!$G$2280,6)</f>
        <v>36.17</v>
      </c>
      <c r="O727" s="99">
        <f>VLOOKUP($A727+ROUND((COLUMN()-2)/24,5),АТС!$A$41:$F$736,4)+VLOOKUP($A727+ROUND((COLUMN()-2)/24,5),'Расчет сбытовых надбавок'!$B$1537:'Расчет сбытовых надбавок'!$G$2280,6)</f>
        <v>12.76</v>
      </c>
      <c r="P727" s="99">
        <f>VLOOKUP($A727+ROUND((COLUMN()-2)/24,5),АТС!$A$41:$F$736,4)+VLOOKUP($A727+ROUND((COLUMN()-2)/24,5),'Расчет сбытовых надбавок'!$B$1537:'Расчет сбытовых надбавок'!$G$2280,6)</f>
        <v>5.72</v>
      </c>
      <c r="Q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9">
        <f>VLOOKUP($A727+ROUND((COLUMN()-2)/24,5),АТС!$A$41:$F$736,4)+VLOOKUP($A727+ROUND((COLUMN()-2)/24,5),'Расчет сбытовых надбавок'!$B$1537:'Расчет сбытовых надбавок'!$G$2280,6)</f>
        <v>5.52</v>
      </c>
      <c r="S727" s="99">
        <f>VLOOKUP($A727+ROUND((COLUMN()-2)/24,5),АТС!$A$41:$F$736,4)+VLOOKUP($A727+ROUND((COLUMN()-2)/24,5),'Расчет сбытовых надбавок'!$B$1537:'Расчет сбытовых надбавок'!$G$2280,6)</f>
        <v>25.18</v>
      </c>
      <c r="T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9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80">
        <f t="shared" si="22"/>
        <v>42529</v>
      </c>
      <c r="B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9">
        <f>VLOOKUP($A728+ROUND((COLUMN()-2)/24,5),АТС!$A$41:$F$736,4)+VLOOKUP($A728+ROUND((COLUMN()-2)/24,5),'Расчет сбытовых надбавок'!$B$1537:'Расчет сбытовых надбавок'!$G$2280,6)</f>
        <v>58.74</v>
      </c>
      <c r="I728" s="99">
        <f>VLOOKUP($A728+ROUND((COLUMN()-2)/24,5),АТС!$A$41:$F$736,4)+VLOOKUP($A728+ROUND((COLUMN()-2)/24,5),'Расчет сбытовых надбавок'!$B$1537:'Расчет сбытовых надбавок'!$G$2280,6)</f>
        <v>78.349999999999994</v>
      </c>
      <c r="J728" s="99">
        <f>VLOOKUP($A728+ROUND((COLUMN()-2)/24,5),АТС!$A$41:$F$736,4)+VLOOKUP($A728+ROUND((COLUMN()-2)/24,5),'Расчет сбытовых надбавок'!$B$1537:'Расчет сбытовых надбавок'!$G$2280,6)</f>
        <v>95.160000000000011</v>
      </c>
      <c r="K728" s="99">
        <f>VLOOKUP($A728+ROUND((COLUMN()-2)/24,5),АТС!$A$41:$F$736,4)+VLOOKUP($A728+ROUND((COLUMN()-2)/24,5),'Расчет сбытовых надбавок'!$B$1537:'Расчет сбытовых надбавок'!$G$2280,6)</f>
        <v>0.01</v>
      </c>
      <c r="L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9">
        <f>VLOOKUP($A728+ROUND((COLUMN()-2)/24,5),АТС!$A$41:$F$736,4)+VLOOKUP($A728+ROUND((COLUMN()-2)/24,5),'Расчет сбытовых надбавок'!$B$1537:'Расчет сбытовых надбавок'!$G$2280,6)</f>
        <v>0.01</v>
      </c>
      <c r="N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9">
        <f>VLOOKUP($A728+ROUND((COLUMN()-2)/24,5),АТС!$A$41:$F$736,4)+VLOOKUP($A728+ROUND((COLUMN()-2)/24,5),'Расчет сбытовых надбавок'!$B$1537:'Расчет сбытовых надбавок'!$G$2280,6)</f>
        <v>0.01</v>
      </c>
      <c r="R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9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80">
        <f t="shared" si="22"/>
        <v>42530</v>
      </c>
      <c r="B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9">
        <f>VLOOKUP($A729+ROUND((COLUMN()-2)/24,5),АТС!$A$41:$F$736,4)+VLOOKUP($A729+ROUND((COLUMN()-2)/24,5),'Расчет сбытовых надбавок'!$B$1537:'Расчет сбытовых надбавок'!$G$2280,6)</f>
        <v>27.62</v>
      </c>
      <c r="D729" s="99">
        <f>VLOOKUP($A729+ROUND((COLUMN()-2)/24,5),АТС!$A$41:$F$736,4)+VLOOKUP($A729+ROUND((COLUMN()-2)/24,5),'Расчет сбытовых надбавок'!$B$1537:'Расчет сбытовых надбавок'!$G$2280,6)</f>
        <v>32.61</v>
      </c>
      <c r="E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9">
        <f>VLOOKUP($A729+ROUND((COLUMN()-2)/24,5),АТС!$A$41:$F$736,4)+VLOOKUP($A729+ROUND((COLUMN()-2)/24,5),'Расчет сбытовых надбавок'!$B$1537:'Расчет сбытовых надбавок'!$G$2280,6)</f>
        <v>54.73</v>
      </c>
      <c r="G729" s="99">
        <f>VLOOKUP($A729+ROUND((COLUMN()-2)/24,5),АТС!$A$41:$F$736,4)+VLOOKUP($A729+ROUND((COLUMN()-2)/24,5),'Расчет сбытовых надбавок'!$B$1537:'Расчет сбытовых надбавок'!$G$2280,6)</f>
        <v>96.990000000000009</v>
      </c>
      <c r="H729" s="99">
        <f>VLOOKUP($A729+ROUND((COLUMN()-2)/24,5),АТС!$A$41:$F$736,4)+VLOOKUP($A729+ROUND((COLUMN()-2)/24,5),'Расчет сбытовых надбавок'!$B$1537:'Расчет сбытовых надбавок'!$G$2280,6)</f>
        <v>258.33</v>
      </c>
      <c r="I729" s="99">
        <f>VLOOKUP($A729+ROUND((COLUMN()-2)/24,5),АТС!$A$41:$F$736,4)+VLOOKUP($A729+ROUND((COLUMN()-2)/24,5),'Расчет сбытовых надбавок'!$B$1537:'Расчет сбытовых надбавок'!$G$2280,6)</f>
        <v>173.45999999999998</v>
      </c>
      <c r="J729" s="99">
        <f>VLOOKUP($A729+ROUND((COLUMN()-2)/24,5),АТС!$A$41:$F$736,4)+VLOOKUP($A729+ROUND((COLUMN()-2)/24,5),'Расчет сбытовых надбавок'!$B$1537:'Расчет сбытовых надбавок'!$G$2280,6)</f>
        <v>117.66</v>
      </c>
      <c r="K729" s="99">
        <f>VLOOKUP($A729+ROUND((COLUMN()-2)/24,5),АТС!$A$41:$F$736,4)+VLOOKUP($A729+ROUND((COLUMN()-2)/24,5),'Расчет сбытовых надбавок'!$B$1537:'Расчет сбытовых надбавок'!$G$2280,6)</f>
        <v>42.98</v>
      </c>
      <c r="L729" s="99">
        <f>VLOOKUP($A729+ROUND((COLUMN()-2)/24,5),АТС!$A$41:$F$736,4)+VLOOKUP($A729+ROUND((COLUMN()-2)/24,5),'Расчет сбытовых надбавок'!$B$1537:'Расчет сбытовых надбавок'!$G$2280,6)</f>
        <v>31.28</v>
      </c>
      <c r="M729" s="99">
        <f>VLOOKUP($A729+ROUND((COLUMN()-2)/24,5),АТС!$A$41:$F$736,4)+VLOOKUP($A729+ROUND((COLUMN()-2)/24,5),'Расчет сбытовых надбавок'!$B$1537:'Расчет сбытовых надбавок'!$G$2280,6)</f>
        <v>35.849999999999994</v>
      </c>
      <c r="N729" s="99">
        <f>VLOOKUP($A729+ROUND((COLUMN()-2)/24,5),АТС!$A$41:$F$736,4)+VLOOKUP($A729+ROUND((COLUMN()-2)/24,5),'Расчет сбытовых надбавок'!$B$1537:'Расчет сбытовых надбавок'!$G$2280,6)</f>
        <v>37.800000000000004</v>
      </c>
      <c r="O729" s="99">
        <f>VLOOKUP($A729+ROUND((COLUMN()-2)/24,5),АТС!$A$41:$F$736,4)+VLOOKUP($A729+ROUND((COLUMN()-2)/24,5),'Расчет сбытовых надбавок'!$B$1537:'Расчет сбытовых надбавок'!$G$2280,6)</f>
        <v>25.240000000000002</v>
      </c>
      <c r="P729" s="99">
        <f>VLOOKUP($A729+ROUND((COLUMN()-2)/24,5),АТС!$A$41:$F$736,4)+VLOOKUP($A729+ROUND((COLUMN()-2)/24,5),'Расчет сбытовых надбавок'!$B$1537:'Расчет сбытовых надбавок'!$G$2280,6)</f>
        <v>25.74</v>
      </c>
      <c r="Q729" s="99">
        <f>VLOOKUP($A729+ROUND((COLUMN()-2)/24,5),АТС!$A$41:$F$736,4)+VLOOKUP($A729+ROUND((COLUMN()-2)/24,5),'Расчет сбытовых надбавок'!$B$1537:'Расчет сбытовых надбавок'!$G$2280,6)</f>
        <v>25.26</v>
      </c>
      <c r="R729" s="99">
        <f>VLOOKUP($A729+ROUND((COLUMN()-2)/24,5),АТС!$A$41:$F$736,4)+VLOOKUP($A729+ROUND((COLUMN()-2)/24,5),'Расчет сбытовых надбавок'!$B$1537:'Расчет сбытовых надбавок'!$G$2280,6)</f>
        <v>32.76</v>
      </c>
      <c r="S729" s="99">
        <f>VLOOKUP($A729+ROUND((COLUMN()-2)/24,5),АТС!$A$41:$F$736,4)+VLOOKUP($A729+ROUND((COLUMN()-2)/24,5),'Расчет сбытовых надбавок'!$B$1537:'Расчет сбытовых надбавок'!$G$2280,6)</f>
        <v>45.59</v>
      </c>
      <c r="T729" s="99">
        <f>VLOOKUP($A729+ROUND((COLUMN()-2)/24,5),АТС!$A$41:$F$736,4)+VLOOKUP($A729+ROUND((COLUMN()-2)/24,5),'Расчет сбытовых надбавок'!$B$1537:'Расчет сбытовых надбавок'!$G$2280,6)</f>
        <v>39.879999999999995</v>
      </c>
      <c r="U729" s="99">
        <f>VLOOKUP($A729+ROUND((COLUMN()-2)/24,5),АТС!$A$41:$F$736,4)+VLOOKUP($A729+ROUND((COLUMN()-2)/24,5),'Расчет сбытовых надбавок'!$B$1537:'Расчет сбытовых надбавок'!$G$2280,6)</f>
        <v>92.86</v>
      </c>
      <c r="V729" s="99">
        <f>VLOOKUP($A729+ROUND((COLUMN()-2)/24,5),АТС!$A$41:$F$736,4)+VLOOKUP($A729+ROUND((COLUMN()-2)/24,5),'Расчет сбытовых надбавок'!$B$1537:'Расчет сбытовых надбавок'!$G$2280,6)</f>
        <v>44.1</v>
      </c>
      <c r="W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9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80">
        <f t="shared" si="22"/>
        <v>42531</v>
      </c>
      <c r="B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9">
        <f>VLOOKUP($A730+ROUND((COLUMN()-2)/24,5),АТС!$A$41:$F$736,4)+VLOOKUP($A730+ROUND((COLUMN()-2)/24,5),'Расчет сбытовых надбавок'!$B$1537:'Расчет сбытовых надбавок'!$G$2280,6)</f>
        <v>10.23</v>
      </c>
      <c r="G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9">
        <f>VLOOKUP($A730+ROUND((COLUMN()-2)/24,5),АТС!$A$41:$F$736,4)+VLOOKUP($A730+ROUND((COLUMN()-2)/24,5),'Расчет сбытовых надбавок'!$B$1537:'Расчет сбытовых надбавок'!$G$2280,6)</f>
        <v>45.93</v>
      </c>
      <c r="I730" s="99">
        <f>VLOOKUP($A730+ROUND((COLUMN()-2)/24,5),АТС!$A$41:$F$736,4)+VLOOKUP($A730+ROUND((COLUMN()-2)/24,5),'Расчет сбытовых надбавок'!$B$1537:'Расчет сбытовых надбавок'!$G$2280,6)</f>
        <v>104.32000000000001</v>
      </c>
      <c r="J730" s="99">
        <f>VLOOKUP($A730+ROUND((COLUMN()-2)/24,5),АТС!$A$41:$F$736,4)+VLOOKUP($A730+ROUND((COLUMN()-2)/24,5),'Расчет сбытовых надбавок'!$B$1537:'Расчет сбытовых надбавок'!$G$2280,6)</f>
        <v>21.8</v>
      </c>
      <c r="K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O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9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80">
        <f t="shared" si="22"/>
        <v>42532</v>
      </c>
      <c r="B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E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9">
        <f>VLOOKUP($A731+ROUND((COLUMN()-2)/24,5),АТС!$A$41:$F$736,4)+VLOOKUP($A731+ROUND((COLUMN()-2)/24,5),'Расчет сбытовых надбавок'!$B$1537:'Расчет сбытовых надбавок'!$G$2280,6)</f>
        <v>66.91</v>
      </c>
      <c r="G731" s="99">
        <f>VLOOKUP($A731+ROUND((COLUMN()-2)/24,5),АТС!$A$41:$F$736,4)+VLOOKUP($A731+ROUND((COLUMN()-2)/24,5),'Расчет сбытовых надбавок'!$B$1537:'Расчет сбытовых надбавок'!$G$2280,6)</f>
        <v>24.87</v>
      </c>
      <c r="H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I731" s="99">
        <f>VLOOKUP($A731+ROUND((COLUMN()-2)/24,5),АТС!$A$41:$F$736,4)+VLOOKUP($A731+ROUND((COLUMN()-2)/24,5),'Расчет сбытовых надбавок'!$B$1537:'Расчет сбытовых надбавок'!$G$2280,6)</f>
        <v>87.289999999999992</v>
      </c>
      <c r="J731" s="99">
        <f>VLOOKUP($A731+ROUND((COLUMN()-2)/24,5),АТС!$A$41:$F$736,4)+VLOOKUP($A731+ROUND((COLUMN()-2)/24,5),'Расчет сбытовых надбавок'!$B$1537:'Расчет сбытовых надбавок'!$G$2280,6)</f>
        <v>56.25</v>
      </c>
      <c r="K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9">
        <f>VLOOKUP($A731+ROUND((COLUMN()-2)/24,5),АТС!$A$41:$F$736,4)+VLOOKUP($A731+ROUND((COLUMN()-2)/24,5),'Расчет сбытовых надбавок'!$B$1537:'Расчет сбытовых надбавок'!$G$2280,6)</f>
        <v>24.97</v>
      </c>
      <c r="O731" s="99">
        <f>VLOOKUP($A731+ROUND((COLUMN()-2)/24,5),АТС!$A$41:$F$736,4)+VLOOKUP($A731+ROUND((COLUMN()-2)/24,5),'Расчет сбытовых надбавок'!$B$1537:'Расчет сбытовых надбавок'!$G$2280,6)</f>
        <v>31.04</v>
      </c>
      <c r="P731" s="99">
        <f>VLOOKUP($A731+ROUND((COLUMN()-2)/24,5),АТС!$A$41:$F$736,4)+VLOOKUP($A731+ROUND((COLUMN()-2)/24,5),'Расчет сбытовых надбавок'!$B$1537:'Расчет сбытовых надбавок'!$G$2280,6)</f>
        <v>51.31</v>
      </c>
      <c r="Q731" s="99">
        <f>VLOOKUP($A731+ROUND((COLUMN()-2)/24,5),АТС!$A$41:$F$736,4)+VLOOKUP($A731+ROUND((COLUMN()-2)/24,5),'Расчет сбытовых надбавок'!$B$1537:'Расчет сбытовых надбавок'!$G$2280,6)</f>
        <v>57.5</v>
      </c>
      <c r="R731" s="99">
        <f>VLOOKUP($A731+ROUND((COLUMN()-2)/24,5),АТС!$A$41:$F$736,4)+VLOOKUP($A731+ROUND((COLUMN()-2)/24,5),'Расчет сбытовых надбавок'!$B$1537:'Расчет сбытовых надбавок'!$G$2280,6)</f>
        <v>47.61</v>
      </c>
      <c r="S731" s="99">
        <f>VLOOKUP($A731+ROUND((COLUMN()-2)/24,5),АТС!$A$41:$F$736,4)+VLOOKUP($A731+ROUND((COLUMN()-2)/24,5),'Расчет сбытовых надбавок'!$B$1537:'Расчет сбытовых надбавок'!$G$2280,6)</f>
        <v>61.02</v>
      </c>
      <c r="T731" s="99">
        <f>VLOOKUP($A731+ROUND((COLUMN()-2)/24,5),АТС!$A$41:$F$736,4)+VLOOKUP($A731+ROUND((COLUMN()-2)/24,5),'Расчет сбытовых надбавок'!$B$1537:'Расчет сбытовых надбавок'!$G$2280,6)</f>
        <v>57.16</v>
      </c>
      <c r="U731" s="99">
        <f>VLOOKUP($A731+ROUND((COLUMN()-2)/24,5),АТС!$A$41:$F$736,4)+VLOOKUP($A731+ROUND((COLUMN()-2)/24,5),'Расчет сбытовых надбавок'!$B$1537:'Расчет сбытовых надбавок'!$G$2280,6)</f>
        <v>69.27000000000001</v>
      </c>
      <c r="V731" s="99">
        <f>VLOOKUP($A731+ROUND((COLUMN()-2)/24,5),АТС!$A$41:$F$736,4)+VLOOKUP($A731+ROUND((COLUMN()-2)/24,5),'Расчет сбытовых надбавок'!$B$1537:'Расчет сбытовых надбавок'!$G$2280,6)</f>
        <v>61.410000000000004</v>
      </c>
      <c r="W731" s="99">
        <f>VLOOKUP($A731+ROUND((COLUMN()-2)/24,5),АТС!$A$41:$F$736,4)+VLOOKUP($A731+ROUND((COLUMN()-2)/24,5),'Расчет сбытовых надбавок'!$B$1537:'Расчет сбытовых надбавок'!$G$2280,6)</f>
        <v>14.26</v>
      </c>
      <c r="X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9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80">
        <f t="shared" si="22"/>
        <v>42533</v>
      </c>
      <c r="B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D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E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9">
        <f>VLOOKUP($A732+ROUND((COLUMN()-2)/24,5),АТС!$A$41:$F$736,4)+VLOOKUP($A732+ROUND((COLUMN()-2)/24,5),'Расчет сбытовых надбавок'!$B$1537:'Расчет сбытовых надбавок'!$G$2280,6)</f>
        <v>26.14</v>
      </c>
      <c r="H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9">
        <f>VLOOKUP($A732+ROUND((COLUMN()-2)/24,5),АТС!$A$41:$F$736,4)+VLOOKUP($A732+ROUND((COLUMN()-2)/24,5),'Расчет сбытовых надбавок'!$B$1537:'Расчет сбытовых надбавок'!$G$2280,6)</f>
        <v>53.430000000000007</v>
      </c>
      <c r="J732" s="99">
        <f>VLOOKUP($A732+ROUND((COLUMN()-2)/24,5),АТС!$A$41:$F$736,4)+VLOOKUP($A732+ROUND((COLUMN()-2)/24,5),'Расчет сбытовых надбавок'!$B$1537:'Расчет сбытовых надбавок'!$G$2280,6)</f>
        <v>75.14</v>
      </c>
      <c r="K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M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9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80">
        <f t="shared" si="22"/>
        <v>42534</v>
      </c>
      <c r="B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E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F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G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  <c r="L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9">
        <f>VLOOKUP($A733+ROUND((COLUMN()-2)/24,5),АТС!$A$41:$F$736,4)+VLOOKUP($A733+ROUND((COLUMN()-2)/24,5),'Расчет сбытовых надбавок'!$B$1537:'Расчет сбытовых надбавок'!$G$2280,6)</f>
        <v>50.89</v>
      </c>
      <c r="O733" s="99">
        <f>VLOOKUP($A733+ROUND((COLUMN()-2)/24,5),АТС!$A$41:$F$736,4)+VLOOKUP($A733+ROUND((COLUMN()-2)/24,5),'Расчет сбытовых надбавок'!$B$1537:'Расчет сбытовых надбавок'!$G$2280,6)</f>
        <v>52.92</v>
      </c>
      <c r="P733" s="99">
        <f>VLOOKUP($A733+ROUND((COLUMN()-2)/24,5),АТС!$A$41:$F$736,4)+VLOOKUP($A733+ROUND((COLUMN()-2)/24,5),'Расчет сбытовых надбавок'!$B$1537:'Расчет сбытовых надбавок'!$G$2280,6)</f>
        <v>113.19</v>
      </c>
      <c r="Q733" s="99">
        <f>VLOOKUP($A733+ROUND((COLUMN()-2)/24,5),АТС!$A$41:$F$736,4)+VLOOKUP($A733+ROUND((COLUMN()-2)/24,5),'Расчет сбытовых надбавок'!$B$1537:'Расчет сбытовых надбавок'!$G$2280,6)</f>
        <v>110.53</v>
      </c>
      <c r="R733" s="99">
        <f>VLOOKUP($A733+ROUND((COLUMN()-2)/24,5),АТС!$A$41:$F$736,4)+VLOOKUP($A733+ROUND((COLUMN()-2)/24,5),'Расчет сбытовых надбавок'!$B$1537:'Расчет сбытовых надбавок'!$G$2280,6)</f>
        <v>110.25</v>
      </c>
      <c r="S733" s="99">
        <f>VLOOKUP($A733+ROUND((COLUMN()-2)/24,5),АТС!$A$41:$F$736,4)+VLOOKUP($A733+ROUND((COLUMN()-2)/24,5),'Расчет сбытовых надбавок'!$B$1537:'Расчет сбытовых надбавок'!$G$2280,6)</f>
        <v>103.58</v>
      </c>
      <c r="T733" s="99">
        <f>VLOOKUP($A733+ROUND((COLUMN()-2)/24,5),АТС!$A$41:$F$736,4)+VLOOKUP($A733+ROUND((COLUMN()-2)/24,5),'Расчет сбытовых надбавок'!$B$1537:'Расчет сбытовых надбавок'!$G$2280,6)</f>
        <v>68.23</v>
      </c>
      <c r="U733" s="99">
        <f>VLOOKUP($A733+ROUND((COLUMN()-2)/24,5),АТС!$A$41:$F$736,4)+VLOOKUP($A733+ROUND((COLUMN()-2)/24,5),'Расчет сбытовых надбавок'!$B$1537:'Расчет сбытовых надбавок'!$G$2280,6)</f>
        <v>73.23</v>
      </c>
      <c r="V733" s="99">
        <f>VLOOKUP($A733+ROUND((COLUMN()-2)/24,5),АТС!$A$41:$F$736,4)+VLOOKUP($A733+ROUND((COLUMN()-2)/24,5),'Расчет сбытовых надбавок'!$B$1537:'Расчет сбытовых надбавок'!$G$2280,6)</f>
        <v>91.22</v>
      </c>
      <c r="W733" s="99">
        <f>VLOOKUP($A733+ROUND((COLUMN()-2)/24,5),АТС!$A$41:$F$736,4)+VLOOKUP($A733+ROUND((COLUMN()-2)/24,5),'Расчет сбытовых надбавок'!$B$1537:'Расчет сбытовых надбавок'!$G$2280,6)</f>
        <v>11.62</v>
      </c>
      <c r="X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9">
        <f>VLOOKUP($A733+ROUND((COLUMN()-2)/24,5),АТС!$A$41:$F$736,4)+VLOOKUP($A733+ROUND((COLUMN()-2)/24,5),'Расчет сбытовых надбавок'!$B$1537:'Расчет сбытовых надбавок'!$G$2280,6)</f>
        <v>0.01</v>
      </c>
    </row>
    <row r="734" spans="1:27" x14ac:dyDescent="0.2">
      <c r="A734" s="80">
        <f t="shared" si="22"/>
        <v>42535</v>
      </c>
      <c r="B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9">
        <f>VLOOKUP($A734+ROUND((COLUMN()-2)/24,5),АТС!$A$41:$F$736,4)+VLOOKUP($A734+ROUND((COLUMN()-2)/24,5),'Расчет сбытовых надбавок'!$B$1537:'Расчет сбытовых надбавок'!$G$2280,6)</f>
        <v>35.75</v>
      </c>
      <c r="H734" s="99">
        <f>VLOOKUP($A734+ROUND((COLUMN()-2)/24,5),АТС!$A$41:$F$736,4)+VLOOKUP($A734+ROUND((COLUMN()-2)/24,5),'Расчет сбытовых надбавок'!$B$1537:'Расчет сбытовых надбавок'!$G$2280,6)</f>
        <v>98.35</v>
      </c>
      <c r="I734" s="99">
        <f>VLOOKUP($A734+ROUND((COLUMN()-2)/24,5),АТС!$A$41:$F$736,4)+VLOOKUP($A734+ROUND((COLUMN()-2)/24,5),'Расчет сбытовых надбавок'!$B$1537:'Расчет сбытовых надбавок'!$G$2280,6)</f>
        <v>86.71</v>
      </c>
      <c r="J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9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80">
        <f t="shared" si="22"/>
        <v>42536</v>
      </c>
      <c r="B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9">
        <f>VLOOKUP($A735+ROUND((COLUMN()-2)/24,5),АТС!$A$41:$F$736,4)+VLOOKUP($A735+ROUND((COLUMN()-2)/24,5),'Расчет сбытовых надбавок'!$B$1537:'Расчет сбытовых надбавок'!$G$2280,6)</f>
        <v>10.57</v>
      </c>
      <c r="H735" s="99">
        <f>VLOOKUP($A735+ROUND((COLUMN()-2)/24,5),АТС!$A$41:$F$736,4)+VLOOKUP($A735+ROUND((COLUMN()-2)/24,5),'Расчет сбытовых надбавок'!$B$1537:'Расчет сбытовых надбавок'!$G$2280,6)</f>
        <v>96.62</v>
      </c>
      <c r="I735" s="99">
        <f>VLOOKUP($A735+ROUND((COLUMN()-2)/24,5),АТС!$A$41:$F$736,4)+VLOOKUP($A735+ROUND((COLUMN()-2)/24,5),'Расчет сбытовых надбавок'!$B$1537:'Расчет сбытовых надбавок'!$G$2280,6)</f>
        <v>40.380000000000003</v>
      </c>
      <c r="J735" s="99">
        <f>VLOOKUP($A735+ROUND((COLUMN()-2)/24,5),АТС!$A$41:$F$736,4)+VLOOKUP($A735+ROUND((COLUMN()-2)/24,5),'Расчет сбытовых надбавок'!$B$1537:'Расчет сбытовых надбавок'!$G$2280,6)</f>
        <v>12.440000000000001</v>
      </c>
      <c r="K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Q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9">
        <f>VLOOKUP($A735+ROUND((COLUMN()-2)/24,5),АТС!$A$41:$F$736,4)+VLOOKUP($A735+ROUND((COLUMN()-2)/24,5),'Расчет сбытовых надбавок'!$B$1537:'Расчет сбытовых надбавок'!$G$2280,6)</f>
        <v>13.44</v>
      </c>
      <c r="W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9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80">
        <f t="shared" si="22"/>
        <v>42537</v>
      </c>
      <c r="B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9">
        <f>VLOOKUP($A736+ROUND((COLUMN()-2)/24,5),АТС!$A$41:$F$736,4)+VLOOKUP($A736+ROUND((COLUMN()-2)/24,5),'Расчет сбытовых надбавок'!$B$1537:'Расчет сбытовых надбавок'!$G$2280,6)</f>
        <v>36.869999999999997</v>
      </c>
      <c r="H736" s="99">
        <f>VLOOKUP($A736+ROUND((COLUMN()-2)/24,5),АТС!$A$41:$F$736,4)+VLOOKUP($A736+ROUND((COLUMN()-2)/24,5),'Расчет сбытовых надбавок'!$B$1537:'Расчет сбытовых надбавок'!$G$2280,6)</f>
        <v>49.03</v>
      </c>
      <c r="I736" s="99">
        <f>VLOOKUP($A736+ROUND((COLUMN()-2)/24,5),АТС!$A$41:$F$736,4)+VLOOKUP($A736+ROUND((COLUMN()-2)/24,5),'Расчет сбытовых надбавок'!$B$1537:'Расчет сбытовых надбавок'!$G$2280,6)</f>
        <v>187.76</v>
      </c>
      <c r="J736" s="99">
        <f>VLOOKUP($A736+ROUND((COLUMN()-2)/24,5),АТС!$A$41:$F$736,4)+VLOOKUP($A736+ROUND((COLUMN()-2)/24,5),'Расчет сбытовых надбавок'!$B$1537:'Расчет сбытовых надбавок'!$G$2280,6)</f>
        <v>80.83</v>
      </c>
      <c r="K736" s="99">
        <f>VLOOKUP($A736+ROUND((COLUMN()-2)/24,5),АТС!$A$41:$F$736,4)+VLOOKUP($A736+ROUND((COLUMN()-2)/24,5),'Расчет сбытовых надбавок'!$B$1537:'Расчет сбытовых надбавок'!$G$2280,6)</f>
        <v>28.88</v>
      </c>
      <c r="L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9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9">
        <f>VLOOKUP($A736+ROUND((COLUMN()-2)/24,5),АТС!$A$41:$F$736,4)+VLOOKUP($A736+ROUND((COLUMN()-2)/24,5),'Расчет сбытовых надбавок'!$B$1537:'Расчет сбытовых надбавок'!$G$2280,6)</f>
        <v>41.89</v>
      </c>
      <c r="V736" s="99">
        <f>VLOOKUP($A736+ROUND((COLUMN()-2)/24,5),АТС!$A$41:$F$736,4)+VLOOKUP($A736+ROUND((COLUMN()-2)/24,5),'Расчет сбытовых надбавок'!$B$1537:'Расчет сбытовых надбавок'!$G$2280,6)</f>
        <v>65.52</v>
      </c>
      <c r="W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9">
        <f>VLOOKUP($A736+ROUND((COLUMN()-2)/24,5),АТС!$A$41:$F$736,4)+VLOOKUP($A736+ROUND((COLUMN()-2)/24,5),'Расчет сбытовых надбавок'!$B$1537:'Расчет сбытовых надбавок'!$G$2280,6)</f>
        <v>0.18000000000000002</v>
      </c>
      <c r="Y736" s="99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80">
        <f t="shared" si="22"/>
        <v>42538</v>
      </c>
      <c r="B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9">
        <f>VLOOKUP($A737+ROUND((COLUMN()-2)/24,5),АТС!$A$41:$F$736,4)+VLOOKUP($A737+ROUND((COLUMN()-2)/24,5),'Расчет сбытовых надбавок'!$B$1537:'Расчет сбытовых надбавок'!$G$2280,6)</f>
        <v>31.21</v>
      </c>
      <c r="H737" s="99">
        <f>VLOOKUP($A737+ROUND((COLUMN()-2)/24,5),АТС!$A$41:$F$736,4)+VLOOKUP($A737+ROUND((COLUMN()-2)/24,5),'Расчет сбытовых надбавок'!$B$1537:'Расчет сбытовых надбавок'!$G$2280,6)</f>
        <v>94.440000000000012</v>
      </c>
      <c r="I737" s="99">
        <f>VLOOKUP($A737+ROUND((COLUMN()-2)/24,5),АТС!$A$41:$F$736,4)+VLOOKUP($A737+ROUND((COLUMN()-2)/24,5),'Расчет сбытовых надбавок'!$B$1537:'Расчет сбытовых надбавок'!$G$2280,6)</f>
        <v>11.83</v>
      </c>
      <c r="J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9">
        <f>VLOOKUP($A737+ROUND((COLUMN()-2)/24,5),АТС!$A$41:$F$736,4)+VLOOKUP($A737+ROUND((COLUMN()-2)/24,5),'Расчет сбытовых надбавок'!$B$1537:'Расчет сбытовых надбавок'!$G$2280,6)</f>
        <v>17.25</v>
      </c>
      <c r="O737" s="99">
        <f>VLOOKUP($A737+ROUND((COLUMN()-2)/24,5),АТС!$A$41:$F$736,4)+VLOOKUP($A737+ROUND((COLUMN()-2)/24,5),'Расчет сбытовых надбавок'!$B$1537:'Расчет сбытовых надбавок'!$G$2280,6)</f>
        <v>43.28</v>
      </c>
      <c r="P737" s="99">
        <f>VLOOKUP($A737+ROUND((COLUMN()-2)/24,5),АТС!$A$41:$F$736,4)+VLOOKUP($A737+ROUND((COLUMN()-2)/24,5),'Расчет сбытовых надбавок'!$B$1537:'Расчет сбытовых надбавок'!$G$2280,6)</f>
        <v>92.610000000000014</v>
      </c>
      <c r="Q737" s="99">
        <f>VLOOKUP($A737+ROUND((COLUMN()-2)/24,5),АТС!$A$41:$F$736,4)+VLOOKUP($A737+ROUND((COLUMN()-2)/24,5),'Расчет сбытовых надбавок'!$B$1537:'Расчет сбытовых надбавок'!$G$2280,6)</f>
        <v>93.309999999999988</v>
      </c>
      <c r="R737" s="99">
        <f>VLOOKUP($A737+ROUND((COLUMN()-2)/24,5),АТС!$A$41:$F$736,4)+VLOOKUP($A737+ROUND((COLUMN()-2)/24,5),'Расчет сбытовых надбавок'!$B$1537:'Расчет сбытовых надбавок'!$G$2280,6)</f>
        <v>36.42</v>
      </c>
      <c r="S737" s="99">
        <f>VLOOKUP($A737+ROUND((COLUMN()-2)/24,5),АТС!$A$41:$F$736,4)+VLOOKUP($A737+ROUND((COLUMN()-2)/24,5),'Расчет сбытовых надбавок'!$B$1537:'Расчет сбытовых надбавок'!$G$2280,6)</f>
        <v>43.059999999999995</v>
      </c>
      <c r="T737" s="99">
        <f>VLOOKUP($A737+ROUND((COLUMN()-2)/24,5),АТС!$A$41:$F$736,4)+VLOOKUP($A737+ROUND((COLUMN()-2)/24,5),'Расчет сбытовых надбавок'!$B$1537:'Расчет сбытовых надбавок'!$G$2280,6)</f>
        <v>58.68</v>
      </c>
      <c r="U737" s="99">
        <f>VLOOKUP($A737+ROUND((COLUMN()-2)/24,5),АТС!$A$41:$F$736,4)+VLOOKUP($A737+ROUND((COLUMN()-2)/24,5),'Расчет сбытовых надбавок'!$B$1537:'Расчет сбытовых надбавок'!$G$2280,6)</f>
        <v>48.1</v>
      </c>
      <c r="V737" s="99">
        <f>VLOOKUP($A737+ROUND((COLUMN()-2)/24,5),АТС!$A$41:$F$736,4)+VLOOKUP($A737+ROUND((COLUMN()-2)/24,5),'Расчет сбытовых надбавок'!$B$1537:'Расчет сбытовых надбавок'!$G$2280,6)</f>
        <v>78.06</v>
      </c>
      <c r="W737" s="99">
        <f>VLOOKUP($A737+ROUND((COLUMN()-2)/24,5),АТС!$A$41:$F$736,4)+VLOOKUP($A737+ROUND((COLUMN()-2)/24,5),'Расчет сбытовых надбавок'!$B$1537:'Расчет сбытовых надбавок'!$G$2280,6)</f>
        <v>40.860000000000007</v>
      </c>
      <c r="X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9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80">
        <f t="shared" si="22"/>
        <v>42539</v>
      </c>
      <c r="B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C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9">
        <f>VLOOKUP($A738+ROUND((COLUMN()-2)/24,5),АТС!$A$41:$F$736,4)+VLOOKUP($A738+ROUND((COLUMN()-2)/24,5),'Расчет сбытовых надбавок'!$B$1537:'Расчет сбытовых надбавок'!$G$2280,6)</f>
        <v>19.11</v>
      </c>
      <c r="G738" s="99">
        <f>VLOOKUP($A738+ROUND((COLUMN()-2)/24,5),АТС!$A$41:$F$736,4)+VLOOKUP($A738+ROUND((COLUMN()-2)/24,5),'Расчет сбытовых надбавок'!$B$1537:'Расчет сбытовых надбавок'!$G$2280,6)</f>
        <v>23.97</v>
      </c>
      <c r="H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I738" s="99">
        <f>VLOOKUP($A738+ROUND((COLUMN()-2)/24,5),АТС!$A$41:$F$736,4)+VLOOKUP($A738+ROUND((COLUMN()-2)/24,5),'Расчет сбытовых надбавок'!$B$1537:'Расчет сбытовых надбавок'!$G$2280,6)</f>
        <v>25.36</v>
      </c>
      <c r="J738" s="99">
        <f>VLOOKUP($A738+ROUND((COLUMN()-2)/24,5),АТС!$A$41:$F$736,4)+VLOOKUP($A738+ROUND((COLUMN()-2)/24,5),'Расчет сбытовых надбавок'!$B$1537:'Расчет сбытовых надбавок'!$G$2280,6)</f>
        <v>38.94</v>
      </c>
      <c r="K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9">
        <f>VLOOKUP($A738+ROUND((COLUMN()-2)/24,5),АТС!$A$41:$F$736,4)+VLOOKUP($A738+ROUND((COLUMN()-2)/24,5),'Расчет сбытовых надбавок'!$B$1537:'Расчет сбытовых надбавок'!$G$2280,6)</f>
        <v>0.73</v>
      </c>
      <c r="O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9">
        <f>VLOOKUP($A738+ROUND((COLUMN()-2)/24,5),АТС!$A$41:$F$736,4)+VLOOKUP($A738+ROUND((COLUMN()-2)/24,5),'Расчет сбытовых надбавок'!$B$1537:'Расчет сбытовых надбавок'!$G$2280,6)</f>
        <v>92.04</v>
      </c>
      <c r="Q738" s="99">
        <f>VLOOKUP($A738+ROUND((COLUMN()-2)/24,5),АТС!$A$41:$F$736,4)+VLOOKUP($A738+ROUND((COLUMN()-2)/24,5),'Расчет сбытовых надбавок'!$B$1537:'Расчет сбытовых надбавок'!$G$2280,6)</f>
        <v>99.06</v>
      </c>
      <c r="R738" s="99">
        <f>VLOOKUP($A738+ROUND((COLUMN()-2)/24,5),АТС!$A$41:$F$736,4)+VLOOKUP($A738+ROUND((COLUMN()-2)/24,5),'Расчет сбытовых надбавок'!$B$1537:'Расчет сбытовых надбавок'!$G$2280,6)</f>
        <v>121.49000000000001</v>
      </c>
      <c r="S738" s="99">
        <f>VLOOKUP($A738+ROUND((COLUMN()-2)/24,5),АТС!$A$41:$F$736,4)+VLOOKUP($A738+ROUND((COLUMN()-2)/24,5),'Расчет сбытовых надбавок'!$B$1537:'Расчет сбытовых надбавок'!$G$2280,6)</f>
        <v>100.85</v>
      </c>
      <c r="T738" s="99">
        <f>VLOOKUP($A738+ROUND((COLUMN()-2)/24,5),АТС!$A$41:$F$736,4)+VLOOKUP($A738+ROUND((COLUMN()-2)/24,5),'Расчет сбытовых надбавок'!$B$1537:'Расчет сбытовых надбавок'!$G$2280,6)</f>
        <v>152.16000000000003</v>
      </c>
      <c r="U738" s="99">
        <f>VLOOKUP($A738+ROUND((COLUMN()-2)/24,5),АТС!$A$41:$F$736,4)+VLOOKUP($A738+ROUND((COLUMN()-2)/24,5),'Расчет сбытовых надбавок'!$B$1537:'Расчет сбытовых надбавок'!$G$2280,6)</f>
        <v>177</v>
      </c>
      <c r="V738" s="99">
        <f>VLOOKUP($A738+ROUND((COLUMN()-2)/24,5),АТС!$A$41:$F$736,4)+VLOOKUP($A738+ROUND((COLUMN()-2)/24,5),'Расчет сбытовых надбавок'!$B$1537:'Расчет сбытовых надбавок'!$G$2280,6)</f>
        <v>124.82</v>
      </c>
      <c r="W738" s="99">
        <f>VLOOKUP($A738+ROUND((COLUMN()-2)/24,5),АТС!$A$41:$F$736,4)+VLOOKUP($A738+ROUND((COLUMN()-2)/24,5),'Расчет сбытовых надбавок'!$B$1537:'Расчет сбытовых надбавок'!$G$2280,6)</f>
        <v>35.799999999999997</v>
      </c>
      <c r="X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9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80">
        <f t="shared" si="22"/>
        <v>42540</v>
      </c>
      <c r="B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C739" s="99">
        <f>VLOOKUP($A739+ROUND((COLUMN()-2)/24,5),АТС!$A$41:$F$736,4)+VLOOKUP($A739+ROUND((COLUMN()-2)/24,5),'Расчет сбытовых надбавок'!$B$1537:'Расчет сбытовых надбавок'!$G$2280,6)</f>
        <v>8.91</v>
      </c>
      <c r="D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9">
        <f>VLOOKUP($A739+ROUND((COLUMN()-2)/24,5),АТС!$A$41:$F$736,4)+VLOOKUP($A739+ROUND((COLUMN()-2)/24,5),'Расчет сбытовых надбавок'!$B$1537:'Расчет сбытовых надбавок'!$G$2280,6)</f>
        <v>0.01</v>
      </c>
      <c r="F739" s="99">
        <f>VLOOKUP($A739+ROUND((COLUMN()-2)/24,5),АТС!$A$41:$F$736,4)+VLOOKUP($A739+ROUND((COLUMN()-2)/24,5),'Расчет сбытовых надбавок'!$B$1537:'Расчет сбытовых надбавок'!$G$2280,6)</f>
        <v>41.03</v>
      </c>
      <c r="G739" s="99">
        <f>VLOOKUP($A739+ROUND((COLUMN()-2)/24,5),АТС!$A$41:$F$736,4)+VLOOKUP($A739+ROUND((COLUMN()-2)/24,5),'Расчет сбытовых надбавок'!$B$1537:'Расчет сбытовых надбавок'!$G$2280,6)</f>
        <v>90.58</v>
      </c>
      <c r="H739" s="99">
        <f>VLOOKUP($A739+ROUND((COLUMN()-2)/24,5),АТС!$A$41:$F$736,4)+VLOOKUP($A739+ROUND((COLUMN()-2)/24,5),'Расчет сбытовых надбавок'!$B$1537:'Расчет сбытовых надбавок'!$G$2280,6)</f>
        <v>255.98999999999998</v>
      </c>
      <c r="I739" s="99">
        <f>VLOOKUP($A739+ROUND((COLUMN()-2)/24,5),АТС!$A$41:$F$736,4)+VLOOKUP($A739+ROUND((COLUMN()-2)/24,5),'Расчет сбытовых надбавок'!$B$1537:'Расчет сбытовых надбавок'!$G$2280,6)</f>
        <v>109.88000000000001</v>
      </c>
      <c r="J739" s="99">
        <f>VLOOKUP($A739+ROUND((COLUMN()-2)/24,5),АТС!$A$41:$F$736,4)+VLOOKUP($A739+ROUND((COLUMN()-2)/24,5),'Расчет сбытовых надбавок'!$B$1537:'Расчет сбытовых надбавок'!$G$2280,6)</f>
        <v>59.019999999999996</v>
      </c>
      <c r="K739" s="99">
        <f>VLOOKUP($A739+ROUND((COLUMN()-2)/24,5),АТС!$A$41:$F$736,4)+VLOOKUP($A739+ROUND((COLUMN()-2)/24,5),'Расчет сбытовых надбавок'!$B$1537:'Расчет сбытовых надбавок'!$G$2280,6)</f>
        <v>27.16</v>
      </c>
      <c r="L739" s="99">
        <f>VLOOKUP($A739+ROUND((COLUMN()-2)/24,5),АТС!$A$41:$F$736,4)+VLOOKUP($A739+ROUND((COLUMN()-2)/24,5),'Расчет сбытовых надбавок'!$B$1537:'Расчет сбытовых надбавок'!$G$2280,6)</f>
        <v>22.400000000000002</v>
      </c>
      <c r="M739" s="99">
        <f>VLOOKUP($A739+ROUND((COLUMN()-2)/24,5),АТС!$A$41:$F$736,4)+VLOOKUP($A739+ROUND((COLUMN()-2)/24,5),'Расчет сбытовых надбавок'!$B$1537:'Расчет сбытовых надбавок'!$G$2280,6)</f>
        <v>13.44</v>
      </c>
      <c r="N739" s="99">
        <f>VLOOKUP($A739+ROUND((COLUMN()-2)/24,5),АТС!$A$41:$F$736,4)+VLOOKUP($A739+ROUND((COLUMN()-2)/24,5),'Расчет сбытовых надбавок'!$B$1537:'Расчет сбытовых надбавок'!$G$2280,6)</f>
        <v>39.83</v>
      </c>
      <c r="O739" s="99">
        <f>VLOOKUP($A739+ROUND((COLUMN()-2)/24,5),АТС!$A$41:$F$736,4)+VLOOKUP($A739+ROUND((COLUMN()-2)/24,5),'Расчет сбытовых надбавок'!$B$1537:'Расчет сбытовых надбавок'!$G$2280,6)</f>
        <v>6.25</v>
      </c>
      <c r="P739" s="99">
        <f>VLOOKUP($A739+ROUND((COLUMN()-2)/24,5),АТС!$A$41:$F$736,4)+VLOOKUP($A739+ROUND((COLUMN()-2)/24,5),'Расчет сбытовых надбавок'!$B$1537:'Расчет сбытовых надбавок'!$G$2280,6)</f>
        <v>6.7</v>
      </c>
      <c r="Q739" s="99">
        <f>VLOOKUP($A739+ROUND((COLUMN()-2)/24,5),АТС!$A$41:$F$736,4)+VLOOKUP($A739+ROUND((COLUMN()-2)/24,5),'Расчет сбытовых надбавок'!$B$1537:'Расчет сбытовых надбавок'!$G$2280,6)</f>
        <v>54.8</v>
      </c>
      <c r="R739" s="99">
        <f>VLOOKUP($A739+ROUND((COLUMN()-2)/24,5),АТС!$A$41:$F$736,4)+VLOOKUP($A739+ROUND((COLUMN()-2)/24,5),'Расчет сбытовых надбавок'!$B$1537:'Расчет сбытовых надбавок'!$G$2280,6)</f>
        <v>164.37</v>
      </c>
      <c r="S739" s="99">
        <f>VLOOKUP($A739+ROUND((COLUMN()-2)/24,5),АТС!$A$41:$F$736,4)+VLOOKUP($A739+ROUND((COLUMN()-2)/24,5),'Расчет сбытовых надбавок'!$B$1537:'Расчет сбытовых надбавок'!$G$2280,6)</f>
        <v>52.559999999999995</v>
      </c>
      <c r="T739" s="99">
        <f>VLOOKUP($A739+ROUND((COLUMN()-2)/24,5),АТС!$A$41:$F$736,4)+VLOOKUP($A739+ROUND((COLUMN()-2)/24,5),'Расчет сбытовых надбавок'!$B$1537:'Расчет сбытовых надбавок'!$G$2280,6)</f>
        <v>58.69</v>
      </c>
      <c r="U739" s="99">
        <f>VLOOKUP($A739+ROUND((COLUMN()-2)/24,5),АТС!$A$41:$F$736,4)+VLOOKUP($A739+ROUND((COLUMN()-2)/24,5),'Расчет сбытовых надбавок'!$B$1537:'Расчет сбытовых надбавок'!$G$2280,6)</f>
        <v>74.760000000000005</v>
      </c>
      <c r="V739" s="99">
        <f>VLOOKUP($A739+ROUND((COLUMN()-2)/24,5),АТС!$A$41:$F$736,4)+VLOOKUP($A739+ROUND((COLUMN()-2)/24,5),'Расчет сбытовых надбавок'!$B$1537:'Расчет сбытовых надбавок'!$G$2280,6)</f>
        <v>148.77000000000001</v>
      </c>
      <c r="W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9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80">
        <f t="shared" si="22"/>
        <v>42541</v>
      </c>
      <c r="B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9">
        <f>VLOOKUP($A740+ROUND((COLUMN()-2)/24,5),АТС!$A$41:$F$736,4)+VLOOKUP($A740+ROUND((COLUMN()-2)/24,5),'Расчет сбытовых надбавок'!$B$1537:'Расчет сбытовых надбавок'!$G$2280,6)</f>
        <v>18.98</v>
      </c>
      <c r="G740" s="99">
        <f>VLOOKUP($A740+ROUND((COLUMN()-2)/24,5),АТС!$A$41:$F$736,4)+VLOOKUP($A740+ROUND((COLUMN()-2)/24,5),'Расчет сбытовых надбавок'!$B$1537:'Расчет сбытовых надбавок'!$G$2280,6)</f>
        <v>93.46</v>
      </c>
      <c r="H740" s="99">
        <f>VLOOKUP($A740+ROUND((COLUMN()-2)/24,5),АТС!$A$41:$F$736,4)+VLOOKUP($A740+ROUND((COLUMN()-2)/24,5),'Расчет сбытовых надбавок'!$B$1537:'Расчет сбытовых надбавок'!$G$2280,6)</f>
        <v>122.47</v>
      </c>
      <c r="I740" s="99">
        <f>VLOOKUP($A740+ROUND((COLUMN()-2)/24,5),АТС!$A$41:$F$736,4)+VLOOKUP($A740+ROUND((COLUMN()-2)/24,5),'Расчет сбытовых надбавок'!$B$1537:'Расчет сбытовых надбавок'!$G$2280,6)</f>
        <v>59.03</v>
      </c>
      <c r="J740" s="99">
        <f>VLOOKUP($A740+ROUND((COLUMN()-2)/24,5),АТС!$A$41:$F$736,4)+VLOOKUP($A740+ROUND((COLUMN()-2)/24,5),'Расчет сбытовых надбавок'!$B$1537:'Расчет сбытовых надбавок'!$G$2280,6)</f>
        <v>78.02</v>
      </c>
      <c r="K740" s="99">
        <f>VLOOKUP($A740+ROUND((COLUMN()-2)/24,5),АТС!$A$41:$F$736,4)+VLOOKUP($A740+ROUND((COLUMN()-2)/24,5),'Расчет сбытовых надбавок'!$B$1537:'Расчет сбытовых надбавок'!$G$2280,6)</f>
        <v>94.3</v>
      </c>
      <c r="L740" s="99">
        <f>VLOOKUP($A740+ROUND((COLUMN()-2)/24,5),АТС!$A$41:$F$736,4)+VLOOKUP($A740+ROUND((COLUMN()-2)/24,5),'Расчет сбытовых надбавок'!$B$1537:'Расчет сбытовых надбавок'!$G$2280,6)</f>
        <v>90.13</v>
      </c>
      <c r="M740" s="99">
        <f>VLOOKUP($A740+ROUND((COLUMN()-2)/24,5),АТС!$A$41:$F$736,4)+VLOOKUP($A740+ROUND((COLUMN()-2)/24,5),'Расчет сбытовых надбавок'!$B$1537:'Расчет сбытовых надбавок'!$G$2280,6)</f>
        <v>75.95</v>
      </c>
      <c r="N740" s="99">
        <f>VLOOKUP($A740+ROUND((COLUMN()-2)/24,5),АТС!$A$41:$F$736,4)+VLOOKUP($A740+ROUND((COLUMN()-2)/24,5),'Расчет сбытовых надбавок'!$B$1537:'Расчет сбытовых надбавок'!$G$2280,6)</f>
        <v>408.72</v>
      </c>
      <c r="O740" s="99">
        <f>VLOOKUP($A740+ROUND((COLUMN()-2)/24,5),АТС!$A$41:$F$736,4)+VLOOKUP($A740+ROUND((COLUMN()-2)/24,5),'Расчет сбытовых надбавок'!$B$1537:'Расчет сбытовых надбавок'!$G$2280,6)</f>
        <v>481.19</v>
      </c>
      <c r="P740" s="99">
        <f>VLOOKUP($A740+ROUND((COLUMN()-2)/24,5),АТС!$A$41:$F$736,4)+VLOOKUP($A740+ROUND((COLUMN()-2)/24,5),'Расчет сбытовых надбавок'!$B$1537:'Расчет сбытовых надбавок'!$G$2280,6)</f>
        <v>461.46</v>
      </c>
      <c r="Q740" s="99">
        <f>VLOOKUP($A740+ROUND((COLUMN()-2)/24,5),АТС!$A$41:$F$736,4)+VLOOKUP($A740+ROUND((COLUMN()-2)/24,5),'Расчет сбытовых надбавок'!$B$1537:'Расчет сбытовых надбавок'!$G$2280,6)</f>
        <v>452.46999999999997</v>
      </c>
      <c r="R740" s="99">
        <f>VLOOKUP($A740+ROUND((COLUMN()-2)/24,5),АТС!$A$41:$F$736,4)+VLOOKUP($A740+ROUND((COLUMN()-2)/24,5),'Расчет сбытовых надбавок'!$B$1537:'Расчет сбытовых надбавок'!$G$2280,6)</f>
        <v>119.97</v>
      </c>
      <c r="S740" s="99">
        <f>VLOOKUP($A740+ROUND((COLUMN()-2)/24,5),АТС!$A$41:$F$736,4)+VLOOKUP($A740+ROUND((COLUMN()-2)/24,5),'Расчет сбытовых надбавок'!$B$1537:'Расчет сбытовых надбавок'!$G$2280,6)</f>
        <v>76.72</v>
      </c>
      <c r="T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9">
        <f>VLOOKUP($A740+ROUND((COLUMN()-2)/24,5),АТС!$A$41:$F$736,4)+VLOOKUP($A740+ROUND((COLUMN()-2)/24,5),'Расчет сбытовых надбавок'!$B$1537:'Расчет сбытовых надбавок'!$G$2280,6)</f>
        <v>234.84</v>
      </c>
      <c r="V740" s="99">
        <f>VLOOKUP($A740+ROUND((COLUMN()-2)/24,5),АТС!$A$41:$F$736,4)+VLOOKUP($A740+ROUND((COLUMN()-2)/24,5),'Расчет сбытовых надбавок'!$B$1537:'Расчет сбытовых надбавок'!$G$2280,6)</f>
        <v>248.68</v>
      </c>
      <c r="W740" s="99">
        <f>VLOOKUP($A740+ROUND((COLUMN()-2)/24,5),АТС!$A$41:$F$736,4)+VLOOKUP($A740+ROUND((COLUMN()-2)/24,5),'Расчет сбытовых надбавок'!$B$1537:'Расчет сбытовых надбавок'!$G$2280,6)</f>
        <v>169.14</v>
      </c>
      <c r="X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9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80">
        <f t="shared" si="22"/>
        <v>42542</v>
      </c>
      <c r="B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9">
        <f>VLOOKUP($A741+ROUND((COLUMN()-2)/24,5),АТС!$A$41:$F$736,4)+VLOOKUP($A741+ROUND((COLUMN()-2)/24,5),'Расчет сбытовых надбавок'!$B$1537:'Расчет сбытовых надбавок'!$G$2280,6)</f>
        <v>46.94</v>
      </c>
      <c r="H741" s="99">
        <f>VLOOKUP($A741+ROUND((COLUMN()-2)/24,5),АТС!$A$41:$F$736,4)+VLOOKUP($A741+ROUND((COLUMN()-2)/24,5),'Расчет сбытовых надбавок'!$B$1537:'Расчет сбытовых надбавок'!$G$2280,6)</f>
        <v>36.950000000000003</v>
      </c>
      <c r="I741" s="99">
        <f>VLOOKUP($A741+ROUND((COLUMN()-2)/24,5),АТС!$A$41:$F$736,4)+VLOOKUP($A741+ROUND((COLUMN()-2)/24,5),'Расчет сбытовых надбавок'!$B$1537:'Расчет сбытовых надбавок'!$G$2280,6)</f>
        <v>102.52000000000001</v>
      </c>
      <c r="J741" s="99">
        <f>VLOOKUP($A741+ROUND((COLUMN()-2)/24,5),АТС!$A$41:$F$736,4)+VLOOKUP($A741+ROUND((COLUMN()-2)/24,5),'Расчет сбытовых надбавок'!$B$1537:'Расчет сбытовых надбавок'!$G$2280,6)</f>
        <v>133.52000000000001</v>
      </c>
      <c r="K741" s="99">
        <f>VLOOKUP($A741+ROUND((COLUMN()-2)/24,5),АТС!$A$41:$F$736,4)+VLOOKUP($A741+ROUND((COLUMN()-2)/24,5),'Расчет сбытовых надбавок'!$B$1537:'Расчет сбытовых надбавок'!$G$2280,6)</f>
        <v>212.53</v>
      </c>
      <c r="L741" s="99">
        <f>VLOOKUP($A741+ROUND((COLUMN()-2)/24,5),АТС!$A$41:$F$736,4)+VLOOKUP($A741+ROUND((COLUMN()-2)/24,5),'Расчет сбытовых надбавок'!$B$1537:'Расчет сбытовых надбавок'!$G$2280,6)</f>
        <v>118.85</v>
      </c>
      <c r="M741" s="99">
        <f>VLOOKUP($A741+ROUND((COLUMN()-2)/24,5),АТС!$A$41:$F$736,4)+VLOOKUP($A741+ROUND((COLUMN()-2)/24,5),'Расчет сбытовых надбавок'!$B$1537:'Расчет сбытовых надбавок'!$G$2280,6)</f>
        <v>82.99</v>
      </c>
      <c r="N741" s="99">
        <f>VLOOKUP($A741+ROUND((COLUMN()-2)/24,5),АТС!$A$41:$F$736,4)+VLOOKUP($A741+ROUND((COLUMN()-2)/24,5),'Расчет сбытовых надбавок'!$B$1537:'Расчет сбытовых надбавок'!$G$2280,6)</f>
        <v>233.52</v>
      </c>
      <c r="O741" s="99">
        <f>VLOOKUP($A741+ROUND((COLUMN()-2)/24,5),АТС!$A$41:$F$736,4)+VLOOKUP($A741+ROUND((COLUMN()-2)/24,5),'Расчет сбытовых надбавок'!$B$1537:'Расчет сбытовых надбавок'!$G$2280,6)</f>
        <v>251.64</v>
      </c>
      <c r="P741" s="99">
        <f>VLOOKUP($A741+ROUND((COLUMN()-2)/24,5),АТС!$A$41:$F$736,4)+VLOOKUP($A741+ROUND((COLUMN()-2)/24,5),'Расчет сбытовых надбавок'!$B$1537:'Расчет сбытовых надбавок'!$G$2280,6)</f>
        <v>377.78</v>
      </c>
      <c r="Q741" s="99">
        <f>VLOOKUP($A741+ROUND((COLUMN()-2)/24,5),АТС!$A$41:$F$736,4)+VLOOKUP($A741+ROUND((COLUMN()-2)/24,5),'Расчет сбытовых надбавок'!$B$1537:'Расчет сбытовых надбавок'!$G$2280,6)</f>
        <v>319.31</v>
      </c>
      <c r="R741" s="99">
        <f>VLOOKUP($A741+ROUND((COLUMN()-2)/24,5),АТС!$A$41:$F$736,4)+VLOOKUP($A741+ROUND((COLUMN()-2)/24,5),'Расчет сбытовых надбавок'!$B$1537:'Расчет сбытовых надбавок'!$G$2280,6)</f>
        <v>109.48</v>
      </c>
      <c r="S741" s="99">
        <f>VLOOKUP($A741+ROUND((COLUMN()-2)/24,5),АТС!$A$41:$F$736,4)+VLOOKUP($A741+ROUND((COLUMN()-2)/24,5),'Расчет сбытовых надбавок'!$B$1537:'Расчет сбытовых надбавок'!$G$2280,6)</f>
        <v>92.51</v>
      </c>
      <c r="T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9">
        <f>VLOOKUP($A741+ROUND((COLUMN()-2)/24,5),АТС!$A$41:$F$736,4)+VLOOKUP($A741+ROUND((COLUMN()-2)/24,5),'Расчет сбытовых надбавок'!$B$1537:'Расчет сбытовых надбавок'!$G$2280,6)</f>
        <v>398.44000000000005</v>
      </c>
      <c r="W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9">
        <f>VLOOKUP($A741+ROUND((COLUMN()-2)/24,5),АТС!$A$41:$F$736,4)+VLOOKUP($A741+ROUND((COLUMN()-2)/24,5),'Расчет сбытовых надбавок'!$B$1537:'Расчет сбытовых надбавок'!$G$2280,6)</f>
        <v>45.57</v>
      </c>
      <c r="Y741" s="99">
        <f>VLOOKUP($A741+ROUND((COLUMN()-2)/24,5),АТС!$A$41:$F$736,4)+VLOOKUP($A741+ROUND((COLUMN()-2)/24,5),'Расчет сбытовых надбавок'!$B$1537:'Расчет сбытовых надбавок'!$G$2280,6)</f>
        <v>0.26</v>
      </c>
    </row>
    <row r="742" spans="1:25" x14ac:dyDescent="0.2">
      <c r="A742" s="80">
        <f t="shared" si="22"/>
        <v>42543</v>
      </c>
      <c r="B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9">
        <f>VLOOKUP($A742+ROUND((COLUMN()-2)/24,5),АТС!$A$41:$F$736,4)+VLOOKUP($A742+ROUND((COLUMN()-2)/24,5),'Расчет сбытовых надбавок'!$B$1537:'Расчет сбытовых надбавок'!$G$2280,6)</f>
        <v>38.78</v>
      </c>
      <c r="H742" s="99">
        <f>VLOOKUP($A742+ROUND((COLUMN()-2)/24,5),АТС!$A$41:$F$736,4)+VLOOKUP($A742+ROUND((COLUMN()-2)/24,5),'Расчет сбытовых надбавок'!$B$1537:'Расчет сбытовых надбавок'!$G$2280,6)</f>
        <v>129.16999999999999</v>
      </c>
      <c r="I742" s="99">
        <f>VLOOKUP($A742+ROUND((COLUMN()-2)/24,5),АТС!$A$41:$F$736,4)+VLOOKUP($A742+ROUND((COLUMN()-2)/24,5),'Расчет сбытовых надбавок'!$B$1537:'Расчет сбытовых надбавок'!$G$2280,6)</f>
        <v>65.44</v>
      </c>
      <c r="J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9">
        <f>VLOOKUP($A742+ROUND((COLUMN()-2)/24,5),АТС!$A$41:$F$736,4)+VLOOKUP($A742+ROUND((COLUMN()-2)/24,5),'Расчет сбытовых надбавок'!$B$1537:'Расчет сбытовых надбавок'!$G$2280,6)</f>
        <v>20.27</v>
      </c>
      <c r="M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9">
        <f>VLOOKUP($A742+ROUND((COLUMN()-2)/24,5),АТС!$A$41:$F$736,4)+VLOOKUP($A742+ROUND((COLUMN()-2)/24,5),'Расчет сбытовых надбавок'!$B$1537:'Расчет сбытовых надбавок'!$G$2280,6)</f>
        <v>218.02</v>
      </c>
      <c r="O742" s="99">
        <f>VLOOKUP($A742+ROUND((COLUMN()-2)/24,5),АТС!$A$41:$F$736,4)+VLOOKUP($A742+ROUND((COLUMN()-2)/24,5),'Расчет сбытовых надбавок'!$B$1537:'Расчет сбытовых надбавок'!$G$2280,6)</f>
        <v>220.01999999999998</v>
      </c>
      <c r="P742" s="99">
        <f>VLOOKUP($A742+ROUND((COLUMN()-2)/24,5),АТС!$A$41:$F$736,4)+VLOOKUP($A742+ROUND((COLUMN()-2)/24,5),'Расчет сбытовых надбавок'!$B$1537:'Расчет сбытовых надбавок'!$G$2280,6)</f>
        <v>286.21000000000004</v>
      </c>
      <c r="Q742" s="99">
        <f>VLOOKUP($A742+ROUND((COLUMN()-2)/24,5),АТС!$A$41:$F$736,4)+VLOOKUP($A742+ROUND((COLUMN()-2)/24,5),'Расчет сбытовых надбавок'!$B$1537:'Расчет сбытовых надбавок'!$G$2280,6)</f>
        <v>122.41</v>
      </c>
      <c r="R742" s="99">
        <f>VLOOKUP($A742+ROUND((COLUMN()-2)/24,5),АТС!$A$41:$F$736,4)+VLOOKUP($A742+ROUND((COLUMN()-2)/24,5),'Расчет сбытовых надбавок'!$B$1537:'Расчет сбытовых надбавок'!$G$2280,6)</f>
        <v>102.44</v>
      </c>
      <c r="S742" s="99">
        <f>VLOOKUP($A742+ROUND((COLUMN()-2)/24,5),АТС!$A$41:$F$736,4)+VLOOKUP($A742+ROUND((COLUMN()-2)/24,5),'Расчет сбытовых надбавок'!$B$1537:'Расчет сбытовых надбавок'!$G$2280,6)</f>
        <v>193.12</v>
      </c>
      <c r="T742" s="99">
        <f>VLOOKUP($A742+ROUND((COLUMN()-2)/24,5),АТС!$A$41:$F$736,4)+VLOOKUP($A742+ROUND((COLUMN()-2)/24,5),'Расчет сбытовых надбавок'!$B$1537:'Расчет сбытовых надбавок'!$G$2280,6)</f>
        <v>22.06</v>
      </c>
      <c r="U742" s="99">
        <f>VLOOKUP($A742+ROUND((COLUMN()-2)/24,5),АТС!$A$41:$F$736,4)+VLOOKUP($A742+ROUND((COLUMN()-2)/24,5),'Расчет сбытовых надбавок'!$B$1537:'Расчет сбытовых надбавок'!$G$2280,6)</f>
        <v>45.51</v>
      </c>
      <c r="V742" s="99">
        <f>VLOOKUP($A742+ROUND((COLUMN()-2)/24,5),АТС!$A$41:$F$736,4)+VLOOKUP($A742+ROUND((COLUMN()-2)/24,5),'Расчет сбытовых надбавок'!$B$1537:'Расчет сбытовых надбавок'!$G$2280,6)</f>
        <v>163.16000000000003</v>
      </c>
      <c r="W742" s="99">
        <f>VLOOKUP($A742+ROUND((COLUMN()-2)/24,5),АТС!$A$41:$F$736,4)+VLOOKUP($A742+ROUND((COLUMN()-2)/24,5),'Расчет сбытовых надбавок'!$B$1537:'Расчет сбытовых надбавок'!$G$2280,6)</f>
        <v>103.11</v>
      </c>
      <c r="X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9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80">
        <f t="shared" si="22"/>
        <v>42544</v>
      </c>
      <c r="B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9">
        <f>VLOOKUP($A743+ROUND((COLUMN()-2)/24,5),АТС!$A$41:$F$736,4)+VLOOKUP($A743+ROUND((COLUMN()-2)/24,5),'Расчет сбытовых надбавок'!$B$1537:'Расчет сбытовых надбавок'!$G$2280,6)</f>
        <v>27.07</v>
      </c>
      <c r="G743" s="99">
        <f>VLOOKUP($A743+ROUND((COLUMN()-2)/24,5),АТС!$A$41:$F$736,4)+VLOOKUP($A743+ROUND((COLUMN()-2)/24,5),'Расчет сбытовых надбавок'!$B$1537:'Расчет сбытовых надбавок'!$G$2280,6)</f>
        <v>44.17</v>
      </c>
      <c r="H743" s="99">
        <f>VLOOKUP($A743+ROUND((COLUMN()-2)/24,5),АТС!$A$41:$F$736,4)+VLOOKUP($A743+ROUND((COLUMN()-2)/24,5),'Расчет сбытовых надбавок'!$B$1537:'Расчет сбытовых надбавок'!$G$2280,6)</f>
        <v>199.23999999999998</v>
      </c>
      <c r="I743" s="99">
        <f>VLOOKUP($A743+ROUND((COLUMN()-2)/24,5),АТС!$A$41:$F$736,4)+VLOOKUP($A743+ROUND((COLUMN()-2)/24,5),'Расчет сбытовых надбавок'!$B$1537:'Расчет сбытовых надбавок'!$G$2280,6)</f>
        <v>128.4</v>
      </c>
      <c r="J743" s="99">
        <f>VLOOKUP($A743+ROUND((COLUMN()-2)/24,5),АТС!$A$41:$F$736,4)+VLOOKUP($A743+ROUND((COLUMN()-2)/24,5),'Расчет сбытовых надбавок'!$B$1537:'Расчет сбытовых надбавок'!$G$2280,6)</f>
        <v>96.01</v>
      </c>
      <c r="K743" s="99">
        <f>VLOOKUP($A743+ROUND((COLUMN()-2)/24,5),АТС!$A$41:$F$736,4)+VLOOKUP($A743+ROUND((COLUMN()-2)/24,5),'Расчет сбытовых надбавок'!$B$1537:'Расчет сбытовых надбавок'!$G$2280,6)</f>
        <v>38.449999999999996</v>
      </c>
      <c r="L743" s="99">
        <f>VLOOKUP($A743+ROUND((COLUMN()-2)/24,5),АТС!$A$41:$F$736,4)+VLOOKUP($A743+ROUND((COLUMN()-2)/24,5),'Расчет сбытовых надбавок'!$B$1537:'Расчет сбытовых надбавок'!$G$2280,6)</f>
        <v>83.85</v>
      </c>
      <c r="M743" s="99">
        <f>VLOOKUP($A743+ROUND((COLUMN()-2)/24,5),АТС!$A$41:$F$736,4)+VLOOKUP($A743+ROUND((COLUMN()-2)/24,5),'Расчет сбытовых надбавок'!$B$1537:'Расчет сбытовых надбавок'!$G$2280,6)</f>
        <v>75.34</v>
      </c>
      <c r="N743" s="99">
        <f>VLOOKUP($A743+ROUND((COLUMN()-2)/24,5),АТС!$A$41:$F$736,4)+VLOOKUP($A743+ROUND((COLUMN()-2)/24,5),'Расчет сбытовых надбавок'!$B$1537:'Расчет сбытовых надбавок'!$G$2280,6)</f>
        <v>113.03999999999999</v>
      </c>
      <c r="O743" s="99">
        <f>VLOOKUP($A743+ROUND((COLUMN()-2)/24,5),АТС!$A$41:$F$736,4)+VLOOKUP($A743+ROUND((COLUMN()-2)/24,5),'Расчет сбытовых надбавок'!$B$1537:'Расчет сбытовых надбавок'!$G$2280,6)</f>
        <v>97.22</v>
      </c>
      <c r="P743" s="99">
        <f>VLOOKUP($A743+ROUND((COLUMN()-2)/24,5),АТС!$A$41:$F$736,4)+VLOOKUP($A743+ROUND((COLUMN()-2)/24,5),'Расчет сбытовых надбавок'!$B$1537:'Расчет сбытовых надбавок'!$G$2280,6)</f>
        <v>160.42999999999998</v>
      </c>
      <c r="Q743" s="99">
        <f>VLOOKUP($A743+ROUND((COLUMN()-2)/24,5),АТС!$A$41:$F$736,4)+VLOOKUP($A743+ROUND((COLUMN()-2)/24,5),'Расчет сбытовых надбавок'!$B$1537:'Расчет сбытовых надбавок'!$G$2280,6)</f>
        <v>96.88000000000001</v>
      </c>
      <c r="R743" s="99">
        <f>VLOOKUP($A743+ROUND((COLUMN()-2)/24,5),АТС!$A$41:$F$736,4)+VLOOKUP($A743+ROUND((COLUMN()-2)/24,5),'Расчет сбытовых надбавок'!$B$1537:'Расчет сбытовых надбавок'!$G$2280,6)</f>
        <v>38.630000000000003</v>
      </c>
      <c r="S743" s="99">
        <f>VLOOKUP($A743+ROUND((COLUMN()-2)/24,5),АТС!$A$41:$F$736,4)+VLOOKUP($A743+ROUND((COLUMN()-2)/24,5),'Расчет сбытовых надбавок'!$B$1537:'Расчет сбытовых надбавок'!$G$2280,6)</f>
        <v>27.81</v>
      </c>
      <c r="T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9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80">
        <f t="shared" si="22"/>
        <v>42545</v>
      </c>
      <c r="B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9">
        <f>VLOOKUP($A744+ROUND((COLUMN()-2)/24,5),АТС!$A$41:$F$736,4)+VLOOKUP($A744+ROUND((COLUMN()-2)/24,5),'Расчет сбытовых надбавок'!$B$1537:'Расчет сбытовых надбавок'!$G$2280,6)</f>
        <v>59.89</v>
      </c>
      <c r="J744" s="99">
        <f>VLOOKUP($A744+ROUND((COLUMN()-2)/24,5),АТС!$A$41:$F$736,4)+VLOOKUP($A744+ROUND((COLUMN()-2)/24,5),'Расчет сбытовых надбавок'!$B$1537:'Расчет сбытовых надбавок'!$G$2280,6)</f>
        <v>33.96</v>
      </c>
      <c r="K744" s="99">
        <f>VLOOKUP($A744+ROUND((COLUMN()-2)/24,5),АТС!$A$41:$F$736,4)+VLOOKUP($A744+ROUND((COLUMN()-2)/24,5),'Расчет сбытовых надбавок'!$B$1537:'Расчет сбытовых надбавок'!$G$2280,6)</f>
        <v>84.09</v>
      </c>
      <c r="L744" s="99">
        <f>VLOOKUP($A744+ROUND((COLUMN()-2)/24,5),АТС!$A$41:$F$736,4)+VLOOKUP($A744+ROUND((COLUMN()-2)/24,5),'Расчет сбытовых надбавок'!$B$1537:'Расчет сбытовых надбавок'!$G$2280,6)</f>
        <v>31.43</v>
      </c>
      <c r="M744" s="99">
        <f>VLOOKUP($A744+ROUND((COLUMN()-2)/24,5),АТС!$A$41:$F$736,4)+VLOOKUP($A744+ROUND((COLUMN()-2)/24,5),'Расчет сбытовых надбавок'!$B$1537:'Расчет сбытовых надбавок'!$G$2280,6)</f>
        <v>9.4599999999999991</v>
      </c>
      <c r="N744" s="99">
        <f>VLOOKUP($A744+ROUND((COLUMN()-2)/24,5),АТС!$A$41:$F$736,4)+VLOOKUP($A744+ROUND((COLUMN()-2)/24,5),'Расчет сбытовых надбавок'!$B$1537:'Расчет сбытовых надбавок'!$G$2280,6)</f>
        <v>9.7199999999999989</v>
      </c>
      <c r="O744" s="99">
        <f>VLOOKUP($A744+ROUND((COLUMN()-2)/24,5),АТС!$A$41:$F$736,4)+VLOOKUP($A744+ROUND((COLUMN()-2)/24,5),'Расчет сбытовых надбавок'!$B$1537:'Расчет сбытовых надбавок'!$G$2280,6)</f>
        <v>4.3900000000000006</v>
      </c>
      <c r="P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9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80">
        <f t="shared" si="22"/>
        <v>42546</v>
      </c>
      <c r="B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F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I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9">
        <f>VLOOKUP($A745+ROUND((COLUMN()-2)/24,5),АТС!$A$41:$F$736,4)+VLOOKUP($A745+ROUND((COLUMN()-2)/24,5),'Расчет сбытовых надбавок'!$B$1537:'Расчет сбытовых надбавок'!$G$2280,6)</f>
        <v>4.8899999999999997</v>
      </c>
      <c r="K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L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P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R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Y745" s="99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80">
        <f t="shared" si="22"/>
        <v>42547</v>
      </c>
      <c r="B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F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K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N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O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P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S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</row>
    <row r="747" spans="1:25" x14ac:dyDescent="0.2">
      <c r="A747" s="80">
        <f t="shared" si="22"/>
        <v>42548</v>
      </c>
      <c r="B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9">
        <f>VLOOKUP($A747+ROUND((COLUMN()-2)/24,5),АТС!$A$41:$F$736,4)+VLOOKUP($A747+ROUND((COLUMN()-2)/24,5),'Расчет сбытовых надбавок'!$B$1537:'Расчет сбытовых надбавок'!$G$2280,6)</f>
        <v>179.32</v>
      </c>
      <c r="J747" s="99">
        <f>VLOOKUP($A747+ROUND((COLUMN()-2)/24,5),АТС!$A$41:$F$736,4)+VLOOKUP($A747+ROUND((COLUMN()-2)/24,5),'Расчет сбытовых надбавок'!$B$1537:'Расчет сбытовых надбавок'!$G$2280,6)</f>
        <v>246.22</v>
      </c>
      <c r="K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9">
        <f>VLOOKUP($A747+ROUND((COLUMN()-2)/24,5),АТС!$A$41:$F$736,4)+VLOOKUP($A747+ROUND((COLUMN()-2)/24,5),'Расчет сбытовых надбавок'!$B$1537:'Расчет сбытовых надбавок'!$G$2280,6)</f>
        <v>0.01</v>
      </c>
      <c r="M747" s="99">
        <f>VLOOKUP($A747+ROUND((COLUMN()-2)/24,5),АТС!$A$41:$F$736,4)+VLOOKUP($A747+ROUND((COLUMN()-2)/24,5),'Расчет сбытовых надбавок'!$B$1537:'Расчет сбытовых надбавок'!$G$2280,6)</f>
        <v>0.01</v>
      </c>
      <c r="N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9">
        <f>VLOOKUP($A747+ROUND((COLUMN()-2)/24,5),АТС!$A$41:$F$736,4)+VLOOKUP($A747+ROUND((COLUMN()-2)/24,5),'Расчет сбытовых надбавок'!$B$1537:'Расчет сбытовых надбавок'!$G$2280,6)</f>
        <v>517.79999999999995</v>
      </c>
      <c r="P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9">
        <f>VLOOKUP($A747+ROUND((COLUMN()-2)/24,5),АТС!$A$41:$F$736,4)+VLOOKUP($A747+ROUND((COLUMN()-2)/24,5),'Расчет сбытовых надбавок'!$B$1537:'Расчет сбытовых надбавок'!$G$2280,6)</f>
        <v>7.03</v>
      </c>
      <c r="U747" s="99">
        <f>VLOOKUP($A747+ROUND((COLUMN()-2)/24,5),АТС!$A$41:$F$736,4)+VLOOKUP($A747+ROUND((COLUMN()-2)/24,5),'Расчет сбытовых надбавок'!$B$1537:'Расчет сбытовых надбавок'!$G$2280,6)</f>
        <v>32.380000000000003</v>
      </c>
      <c r="V747" s="99">
        <f>VLOOKUP($A747+ROUND((COLUMN()-2)/24,5),АТС!$A$41:$F$736,4)+VLOOKUP($A747+ROUND((COLUMN()-2)/24,5),'Расчет сбытовых надбавок'!$B$1537:'Расчет сбытовых надбавок'!$G$2280,6)</f>
        <v>8.3800000000000008</v>
      </c>
      <c r="W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9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80">
        <f t="shared" si="22"/>
        <v>42549</v>
      </c>
      <c r="B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9">
        <f>VLOOKUP($A748+ROUND((COLUMN()-2)/24,5),АТС!$A$41:$F$736,4)+VLOOKUP($A748+ROUND((COLUMN()-2)/24,5),'Расчет сбытовых надбавок'!$B$1537:'Расчет сбытовых надбавок'!$G$2280,6)</f>
        <v>27.8</v>
      </c>
      <c r="H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9">
        <f>VLOOKUP($A748+ROUND((COLUMN()-2)/24,5),АТС!$A$41:$F$736,4)+VLOOKUP($A748+ROUND((COLUMN()-2)/24,5),'Расчет сбытовых надбавок'!$B$1537:'Расчет сбытовых надбавок'!$G$2280,6)</f>
        <v>55.04</v>
      </c>
      <c r="J748" s="99">
        <f>VLOOKUP($A748+ROUND((COLUMN()-2)/24,5),АТС!$A$41:$F$736,4)+VLOOKUP($A748+ROUND((COLUMN()-2)/24,5),'Расчет сбытовых надбавок'!$B$1537:'Расчет сбытовых надбавок'!$G$2280,6)</f>
        <v>70.27</v>
      </c>
      <c r="K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N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O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9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80">
        <f t="shared" si="22"/>
        <v>42550</v>
      </c>
      <c r="B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9">
        <f>VLOOKUP($A749+ROUND((COLUMN()-2)/24,5),АТС!$A$41:$F$736,4)+VLOOKUP($A749+ROUND((COLUMN()-2)/24,5),'Расчет сбытовых надбавок'!$B$1537:'Расчет сбытовых надбавок'!$G$2280,6)</f>
        <v>16.89</v>
      </c>
      <c r="G749" s="99">
        <f>VLOOKUP($A749+ROUND((COLUMN()-2)/24,5),АТС!$A$41:$F$736,4)+VLOOKUP($A749+ROUND((COLUMN()-2)/24,5),'Расчет сбытовых надбавок'!$B$1537:'Расчет сбытовых надбавок'!$G$2280,6)</f>
        <v>36.25</v>
      </c>
      <c r="H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9">
        <f>VLOOKUP($A749+ROUND((COLUMN()-2)/24,5),АТС!$A$41:$F$736,4)+VLOOKUP($A749+ROUND((COLUMN()-2)/24,5),'Расчет сбытовых надбавок'!$B$1537:'Расчет сбытовых надбавок'!$G$2280,6)</f>
        <v>651.44000000000005</v>
      </c>
      <c r="J749" s="99">
        <f>VLOOKUP($A749+ROUND((COLUMN()-2)/24,5),АТС!$A$41:$F$736,4)+VLOOKUP($A749+ROUND((COLUMN()-2)/24,5),'Расчет сбытовых надбавок'!$B$1537:'Расчет сбытовых надбавок'!$G$2280,6)</f>
        <v>126.46000000000001</v>
      </c>
      <c r="K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9">
        <f>VLOOKUP($A749+ROUND((COLUMN()-2)/24,5),АТС!$A$41:$F$736,4)+VLOOKUP($A749+ROUND((COLUMN()-2)/24,5),'Расчет сбытовых надбавок'!$B$1537:'Расчет сбытовых надбавок'!$G$2280,6)</f>
        <v>53.29</v>
      </c>
      <c r="M749" s="99">
        <f>VLOOKUP($A749+ROUND((COLUMN()-2)/24,5),АТС!$A$41:$F$736,4)+VLOOKUP($A749+ROUND((COLUMN()-2)/24,5),'Расчет сбытовых надбавок'!$B$1537:'Расчет сбытовых надбавок'!$G$2280,6)</f>
        <v>11.729999999999999</v>
      </c>
      <c r="N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9">
        <f>VLOOKUP($A749+ROUND((COLUMN()-2)/24,5),АТС!$A$41:$F$736,4)+VLOOKUP($A749+ROUND((COLUMN()-2)/24,5),'Расчет сбытовых надбавок'!$B$1537:'Расчет сбытовых надбавок'!$G$2280,6)</f>
        <v>698.28</v>
      </c>
      <c r="Q749" s="99">
        <f>VLOOKUP($A749+ROUND((COLUMN()-2)/24,5),АТС!$A$41:$F$736,4)+VLOOKUP($A749+ROUND((COLUMN()-2)/24,5),'Расчет сбытовых надбавок'!$B$1537:'Расчет сбытовых надбавок'!$G$2280,6)</f>
        <v>0.01</v>
      </c>
      <c r="R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9">
        <f>VLOOKUP($A749+ROUND((COLUMN()-2)/24,5),АТС!$A$41:$F$736,4)+VLOOKUP($A749+ROUND((COLUMN()-2)/24,5),'Расчет сбытовых надбавок'!$B$1537:'Расчет сбытовых надбавок'!$G$2280,6)</f>
        <v>111.3</v>
      </c>
      <c r="W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9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9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80">
        <f t="shared" si="22"/>
        <v>42551</v>
      </c>
      <c r="B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9">
        <f>VLOOKUP($A750+ROUND((COLUMN()-2)/24,5),АТС!$A$41:$F$760,4)+VLOOKUP($A750+ROUND((COLUMN()-2)/24,5),'Расчет сбытовых надбавок'!$B$1537:'Расчет сбытовых надбавок'!$G$2280,6)</f>
        <v>36.65</v>
      </c>
      <c r="I750" s="99">
        <f>VLOOKUP($A750+ROUND((COLUMN()-2)/24,5),АТС!$A$41:$F$760,4)+VLOOKUP($A750+ROUND((COLUMN()-2)/24,5),'Расчет сбытовых надбавок'!$B$1537:'Расчет сбытовых надбавок'!$G$2280,6)</f>
        <v>45.15</v>
      </c>
      <c r="J750" s="99">
        <f>VLOOKUP($A750+ROUND((COLUMN()-2)/24,5),АТС!$A$41:$F$760,4)+VLOOKUP($A750+ROUND((COLUMN()-2)/24,5),'Расчет сбытовых надбавок'!$B$1537:'Расчет сбытовых надбавок'!$G$2280,6)</f>
        <v>39.989999999999995</v>
      </c>
      <c r="K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9">
        <f>VLOOKUP($A750+ROUND((COLUMN()-2)/24,5),АТС!$A$41:$F$760,4)+VLOOKUP($A750+ROUND((COLUMN()-2)/24,5),'Расчет сбытовых надбавок'!$B$1537:'Расчет сбытовых надбавок'!$G$2280,6)</f>
        <v>0.01</v>
      </c>
      <c r="N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9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9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80">
        <f t="shared" si="22"/>
        <v>42552</v>
      </c>
      <c r="B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C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D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E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F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G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H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I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J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K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L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M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N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O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P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Q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R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S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T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U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V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W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X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  <c r="Y751" s="99" t="e">
        <f>VLOOKUP($A751+ROUND((COLUMN()-2)/24,5),АТС!$A$41:$F$760,4)+VLOOKUP($A751+ROUND((COLUMN()-2)/24,5),'Расчет сбытовых надбавок'!$B$1537:'Расчет сбытовых надбавок'!$G$2280,6)</f>
        <v>#REF!</v>
      </c>
    </row>
    <row r="752" spans="1:25" x14ac:dyDescent="0.2">
      <c r="A752" s="86"/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</row>
    <row r="753" spans="1:27" x14ac:dyDescent="0.25">
      <c r="A753" s="88" t="s">
        <v>149</v>
      </c>
      <c r="B753" s="79"/>
      <c r="C753" s="79"/>
      <c r="D753" s="79"/>
    </row>
    <row r="754" spans="1:27" ht="12.75" customHeight="1" x14ac:dyDescent="0.2">
      <c r="A754" s="177" t="s">
        <v>48</v>
      </c>
      <c r="B754" s="188" t="s">
        <v>154</v>
      </c>
      <c r="C754" s="189"/>
      <c r="D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90"/>
    </row>
    <row r="755" spans="1:27" ht="12.75" customHeight="1" x14ac:dyDescent="0.2">
      <c r="A755" s="178"/>
      <c r="B755" s="191"/>
      <c r="C755" s="192"/>
      <c r="D755" s="192"/>
      <c r="E755" s="192"/>
      <c r="F755" s="192"/>
      <c r="G755" s="192"/>
      <c r="H755" s="192"/>
      <c r="I755" s="192"/>
      <c r="J755" s="192"/>
      <c r="K755" s="192"/>
      <c r="L755" s="192"/>
      <c r="M755" s="192"/>
      <c r="N755" s="192"/>
      <c r="O755" s="192"/>
      <c r="P755" s="192"/>
      <c r="Q755" s="192"/>
      <c r="R755" s="192"/>
      <c r="S755" s="192"/>
      <c r="T755" s="192"/>
      <c r="U755" s="192"/>
      <c r="V755" s="192"/>
      <c r="W755" s="192"/>
      <c r="X755" s="192"/>
      <c r="Y755" s="193"/>
    </row>
    <row r="756" spans="1:27" s="112" customFormat="1" ht="12.75" customHeight="1" x14ac:dyDescent="0.2">
      <c r="A756" s="178"/>
      <c r="B756" s="224" t="s">
        <v>122</v>
      </c>
      <c r="C756" s="212" t="s">
        <v>123</v>
      </c>
      <c r="D756" s="212" t="s">
        <v>124</v>
      </c>
      <c r="E756" s="212" t="s">
        <v>125</v>
      </c>
      <c r="F756" s="212" t="s">
        <v>126</v>
      </c>
      <c r="G756" s="212" t="s">
        <v>127</v>
      </c>
      <c r="H756" s="212" t="s">
        <v>128</v>
      </c>
      <c r="I756" s="212" t="s">
        <v>129</v>
      </c>
      <c r="J756" s="212" t="s">
        <v>130</v>
      </c>
      <c r="K756" s="212" t="s">
        <v>131</v>
      </c>
      <c r="L756" s="212" t="s">
        <v>132</v>
      </c>
      <c r="M756" s="212" t="s">
        <v>133</v>
      </c>
      <c r="N756" s="222" t="s">
        <v>134</v>
      </c>
      <c r="O756" s="212" t="s">
        <v>135</v>
      </c>
      <c r="P756" s="212" t="s">
        <v>136</v>
      </c>
      <c r="Q756" s="212" t="s">
        <v>137</v>
      </c>
      <c r="R756" s="212" t="s">
        <v>138</v>
      </c>
      <c r="S756" s="212" t="s">
        <v>139</v>
      </c>
      <c r="T756" s="212" t="s">
        <v>140</v>
      </c>
      <c r="U756" s="212" t="s">
        <v>141</v>
      </c>
      <c r="V756" s="212" t="s">
        <v>142</v>
      </c>
      <c r="W756" s="212" t="s">
        <v>143</v>
      </c>
      <c r="X756" s="212" t="s">
        <v>144</v>
      </c>
      <c r="Y756" s="212" t="s">
        <v>145</v>
      </c>
    </row>
    <row r="757" spans="1:27" s="112" customFormat="1" ht="11.25" customHeight="1" x14ac:dyDescent="0.2">
      <c r="A757" s="179"/>
      <c r="B757" s="225"/>
      <c r="C757" s="213"/>
      <c r="D757" s="213"/>
      <c r="E757" s="213"/>
      <c r="F757" s="213"/>
      <c r="G757" s="213"/>
      <c r="H757" s="213"/>
      <c r="I757" s="213"/>
      <c r="J757" s="213"/>
      <c r="K757" s="213"/>
      <c r="L757" s="213"/>
      <c r="M757" s="213"/>
      <c r="N757" s="223"/>
      <c r="O757" s="213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</row>
    <row r="758" spans="1:27" ht="15.75" customHeight="1" x14ac:dyDescent="0.2">
      <c r="A758" s="80">
        <f>A721</f>
        <v>42522</v>
      </c>
      <c r="B758" s="99">
        <f>VLOOKUP($A758+ROUND((COLUMN()-2)/24,5),АТС!$A$41:$F$736,5)+VLOOKUP($A758+ROUND((COLUMN()-2)/24,5),'Расчет сбытовых надбавок'!$B$2281:'Расчет сбытовых надбавок'!$G$3024,3)</f>
        <v>737.22</v>
      </c>
      <c r="C758" s="99">
        <f>VLOOKUP($A758+ROUND((COLUMN()-2)/24,5),АТС!$A$41:$F$736,5)+VLOOKUP($A758+ROUND((COLUMN()-2)/24,5),'Расчет сбытовых надбавок'!$B$2281:'Расчет сбытовых надбавок'!$G$3024,3)</f>
        <v>347.41</v>
      </c>
      <c r="D758" s="99">
        <f>VLOOKUP($A758+ROUND((COLUMN()-2)/24,5),АТС!$A$41:$F$736,5)+VLOOKUP($A758+ROUND((COLUMN()-2)/24,5),'Расчет сбытовых надбавок'!$B$2281:'Расчет сбытовых надбавок'!$G$3024,3)</f>
        <v>196.68</v>
      </c>
      <c r="E758" s="99">
        <f>VLOOKUP($A758+ROUND((COLUMN()-2)/24,5),АТС!$A$41:$F$736,5)+VLOOKUP($A758+ROUND((COLUMN()-2)/24,5),'Расчет сбытовых надбавок'!$B$2281:'Расчет сбытовых надбавок'!$G$3024,3)</f>
        <v>1.93</v>
      </c>
      <c r="F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9">
        <f>VLOOKUP($A758+ROUND((COLUMN()-2)/24,5),АТС!$A$41:$F$736,5)+VLOOKUP($A758+ROUND((COLUMN()-2)/24,5),'Расчет сбытовых надбавок'!$B$2281:'Расчет сбытовых надбавок'!$G$3024,3)</f>
        <v>215.01</v>
      </c>
      <c r="H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9">
        <f>VLOOKUP($A758+ROUND((COLUMN()-2)/24,5),АТС!$A$41:$F$736,5)+VLOOKUP($A758+ROUND((COLUMN()-2)/24,5),'Расчет сбытовых надбавок'!$B$2281:'Расчет сбытовых надбавок'!$G$3024,3)</f>
        <v>49.74</v>
      </c>
      <c r="L758" s="99">
        <f>VLOOKUP($A758+ROUND((COLUMN()-2)/24,5),АТС!$A$41:$F$736,5)+VLOOKUP($A758+ROUND((COLUMN()-2)/24,5),'Расчет сбытовых надбавок'!$B$2281:'Расчет сбытовых надбавок'!$G$3024,3)</f>
        <v>239.88</v>
      </c>
      <c r="M758" s="99">
        <f>VLOOKUP($A758+ROUND((COLUMN()-2)/24,5),АТС!$A$41:$F$736,5)+VLOOKUP($A758+ROUND((COLUMN()-2)/24,5),'Расчет сбытовых надбавок'!$B$2281:'Расчет сбытовых надбавок'!$G$3024,3)</f>
        <v>311.17</v>
      </c>
      <c r="N758" s="99">
        <f>VLOOKUP($A758+ROUND((COLUMN()-2)/24,5),АТС!$A$41:$F$736,5)+VLOOKUP($A758+ROUND((COLUMN()-2)/24,5),'Расчет сбытовых надбавок'!$B$2281:'Расчет сбытовых надбавок'!$G$3024,3)</f>
        <v>264.87</v>
      </c>
      <c r="O758" s="99">
        <f>VLOOKUP($A758+ROUND((COLUMN()-2)/24,5),АТС!$A$41:$F$736,5)+VLOOKUP($A758+ROUND((COLUMN()-2)/24,5),'Расчет сбытовых надбавок'!$B$2281:'Расчет сбытовых надбавок'!$G$3024,3)</f>
        <v>226.78</v>
      </c>
      <c r="P758" s="99">
        <f>VLOOKUP($A758+ROUND((COLUMN()-2)/24,5),АТС!$A$41:$F$736,5)+VLOOKUP($A758+ROUND((COLUMN()-2)/24,5),'Расчет сбытовых надбавок'!$B$2281:'Расчет сбытовых надбавок'!$G$3024,3)</f>
        <v>198.88</v>
      </c>
      <c r="Q758" s="99">
        <f>VLOOKUP($A758+ROUND((COLUMN()-2)/24,5),АТС!$A$41:$F$736,5)+VLOOKUP($A758+ROUND((COLUMN()-2)/24,5),'Расчет сбытовых надбавок'!$B$2281:'Расчет сбытовых надбавок'!$G$3024,3)</f>
        <v>346.98999999999995</v>
      </c>
      <c r="R758" s="99">
        <f>VLOOKUP($A758+ROUND((COLUMN()-2)/24,5),АТС!$A$41:$F$736,5)+VLOOKUP($A758+ROUND((COLUMN()-2)/24,5),'Расчет сбытовых надбавок'!$B$2281:'Расчет сбытовых надбавок'!$G$3024,3)</f>
        <v>360.46999999999997</v>
      </c>
      <c r="S758" s="99">
        <f>VLOOKUP($A758+ROUND((COLUMN()-2)/24,5),АТС!$A$41:$F$736,5)+VLOOKUP($A758+ROUND((COLUMN()-2)/24,5),'Расчет сбытовых надбавок'!$B$2281:'Расчет сбытовых надбавок'!$G$3024,3)</f>
        <v>295.41000000000003</v>
      </c>
      <c r="T758" s="99">
        <f>VLOOKUP($A758+ROUND((COLUMN()-2)/24,5),АТС!$A$41:$F$736,5)+VLOOKUP($A758+ROUND((COLUMN()-2)/24,5),'Расчет сбытовых надбавок'!$B$2281:'Расчет сбытовых надбавок'!$G$3024,3)</f>
        <v>491.66</v>
      </c>
      <c r="U758" s="99">
        <f>VLOOKUP($A758+ROUND((COLUMN()-2)/24,5),АТС!$A$41:$F$736,5)+VLOOKUP($A758+ROUND((COLUMN()-2)/24,5),'Расчет сбытовых надбавок'!$B$2281:'Расчет сбытовых надбавок'!$G$3024,3)</f>
        <v>327.41999999999996</v>
      </c>
      <c r="V758" s="99">
        <f>VLOOKUP($A758+ROUND((COLUMN()-2)/24,5),АТС!$A$41:$F$736,5)+VLOOKUP($A758+ROUND((COLUMN()-2)/24,5),'Расчет сбытовых надбавок'!$B$2281:'Расчет сбытовых надбавок'!$G$3024,3)</f>
        <v>551.30999999999995</v>
      </c>
      <c r="W758" s="99">
        <f>VLOOKUP($A758+ROUND((COLUMN()-2)/24,5),АТС!$A$41:$F$736,5)+VLOOKUP($A758+ROUND((COLUMN()-2)/24,5),'Расчет сбытовых надбавок'!$B$2281:'Расчет сбытовых надбавок'!$G$3024,3)</f>
        <v>458.79</v>
      </c>
      <c r="X758" s="99">
        <f>VLOOKUP($A758+ROUND((COLUMN()-2)/24,5),АТС!$A$41:$F$736,5)+VLOOKUP($A758+ROUND((COLUMN()-2)/24,5),'Расчет сбытовых надбавок'!$B$2281:'Расчет сбытовых надбавок'!$G$3024,3)</f>
        <v>349.04</v>
      </c>
      <c r="Y758" s="99">
        <f>VLOOKUP($A758+ROUND((COLUMN()-2)/24,5),АТС!$A$41:$F$736,5)+VLOOKUP($A758+ROUND((COLUMN()-2)/24,5),'Расчет сбытовых надбавок'!$B$2281:'Расчет сбытовых надбавок'!$G$3024,3)</f>
        <v>419.40000000000003</v>
      </c>
      <c r="AA758" s="81"/>
    </row>
    <row r="759" spans="1:27" x14ac:dyDescent="0.2">
      <c r="A759" s="80">
        <f>A758+1</f>
        <v>42523</v>
      </c>
      <c r="B759" s="99">
        <f>VLOOKUP($A759+ROUND((COLUMN()-2)/24,5),АТС!$A$41:$F$736,5)+VLOOKUP($A759+ROUND((COLUMN()-2)/24,5),'Расчет сбытовых надбавок'!$B$2281:'Расчет сбытовых надбавок'!$G$3024,3)</f>
        <v>452.8</v>
      </c>
      <c r="C759" s="99">
        <f>VLOOKUP($A759+ROUND((COLUMN()-2)/24,5),АТС!$A$41:$F$736,5)+VLOOKUP($A759+ROUND((COLUMN()-2)/24,5),'Расчет сбытовых надбавок'!$B$2281:'Расчет сбытовых надбавок'!$G$3024,3)</f>
        <v>754.06999999999994</v>
      </c>
      <c r="D759" s="99">
        <f>VLOOKUP($A759+ROUND((COLUMN()-2)/24,5),АТС!$A$41:$F$736,5)+VLOOKUP($A759+ROUND((COLUMN()-2)/24,5),'Расчет сбытовых надбавок'!$B$2281:'Расчет сбытовых надбавок'!$G$3024,3)</f>
        <v>616.91999999999996</v>
      </c>
      <c r="E759" s="99">
        <f>VLOOKUP($A759+ROUND((COLUMN()-2)/24,5),АТС!$A$41:$F$736,5)+VLOOKUP($A759+ROUND((COLUMN()-2)/24,5),'Расчет сбытовых надбавок'!$B$2281:'Расчет сбытовых надбавок'!$G$3024,3)</f>
        <v>48.07</v>
      </c>
      <c r="F759" s="99">
        <f>VLOOKUP($A759+ROUND((COLUMN()-2)/24,5),АТС!$A$41:$F$736,5)+VLOOKUP($A759+ROUND((COLUMN()-2)/24,5),'Расчет сбытовых надбавок'!$B$2281:'Расчет сбытовых надбавок'!$G$3024,3)</f>
        <v>373.52</v>
      </c>
      <c r="G759" s="99">
        <f>VLOOKUP($A759+ROUND((COLUMN()-2)/24,5),АТС!$A$41:$F$736,5)+VLOOKUP($A759+ROUND((COLUMN()-2)/24,5),'Расчет сбытовых надбавок'!$B$2281:'Расчет сбытовых надбавок'!$G$3024,3)</f>
        <v>218.61999999999998</v>
      </c>
      <c r="H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9">
        <f>VLOOKUP($A759+ROUND((COLUMN()-2)/24,5),АТС!$A$41:$F$736,5)+VLOOKUP($A759+ROUND((COLUMN()-2)/24,5),'Расчет сбытовых надбавок'!$B$2281:'Расчет сбытовых надбавок'!$G$3024,3)</f>
        <v>107.04</v>
      </c>
      <c r="M759" s="99">
        <f>VLOOKUP($A759+ROUND((COLUMN()-2)/24,5),АТС!$A$41:$F$736,5)+VLOOKUP($A759+ROUND((COLUMN()-2)/24,5),'Расчет сбытовых надбавок'!$B$2281:'Расчет сбытовых надбавок'!$G$3024,3)</f>
        <v>127.25</v>
      </c>
      <c r="N759" s="99">
        <f>VLOOKUP($A759+ROUND((COLUMN()-2)/24,5),АТС!$A$41:$F$736,5)+VLOOKUP($A759+ROUND((COLUMN()-2)/24,5),'Расчет сбытовых надбавок'!$B$2281:'Расчет сбытовых надбавок'!$G$3024,3)</f>
        <v>103.97999999999999</v>
      </c>
      <c r="O759" s="99">
        <f>VLOOKUP($A759+ROUND((COLUMN()-2)/24,5),АТС!$A$41:$F$736,5)+VLOOKUP($A759+ROUND((COLUMN()-2)/24,5),'Расчет сбытовых надбавок'!$B$2281:'Расчет сбытовых надбавок'!$G$3024,3)</f>
        <v>116.92999999999999</v>
      </c>
      <c r="P759" s="99">
        <f>VLOOKUP($A759+ROUND((COLUMN()-2)/24,5),АТС!$A$41:$F$736,5)+VLOOKUP($A759+ROUND((COLUMN()-2)/24,5),'Расчет сбытовых надбавок'!$B$2281:'Расчет сбытовых надбавок'!$G$3024,3)</f>
        <v>161.54000000000002</v>
      </c>
      <c r="Q759" s="99">
        <f>VLOOKUP($A759+ROUND((COLUMN()-2)/24,5),АТС!$A$41:$F$736,5)+VLOOKUP($A759+ROUND((COLUMN()-2)/24,5),'Расчет сбытовых надбавок'!$B$2281:'Расчет сбытовых надбавок'!$G$3024,3)</f>
        <v>151.26</v>
      </c>
      <c r="R759" s="99">
        <f>VLOOKUP($A759+ROUND((COLUMN()-2)/24,5),АТС!$A$41:$F$736,5)+VLOOKUP($A759+ROUND((COLUMN()-2)/24,5),'Расчет сбытовых надбавок'!$B$2281:'Расчет сбытовых надбавок'!$G$3024,3)</f>
        <v>156.81</v>
      </c>
      <c r="S759" s="99">
        <f>VLOOKUP($A759+ROUND((COLUMN()-2)/24,5),АТС!$A$41:$F$736,5)+VLOOKUP($A759+ROUND((COLUMN()-2)/24,5),'Расчет сбытовых надбавок'!$B$2281:'Расчет сбытовых надбавок'!$G$3024,3)</f>
        <v>206.88</v>
      </c>
      <c r="T759" s="99">
        <f>VLOOKUP($A759+ROUND((COLUMN()-2)/24,5),АТС!$A$41:$F$736,5)+VLOOKUP($A759+ROUND((COLUMN()-2)/24,5),'Расчет сбытовых надбавок'!$B$2281:'Расчет сбытовых надбавок'!$G$3024,3)</f>
        <v>262.45999999999998</v>
      </c>
      <c r="U759" s="99">
        <f>VLOOKUP($A759+ROUND((COLUMN()-2)/24,5),АТС!$A$41:$F$736,5)+VLOOKUP($A759+ROUND((COLUMN()-2)/24,5),'Расчет сбытовых надбавок'!$B$2281:'Расчет сбытовых надбавок'!$G$3024,3)</f>
        <v>241.23</v>
      </c>
      <c r="V759" s="99">
        <f>VLOOKUP($A759+ROUND((COLUMN()-2)/24,5),АТС!$A$41:$F$736,5)+VLOOKUP($A759+ROUND((COLUMN()-2)/24,5),'Расчет сбытовых надбавок'!$B$2281:'Расчет сбытовых надбавок'!$G$3024,3)</f>
        <v>81.56</v>
      </c>
      <c r="W759" s="99">
        <f>VLOOKUP($A759+ROUND((COLUMN()-2)/24,5),АТС!$A$41:$F$736,5)+VLOOKUP($A759+ROUND((COLUMN()-2)/24,5),'Расчет сбытовых надбавок'!$B$2281:'Расчет сбытовых надбавок'!$G$3024,3)</f>
        <v>153.96</v>
      </c>
      <c r="X759" s="99">
        <f>VLOOKUP($A759+ROUND((COLUMN()-2)/24,5),АТС!$A$41:$F$736,5)+VLOOKUP($A759+ROUND((COLUMN()-2)/24,5),'Расчет сбытовых надбавок'!$B$2281:'Расчет сбытовых надбавок'!$G$3024,3)</f>
        <v>334.3</v>
      </c>
      <c r="Y759" s="99">
        <f>VLOOKUP($A759+ROUND((COLUMN()-2)/24,5),АТС!$A$41:$F$736,5)+VLOOKUP($A759+ROUND((COLUMN()-2)/24,5),'Расчет сбытовых надбавок'!$B$2281:'Расчет сбытовых надбавок'!$G$3024,3)</f>
        <v>162</v>
      </c>
    </row>
    <row r="760" spans="1:27" x14ac:dyDescent="0.2">
      <c r="A760" s="80">
        <f t="shared" ref="A760:A788" si="23">A759+1</f>
        <v>42524</v>
      </c>
      <c r="B760" s="99">
        <f>VLOOKUP($A760+ROUND((COLUMN()-2)/24,5),АТС!$A$41:$F$736,5)+VLOOKUP($A760+ROUND((COLUMN()-2)/24,5),'Расчет сбытовых надбавок'!$B$2281:'Расчет сбытовых надбавок'!$G$3024,3)</f>
        <v>491.09000000000003</v>
      </c>
      <c r="C760" s="99">
        <f>VLOOKUP($A760+ROUND((COLUMN()-2)/24,5),АТС!$A$41:$F$736,5)+VLOOKUP($A760+ROUND((COLUMN()-2)/24,5),'Расчет сбытовых надбавок'!$B$2281:'Расчет сбытовых надбавок'!$G$3024,3)</f>
        <v>758.67000000000007</v>
      </c>
      <c r="D760" s="99">
        <f>VLOOKUP($A760+ROUND((COLUMN()-2)/24,5),АТС!$A$41:$F$736,5)+VLOOKUP($A760+ROUND((COLUMN()-2)/24,5),'Расчет сбытовых надбавок'!$B$2281:'Расчет сбытовых надбавок'!$G$3024,3)</f>
        <v>225.55</v>
      </c>
      <c r="E760" s="99">
        <f>VLOOKUP($A760+ROUND((COLUMN()-2)/24,5),АТС!$A$41:$F$736,5)+VLOOKUP($A760+ROUND((COLUMN()-2)/24,5),'Расчет сбытовых надбавок'!$B$2281:'Расчет сбытовых надбавок'!$G$3024,3)</f>
        <v>645.12</v>
      </c>
      <c r="F760" s="99">
        <f>VLOOKUP($A760+ROUND((COLUMN()-2)/24,5),АТС!$A$41:$F$736,5)+VLOOKUP($A760+ROUND((COLUMN()-2)/24,5),'Расчет сбытовых надбавок'!$B$2281:'Расчет сбытовых надбавок'!$G$3024,3)</f>
        <v>595.35</v>
      </c>
      <c r="G760" s="99">
        <f>VLOOKUP($A760+ROUND((COLUMN()-2)/24,5),АТС!$A$41:$F$736,5)+VLOOKUP($A760+ROUND((COLUMN()-2)/24,5),'Расчет сбытовых надбавок'!$B$2281:'Расчет сбытовых надбавок'!$G$3024,3)</f>
        <v>717.44</v>
      </c>
      <c r="H760" s="99">
        <f>VLOOKUP($A760+ROUND((COLUMN()-2)/24,5),АТС!$A$41:$F$736,5)+VLOOKUP($A760+ROUND((COLUMN()-2)/24,5),'Расчет сбытовых надбавок'!$B$2281:'Расчет сбытовых надбавок'!$G$3024,3)</f>
        <v>0.01</v>
      </c>
      <c r="I760" s="99">
        <f>VLOOKUP($A760+ROUND((COLUMN()-2)/24,5),АТС!$A$41:$F$736,5)+VLOOKUP($A760+ROUND((COLUMN()-2)/24,5),'Расчет сбытовых надбавок'!$B$2281:'Расчет сбытовых надбавок'!$G$3024,3)</f>
        <v>87.66</v>
      </c>
      <c r="J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9">
        <f>VLOOKUP($A760+ROUND((COLUMN()-2)/24,5),АТС!$A$41:$F$736,5)+VLOOKUP($A760+ROUND((COLUMN()-2)/24,5),'Расчет сбытовых надбавок'!$B$2281:'Расчет сбытовых надбавок'!$G$3024,3)</f>
        <v>46.53</v>
      </c>
      <c r="L760" s="99">
        <f>VLOOKUP($A760+ROUND((COLUMN()-2)/24,5),АТС!$A$41:$F$736,5)+VLOOKUP($A760+ROUND((COLUMN()-2)/24,5),'Расчет сбытовых надбавок'!$B$2281:'Расчет сбытовых надбавок'!$G$3024,3)</f>
        <v>180.24</v>
      </c>
      <c r="M760" s="99">
        <f>VLOOKUP($A760+ROUND((COLUMN()-2)/24,5),АТС!$A$41:$F$736,5)+VLOOKUP($A760+ROUND((COLUMN()-2)/24,5),'Расчет сбытовых надбавок'!$B$2281:'Расчет сбытовых надбавок'!$G$3024,3)</f>
        <v>279.37</v>
      </c>
      <c r="N760" s="99">
        <f>VLOOKUP($A760+ROUND((COLUMN()-2)/24,5),АТС!$A$41:$F$736,5)+VLOOKUP($A760+ROUND((COLUMN()-2)/24,5),'Расчет сбытовых надбавок'!$B$2281:'Расчет сбытовых надбавок'!$G$3024,3)</f>
        <v>83.25</v>
      </c>
      <c r="O760" s="99">
        <f>VLOOKUP($A760+ROUND((COLUMN()-2)/24,5),АТС!$A$41:$F$736,5)+VLOOKUP($A760+ROUND((COLUMN()-2)/24,5),'Расчет сбытовых надбавок'!$B$2281:'Расчет сбытовых надбавок'!$G$3024,3)</f>
        <v>68.290000000000006</v>
      </c>
      <c r="P760" s="99">
        <f>VLOOKUP($A760+ROUND((COLUMN()-2)/24,5),АТС!$A$41:$F$736,5)+VLOOKUP($A760+ROUND((COLUMN()-2)/24,5),'Расчет сбытовых надбавок'!$B$2281:'Расчет сбытовых надбавок'!$G$3024,3)</f>
        <v>112.11</v>
      </c>
      <c r="Q760" s="99">
        <f>VLOOKUP($A760+ROUND((COLUMN()-2)/24,5),АТС!$A$41:$F$736,5)+VLOOKUP($A760+ROUND((COLUMN()-2)/24,5),'Расчет сбытовых надбавок'!$B$2281:'Расчет сбытовых надбавок'!$G$3024,3)</f>
        <v>121.53</v>
      </c>
      <c r="R760" s="99">
        <f>VLOOKUP($A760+ROUND((COLUMN()-2)/24,5),АТС!$A$41:$F$736,5)+VLOOKUP($A760+ROUND((COLUMN()-2)/24,5),'Расчет сбытовых надбавок'!$B$2281:'Расчет сбытовых надбавок'!$G$3024,3)</f>
        <v>354.63</v>
      </c>
      <c r="S760" s="99">
        <f>VLOOKUP($A760+ROUND((COLUMN()-2)/24,5),АТС!$A$41:$F$736,5)+VLOOKUP($A760+ROUND((COLUMN()-2)/24,5),'Расчет сбытовых надбавок'!$B$2281:'Расчет сбытовых надбавок'!$G$3024,3)</f>
        <v>320.87</v>
      </c>
      <c r="T760" s="99">
        <f>VLOOKUP($A760+ROUND((COLUMN()-2)/24,5),АТС!$A$41:$F$736,5)+VLOOKUP($A760+ROUND((COLUMN()-2)/24,5),'Расчет сбытовых надбавок'!$B$2281:'Расчет сбытовых надбавок'!$G$3024,3)</f>
        <v>325.74</v>
      </c>
      <c r="U760" s="99">
        <f>VLOOKUP($A760+ROUND((COLUMN()-2)/24,5),АТС!$A$41:$F$736,5)+VLOOKUP($A760+ROUND((COLUMN()-2)/24,5),'Расчет сбытовых надбавок'!$B$2281:'Расчет сбытовых надбавок'!$G$3024,3)</f>
        <v>256.18</v>
      </c>
      <c r="V760" s="99">
        <f>VLOOKUP($A760+ROUND((COLUMN()-2)/24,5),АТС!$A$41:$F$736,5)+VLOOKUP($A760+ROUND((COLUMN()-2)/24,5),'Расчет сбытовых надбавок'!$B$2281:'Расчет сбытовых надбавок'!$G$3024,3)</f>
        <v>152.76</v>
      </c>
      <c r="W760" s="99">
        <f>VLOOKUP($A760+ROUND((COLUMN()-2)/24,5),АТС!$A$41:$F$736,5)+VLOOKUP($A760+ROUND((COLUMN()-2)/24,5),'Расчет сбытовых надбавок'!$B$2281:'Расчет сбытовых надбавок'!$G$3024,3)</f>
        <v>233.66</v>
      </c>
      <c r="X760" s="99">
        <f>VLOOKUP($A760+ROUND((COLUMN()-2)/24,5),АТС!$A$41:$F$736,5)+VLOOKUP($A760+ROUND((COLUMN()-2)/24,5),'Расчет сбытовых надбавок'!$B$2281:'Расчет сбытовых надбавок'!$G$3024,3)</f>
        <v>552.08000000000004</v>
      </c>
      <c r="Y760" s="99">
        <f>VLOOKUP($A760+ROUND((COLUMN()-2)/24,5),АТС!$A$41:$F$736,5)+VLOOKUP($A760+ROUND((COLUMN()-2)/24,5),'Расчет сбытовых надбавок'!$B$2281:'Расчет сбытовых надбавок'!$G$3024,3)</f>
        <v>780.28</v>
      </c>
    </row>
    <row r="761" spans="1:27" x14ac:dyDescent="0.2">
      <c r="A761" s="80">
        <f t="shared" si="23"/>
        <v>42525</v>
      </c>
      <c r="B761" s="99">
        <f>VLOOKUP($A761+ROUND((COLUMN()-2)/24,5),АТС!$A$41:$F$736,5)+VLOOKUP($A761+ROUND((COLUMN()-2)/24,5),'Расчет сбытовых надбавок'!$B$2281:'Расчет сбытовых надбавок'!$G$3024,3)</f>
        <v>487.03999999999996</v>
      </c>
      <c r="C761" s="99">
        <f>VLOOKUP($A761+ROUND((COLUMN()-2)/24,5),АТС!$A$41:$F$736,5)+VLOOKUP($A761+ROUND((COLUMN()-2)/24,5),'Расчет сбытовых надбавок'!$B$2281:'Расчет сбытовых надбавок'!$G$3024,3)</f>
        <v>893.93</v>
      </c>
      <c r="D761" s="99">
        <f>VLOOKUP($A761+ROUND((COLUMN()-2)/24,5),АТС!$A$41:$F$736,5)+VLOOKUP($A761+ROUND((COLUMN()-2)/24,5),'Расчет сбытовых надбавок'!$B$2281:'Расчет сбытовых надбавок'!$G$3024,3)</f>
        <v>887.71</v>
      </c>
      <c r="E761" s="99">
        <f>VLOOKUP($A761+ROUND((COLUMN()-2)/24,5),АТС!$A$41:$F$736,5)+VLOOKUP($A761+ROUND((COLUMN()-2)/24,5),'Расчет сбытовых надбавок'!$B$2281:'Расчет сбытовых надбавок'!$G$3024,3)</f>
        <v>760.99</v>
      </c>
      <c r="F761" s="99">
        <f>VLOOKUP($A761+ROUND((COLUMN()-2)/24,5),АТС!$A$41:$F$736,5)+VLOOKUP($A761+ROUND((COLUMN()-2)/24,5),'Расчет сбытовых надбавок'!$B$2281:'Расчет сбытовых надбавок'!$G$3024,3)</f>
        <v>756.12</v>
      </c>
      <c r="G761" s="99">
        <f>VLOOKUP($A761+ROUND((COLUMN()-2)/24,5),АТС!$A$41:$F$736,5)+VLOOKUP($A761+ROUND((COLUMN()-2)/24,5),'Расчет сбытовых надбавок'!$B$2281:'Расчет сбытовых надбавок'!$G$3024,3)</f>
        <v>726.98</v>
      </c>
      <c r="H761" s="99">
        <f>VLOOKUP($A761+ROUND((COLUMN()-2)/24,5),АТС!$A$41:$F$736,5)+VLOOKUP($A761+ROUND((COLUMN()-2)/24,5),'Расчет сбытовых надбавок'!$B$2281:'Расчет сбытовых надбавок'!$G$3024,3)</f>
        <v>636.19000000000005</v>
      </c>
      <c r="I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9">
        <f>VLOOKUP($A761+ROUND((COLUMN()-2)/24,5),АТС!$A$41:$F$736,5)+VLOOKUP($A761+ROUND((COLUMN()-2)/24,5),'Расчет сбытовых надбавок'!$B$2281:'Расчет сбытовых надбавок'!$G$3024,3)</f>
        <v>20.77</v>
      </c>
      <c r="L761" s="99">
        <f>VLOOKUP($A761+ROUND((COLUMN()-2)/24,5),АТС!$A$41:$F$736,5)+VLOOKUP($A761+ROUND((COLUMN()-2)/24,5),'Расчет сбытовых надбавок'!$B$2281:'Расчет сбытовых надбавок'!$G$3024,3)</f>
        <v>82.08</v>
      </c>
      <c r="M761" s="99">
        <f>VLOOKUP($A761+ROUND((COLUMN()-2)/24,5),АТС!$A$41:$F$736,5)+VLOOKUP($A761+ROUND((COLUMN()-2)/24,5),'Расчет сбытовых надбавок'!$B$2281:'Расчет сбытовых надбавок'!$G$3024,3)</f>
        <v>118.3</v>
      </c>
      <c r="N761" s="99">
        <f>VLOOKUP($A761+ROUND((COLUMN()-2)/24,5),АТС!$A$41:$F$736,5)+VLOOKUP($A761+ROUND((COLUMN()-2)/24,5),'Расчет сбытовых надбавок'!$B$2281:'Расчет сбытовых надбавок'!$G$3024,3)</f>
        <v>72.92</v>
      </c>
      <c r="O761" s="99">
        <f>VLOOKUP($A761+ROUND((COLUMN()-2)/24,5),АТС!$A$41:$F$736,5)+VLOOKUP($A761+ROUND((COLUMN()-2)/24,5),'Расчет сбытовых надбавок'!$B$2281:'Расчет сбытовых надбавок'!$G$3024,3)</f>
        <v>68.78</v>
      </c>
      <c r="P761" s="99">
        <f>VLOOKUP($A761+ROUND((COLUMN()-2)/24,5),АТС!$A$41:$F$736,5)+VLOOKUP($A761+ROUND((COLUMN()-2)/24,5),'Расчет сбытовых надбавок'!$B$2281:'Расчет сбытовых надбавок'!$G$3024,3)</f>
        <v>42.980000000000004</v>
      </c>
      <c r="Q761" s="99">
        <f>VLOOKUP($A761+ROUND((COLUMN()-2)/24,5),АТС!$A$41:$F$736,5)+VLOOKUP($A761+ROUND((COLUMN()-2)/24,5),'Расчет сбытовых надбавок'!$B$2281:'Расчет сбытовых надбавок'!$G$3024,3)</f>
        <v>51.9</v>
      </c>
      <c r="R761" s="99">
        <f>VLOOKUP($A761+ROUND((COLUMN()-2)/24,5),АТС!$A$41:$F$736,5)+VLOOKUP($A761+ROUND((COLUMN()-2)/24,5),'Расчет сбытовых надбавок'!$B$2281:'Расчет сбытовых надбавок'!$G$3024,3)</f>
        <v>32.14</v>
      </c>
      <c r="S761" s="99">
        <f>VLOOKUP($A761+ROUND((COLUMN()-2)/24,5),АТС!$A$41:$F$736,5)+VLOOKUP($A761+ROUND((COLUMN()-2)/24,5),'Расчет сбытовых надбавок'!$B$2281:'Расчет сбытовых надбавок'!$G$3024,3)</f>
        <v>38.75</v>
      </c>
      <c r="T761" s="99">
        <f>VLOOKUP($A761+ROUND((COLUMN()-2)/24,5),АТС!$A$41:$F$736,5)+VLOOKUP($A761+ROUND((COLUMN()-2)/24,5),'Расчет сбытовых надбавок'!$B$2281:'Расчет сбытовых надбавок'!$G$3024,3)</f>
        <v>17.86</v>
      </c>
      <c r="U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W761" s="99">
        <f>VLOOKUP($A761+ROUND((COLUMN()-2)/24,5),АТС!$A$41:$F$736,5)+VLOOKUP($A761+ROUND((COLUMN()-2)/24,5),'Расчет сбытовых надбавок'!$B$2281:'Расчет сбытовых надбавок'!$G$3024,3)</f>
        <v>53.42</v>
      </c>
      <c r="X761" s="99">
        <f>VLOOKUP($A761+ROUND((COLUMN()-2)/24,5),АТС!$A$41:$F$736,5)+VLOOKUP($A761+ROUND((COLUMN()-2)/24,5),'Расчет сбытовых надбавок'!$B$2281:'Расчет сбытовых надбавок'!$G$3024,3)</f>
        <v>201.25</v>
      </c>
      <c r="Y761" s="99">
        <f>VLOOKUP($A761+ROUND((COLUMN()-2)/24,5),АТС!$A$41:$F$736,5)+VLOOKUP($A761+ROUND((COLUMN()-2)/24,5),'Расчет сбытовых надбавок'!$B$2281:'Расчет сбытовых надбавок'!$G$3024,3)</f>
        <v>530.14</v>
      </c>
    </row>
    <row r="762" spans="1:27" x14ac:dyDescent="0.2">
      <c r="A762" s="80">
        <f t="shared" si="23"/>
        <v>42526</v>
      </c>
      <c r="B762" s="99">
        <f>VLOOKUP($A762+ROUND((COLUMN()-2)/24,5),АТС!$A$41:$F$736,5)+VLOOKUP($A762+ROUND((COLUMN()-2)/24,5),'Расчет сбытовых надбавок'!$B$2281:'Расчет сбытовых надбавок'!$G$3024,3)</f>
        <v>721.16</v>
      </c>
      <c r="C762" s="99">
        <f>VLOOKUP($A762+ROUND((COLUMN()-2)/24,5),АТС!$A$41:$F$736,5)+VLOOKUP($A762+ROUND((COLUMN()-2)/24,5),'Расчет сбытовых надбавок'!$B$2281:'Расчет сбытовых надбавок'!$G$3024,3)</f>
        <v>657.82999999999993</v>
      </c>
      <c r="D762" s="99">
        <f>VLOOKUP($A762+ROUND((COLUMN()-2)/24,5),АТС!$A$41:$F$736,5)+VLOOKUP($A762+ROUND((COLUMN()-2)/24,5),'Расчет сбытовых надбавок'!$B$2281:'Расчет сбытовых надбавок'!$G$3024,3)</f>
        <v>414.15999999999997</v>
      </c>
      <c r="E762" s="99">
        <f>VLOOKUP($A762+ROUND((COLUMN()-2)/24,5),АТС!$A$41:$F$736,5)+VLOOKUP($A762+ROUND((COLUMN()-2)/24,5),'Расчет сбытовых надбавок'!$B$2281:'Расчет сбытовых надбавок'!$G$3024,3)</f>
        <v>596.21</v>
      </c>
      <c r="F762" s="99">
        <f>VLOOKUP($A762+ROUND((COLUMN()-2)/24,5),АТС!$A$41:$F$736,5)+VLOOKUP($A762+ROUND((COLUMN()-2)/24,5),'Расчет сбытовых надбавок'!$B$2281:'Расчет сбытовых надбавок'!$G$3024,3)</f>
        <v>455.75</v>
      </c>
      <c r="G762" s="99">
        <f>VLOOKUP($A762+ROUND((COLUMN()-2)/24,5),АТС!$A$41:$F$736,5)+VLOOKUP($A762+ROUND((COLUMN()-2)/24,5),'Расчет сбытовых надбавок'!$B$2281:'Расчет сбытовых надбавок'!$G$3024,3)</f>
        <v>201.44</v>
      </c>
      <c r="H762" s="99">
        <f>VLOOKUP($A762+ROUND((COLUMN()-2)/24,5),АТС!$A$41:$F$736,5)+VLOOKUP($A762+ROUND((COLUMN()-2)/24,5),'Расчет сбытовых надбавок'!$B$2281:'Расчет сбытовых надбавок'!$G$3024,3)</f>
        <v>202.6</v>
      </c>
      <c r="I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9">
        <f>VLOOKUP($A762+ROUND((COLUMN()-2)/24,5),АТС!$A$41:$F$736,5)+VLOOKUP($A762+ROUND((COLUMN()-2)/24,5),'Расчет сбытовых надбавок'!$B$2281:'Расчет сбытовых надбавок'!$G$3024,3)</f>
        <v>10.76</v>
      </c>
      <c r="L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9">
        <f>VLOOKUP($A762+ROUND((COLUMN()-2)/24,5),АТС!$A$41:$F$736,5)+VLOOKUP($A762+ROUND((COLUMN()-2)/24,5),'Расчет сбытовых надбавок'!$B$2281:'Расчет сбытовых надбавок'!$G$3024,3)</f>
        <v>67.760000000000005</v>
      </c>
      <c r="N762" s="99">
        <f>VLOOKUP($A762+ROUND((COLUMN()-2)/24,5),АТС!$A$41:$F$736,5)+VLOOKUP($A762+ROUND((COLUMN()-2)/24,5),'Расчет сбытовых надбавок'!$B$2281:'Расчет сбытовых надбавок'!$G$3024,3)</f>
        <v>480.07000000000005</v>
      </c>
      <c r="O762" s="99">
        <f>VLOOKUP($A762+ROUND((COLUMN()-2)/24,5),АТС!$A$41:$F$736,5)+VLOOKUP($A762+ROUND((COLUMN()-2)/24,5),'Расчет сбытовых надбавок'!$B$2281:'Расчет сбытовых надбавок'!$G$3024,3)</f>
        <v>626.09999999999991</v>
      </c>
      <c r="P762" s="99">
        <f>VLOOKUP($A762+ROUND((COLUMN()-2)/24,5),АТС!$A$41:$F$736,5)+VLOOKUP($A762+ROUND((COLUMN()-2)/24,5),'Расчет сбытовых надбавок'!$B$2281:'Расчет сбытовых надбавок'!$G$3024,3)</f>
        <v>437.5</v>
      </c>
      <c r="Q762" s="99">
        <f>VLOOKUP($A762+ROUND((COLUMN()-2)/24,5),АТС!$A$41:$F$736,5)+VLOOKUP($A762+ROUND((COLUMN()-2)/24,5),'Расчет сбытовых надбавок'!$B$2281:'Расчет сбытовых надбавок'!$G$3024,3)</f>
        <v>382.53999999999996</v>
      </c>
      <c r="R762" s="99">
        <f>VLOOKUP($A762+ROUND((COLUMN()-2)/24,5),АТС!$A$41:$F$736,5)+VLOOKUP($A762+ROUND((COLUMN()-2)/24,5),'Расчет сбытовых надбавок'!$B$2281:'Расчет сбытовых надбавок'!$G$3024,3)</f>
        <v>256.42</v>
      </c>
      <c r="S762" s="99">
        <f>VLOOKUP($A762+ROUND((COLUMN()-2)/24,5),АТС!$A$41:$F$736,5)+VLOOKUP($A762+ROUND((COLUMN()-2)/24,5),'Расчет сбытовых надбавок'!$B$2281:'Расчет сбытовых надбавок'!$G$3024,3)</f>
        <v>436.98</v>
      </c>
      <c r="T762" s="99">
        <f>VLOOKUP($A762+ROUND((COLUMN()-2)/24,5),АТС!$A$41:$F$736,5)+VLOOKUP($A762+ROUND((COLUMN()-2)/24,5),'Расчет сбытовых надбавок'!$B$2281:'Расчет сбытовых надбавок'!$G$3024,3)</f>
        <v>951.7</v>
      </c>
      <c r="U762" s="99">
        <f>VLOOKUP($A762+ROUND((COLUMN()-2)/24,5),АТС!$A$41:$F$736,5)+VLOOKUP($A762+ROUND((COLUMN()-2)/24,5),'Расчет сбытовых надбавок'!$B$2281:'Расчет сбытовых надбавок'!$G$3024,3)</f>
        <v>178.20999999999998</v>
      </c>
      <c r="V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9">
        <f>VLOOKUP($A762+ROUND((COLUMN()-2)/24,5),АТС!$A$41:$F$736,5)+VLOOKUP($A762+ROUND((COLUMN()-2)/24,5),'Расчет сбытовых надбавок'!$B$2281:'Расчет сбытовых надбавок'!$G$3024,3)</f>
        <v>9.2700000000000014</v>
      </c>
      <c r="X762" s="99">
        <f>VLOOKUP($A762+ROUND((COLUMN()-2)/24,5),АТС!$A$41:$F$736,5)+VLOOKUP($A762+ROUND((COLUMN()-2)/24,5),'Расчет сбытовых надбавок'!$B$2281:'Расчет сбытовых надбавок'!$G$3024,3)</f>
        <v>121.55</v>
      </c>
      <c r="Y762" s="99">
        <f>VLOOKUP($A762+ROUND((COLUMN()-2)/24,5),АТС!$A$41:$F$736,5)+VLOOKUP($A762+ROUND((COLUMN()-2)/24,5),'Расчет сбытовых надбавок'!$B$2281:'Расчет сбытовых надбавок'!$G$3024,3)</f>
        <v>379.39000000000004</v>
      </c>
    </row>
    <row r="763" spans="1:27" x14ac:dyDescent="0.2">
      <c r="A763" s="80">
        <f t="shared" si="23"/>
        <v>42527</v>
      </c>
      <c r="B763" s="99">
        <f>VLOOKUP($A763+ROUND((COLUMN()-2)/24,5),АТС!$A$41:$F$736,5)+VLOOKUP($A763+ROUND((COLUMN()-2)/24,5),'Расчет сбытовых надбавок'!$B$2281:'Расчет сбытовых надбавок'!$G$3024,3)</f>
        <v>93.11</v>
      </c>
      <c r="C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D763" s="99">
        <f>VLOOKUP($A763+ROUND((COLUMN()-2)/24,5),АТС!$A$41:$F$736,5)+VLOOKUP($A763+ROUND((COLUMN()-2)/24,5),'Расчет сбытовых надбавок'!$B$2281:'Расчет сбытовых надбавок'!$G$3024,3)</f>
        <v>977.11</v>
      </c>
      <c r="E763" s="99">
        <f>VLOOKUP($A763+ROUND((COLUMN()-2)/24,5),АТС!$A$41:$F$736,5)+VLOOKUP($A763+ROUND((COLUMN()-2)/24,5),'Расчет сбытовых надбавок'!$B$2281:'Расчет сбытовых надбавок'!$G$3024,3)</f>
        <v>858.15</v>
      </c>
      <c r="F763" s="99">
        <f>VLOOKUP($A763+ROUND((COLUMN()-2)/24,5),АТС!$A$41:$F$736,5)+VLOOKUP($A763+ROUND((COLUMN()-2)/24,5),'Расчет сбытовых надбавок'!$B$2281:'Расчет сбытовых надбавок'!$G$3024,3)</f>
        <v>756.75</v>
      </c>
      <c r="G763" s="99">
        <f>VLOOKUP($A763+ROUND((COLUMN()-2)/24,5),АТС!$A$41:$F$736,5)+VLOOKUP($A763+ROUND((COLUMN()-2)/24,5),'Расчет сбытовых надбавок'!$B$2281:'Расчет сбытовых надбавок'!$G$3024,3)</f>
        <v>509.54999999999995</v>
      </c>
      <c r="H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N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P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Q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R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9">
        <f>VLOOKUP($A763+ROUND((COLUMN()-2)/24,5),АТС!$A$41:$F$736,5)+VLOOKUP($A763+ROUND((COLUMN()-2)/24,5),'Расчет сбытовых надбавок'!$B$2281:'Расчет сбытовых надбавок'!$G$3024,3)</f>
        <v>0.01</v>
      </c>
      <c r="U763" s="99">
        <f>VLOOKUP($A763+ROUND((COLUMN()-2)/24,5),АТС!$A$41:$F$736,5)+VLOOKUP($A763+ROUND((COLUMN()-2)/24,5),'Расчет сбытовых надбавок'!$B$2281:'Расчет сбытовых надбавок'!$G$3024,3)</f>
        <v>0.01</v>
      </c>
      <c r="V763" s="99">
        <f>VLOOKUP($A763+ROUND((COLUMN()-2)/24,5),АТС!$A$41:$F$736,5)+VLOOKUP($A763+ROUND((COLUMN()-2)/24,5),'Расчет сбытовых надбавок'!$B$2281:'Расчет сбытовых надбавок'!$G$3024,3)</f>
        <v>0.01</v>
      </c>
      <c r="W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X763" s="99">
        <f>VLOOKUP($A763+ROUND((COLUMN()-2)/24,5),АТС!$A$41:$F$736,5)+VLOOKUP($A763+ROUND((COLUMN()-2)/24,5),'Расчет сбытовых надбавок'!$B$2281:'Расчет сбытовых надбавок'!$G$3024,3)</f>
        <v>65.91</v>
      </c>
      <c r="Y763" s="99">
        <f>VLOOKUP($A763+ROUND((COLUMN()-2)/24,5),АТС!$A$41:$F$736,5)+VLOOKUP($A763+ROUND((COLUMN()-2)/24,5),'Расчет сбытовых надбавок'!$B$2281:'Расчет сбытовых надбавок'!$G$3024,3)</f>
        <v>130.47999999999999</v>
      </c>
    </row>
    <row r="764" spans="1:27" x14ac:dyDescent="0.2">
      <c r="A764" s="80">
        <f t="shared" si="23"/>
        <v>42528</v>
      </c>
      <c r="B764" s="99">
        <f>VLOOKUP($A764+ROUND((COLUMN()-2)/24,5),АТС!$A$41:$F$736,5)+VLOOKUP($A764+ROUND((COLUMN()-2)/24,5),'Расчет сбытовых надбавок'!$B$2281:'Расчет сбытовых надбавок'!$G$3024,3)</f>
        <v>74.67</v>
      </c>
      <c r="C764" s="99">
        <f>VLOOKUP($A764+ROUND((COLUMN()-2)/24,5),АТС!$A$41:$F$736,5)+VLOOKUP($A764+ROUND((COLUMN()-2)/24,5),'Расчет сбытовых надбавок'!$B$2281:'Расчет сбытовых надбавок'!$G$3024,3)</f>
        <v>11.440000000000001</v>
      </c>
      <c r="D764" s="99">
        <f>VLOOKUP($A764+ROUND((COLUMN()-2)/24,5),АТС!$A$41:$F$736,5)+VLOOKUP($A764+ROUND((COLUMN()-2)/24,5),'Расчет сбытовых надбавок'!$B$2281:'Расчет сбытовых надбавок'!$G$3024,3)</f>
        <v>21.200000000000003</v>
      </c>
      <c r="E764" s="99">
        <f>VLOOKUP($A764+ROUND((COLUMN()-2)/24,5),АТС!$A$41:$F$736,5)+VLOOKUP($A764+ROUND((COLUMN()-2)/24,5),'Расчет сбытовых надбавок'!$B$2281:'Расчет сбытовых надбавок'!$G$3024,3)</f>
        <v>34.809999999999995</v>
      </c>
      <c r="F764" s="99">
        <f>VLOOKUP($A764+ROUND((COLUMN()-2)/24,5),АТС!$A$41:$F$736,5)+VLOOKUP($A764+ROUND((COLUMN()-2)/24,5),'Расчет сбытовых надбавок'!$B$2281:'Расчет сбытовых надбавок'!$G$3024,3)</f>
        <v>0.01</v>
      </c>
      <c r="G764" s="99">
        <f>VLOOKUP($A764+ROUND((COLUMN()-2)/24,5),АТС!$A$41:$F$736,5)+VLOOKUP($A764+ROUND((COLUMN()-2)/24,5),'Расчет сбытовых надбавок'!$B$2281:'Расчет сбытовых надбавок'!$G$3024,3)</f>
        <v>0.01</v>
      </c>
      <c r="H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9">
        <f>VLOOKUP($A764+ROUND((COLUMN()-2)/24,5),АТС!$A$41:$F$736,5)+VLOOKUP($A764+ROUND((COLUMN()-2)/24,5),'Расчет сбытовых надбавок'!$B$2281:'Расчет сбытовых надбавок'!$G$3024,3)</f>
        <v>0.01</v>
      </c>
      <c r="L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9">
        <f>VLOOKUP($A764+ROUND((COLUMN()-2)/24,5),АТС!$A$41:$F$736,5)+VLOOKUP($A764+ROUND((COLUMN()-2)/24,5),'Расчет сбытовых надбавок'!$B$2281:'Расчет сбытовых надбавок'!$G$3024,3)</f>
        <v>19.89</v>
      </c>
      <c r="N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O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P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Q764" s="99">
        <f>VLOOKUP($A764+ROUND((COLUMN()-2)/24,5),АТС!$A$41:$F$736,5)+VLOOKUP($A764+ROUND((COLUMN()-2)/24,5),'Расчет сбытовых надбавок'!$B$2281:'Расчет сбытовых надбавок'!$G$3024,3)</f>
        <v>9.0499999999999989</v>
      </c>
      <c r="R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9">
        <f>VLOOKUP($A764+ROUND((COLUMN()-2)/24,5),АТС!$A$41:$F$736,5)+VLOOKUP($A764+ROUND((COLUMN()-2)/24,5),'Расчет сбытовых надбавок'!$B$2281:'Расчет сбытовых надбавок'!$G$3024,3)</f>
        <v>1042.98</v>
      </c>
      <c r="U764" s="99">
        <f>VLOOKUP($A764+ROUND((COLUMN()-2)/24,5),АТС!$A$41:$F$736,5)+VLOOKUP($A764+ROUND((COLUMN()-2)/24,5),'Расчет сбытовых надбавок'!$B$2281:'Расчет сбытовых надбавок'!$G$3024,3)</f>
        <v>39.93</v>
      </c>
      <c r="V764" s="99">
        <f>VLOOKUP($A764+ROUND((COLUMN()-2)/24,5),АТС!$A$41:$F$736,5)+VLOOKUP($A764+ROUND((COLUMN()-2)/24,5),'Расчет сбытовых надбавок'!$B$2281:'Расчет сбытовых надбавок'!$G$3024,3)</f>
        <v>54.449999999999996</v>
      </c>
      <c r="W764" s="99">
        <f>VLOOKUP($A764+ROUND((COLUMN()-2)/24,5),АТС!$A$41:$F$736,5)+VLOOKUP($A764+ROUND((COLUMN()-2)/24,5),'Расчет сбытовых надбавок'!$B$2281:'Расчет сбытовых надбавок'!$G$3024,3)</f>
        <v>223.86</v>
      </c>
      <c r="X764" s="99">
        <f>VLOOKUP($A764+ROUND((COLUMN()-2)/24,5),АТС!$A$41:$F$736,5)+VLOOKUP($A764+ROUND((COLUMN()-2)/24,5),'Расчет сбытовых надбавок'!$B$2281:'Расчет сбытовых надбавок'!$G$3024,3)</f>
        <v>527.82999999999993</v>
      </c>
      <c r="Y764" s="99">
        <f>VLOOKUP($A764+ROUND((COLUMN()-2)/24,5),АТС!$A$41:$F$736,5)+VLOOKUP($A764+ROUND((COLUMN()-2)/24,5),'Расчет сбытовых надбавок'!$B$2281:'Расчет сбытовых надбавок'!$G$3024,3)</f>
        <v>450.82</v>
      </c>
    </row>
    <row r="765" spans="1:27" x14ac:dyDescent="0.2">
      <c r="A765" s="80">
        <f t="shared" si="23"/>
        <v>42529</v>
      </c>
      <c r="B765" s="99">
        <f>VLOOKUP($A765+ROUND((COLUMN()-2)/24,5),АТС!$A$41:$F$736,5)+VLOOKUP($A765+ROUND((COLUMN()-2)/24,5),'Расчет сбытовых надбавок'!$B$2281:'Расчет сбытовых надбавок'!$G$3024,3)</f>
        <v>145.54999999999998</v>
      </c>
      <c r="C765" s="99">
        <f>VLOOKUP($A765+ROUND((COLUMN()-2)/24,5),АТС!$A$41:$F$736,5)+VLOOKUP($A765+ROUND((COLUMN()-2)/24,5),'Расчет сбытовых надбавок'!$B$2281:'Расчет сбытовых надбавок'!$G$3024,3)</f>
        <v>121.31</v>
      </c>
      <c r="D765" s="99">
        <f>VLOOKUP($A765+ROUND((COLUMN()-2)/24,5),АТС!$A$41:$F$736,5)+VLOOKUP($A765+ROUND((COLUMN()-2)/24,5),'Расчет сбытовых надбавок'!$B$2281:'Расчет сбытовых надбавок'!$G$3024,3)</f>
        <v>155.44999999999999</v>
      </c>
      <c r="E765" s="99">
        <f>VLOOKUP($A765+ROUND((COLUMN()-2)/24,5),АТС!$A$41:$F$736,5)+VLOOKUP($A765+ROUND((COLUMN()-2)/24,5),'Расчет сбытовых надбавок'!$B$2281:'Расчет сбытовых надбавок'!$G$3024,3)</f>
        <v>156.85000000000002</v>
      </c>
      <c r="F765" s="99">
        <f>VLOOKUP($A765+ROUND((COLUMN()-2)/24,5),АТС!$A$41:$F$736,5)+VLOOKUP($A765+ROUND((COLUMN()-2)/24,5),'Расчет сбытовых надбавок'!$B$2281:'Расчет сбытовых надбавок'!$G$3024,3)</f>
        <v>85.33</v>
      </c>
      <c r="G765" s="99">
        <f>VLOOKUP($A765+ROUND((COLUMN()-2)/24,5),АТС!$A$41:$F$736,5)+VLOOKUP($A765+ROUND((COLUMN()-2)/24,5),'Расчет сбытовых надбавок'!$B$2281:'Расчет сбытовых надбавок'!$G$3024,3)</f>
        <v>31.84</v>
      </c>
      <c r="H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9">
        <f>VLOOKUP($A765+ROUND((COLUMN()-2)/24,5),АТС!$A$41:$F$736,5)+VLOOKUP($A765+ROUND((COLUMN()-2)/24,5),'Расчет сбытовых надбавок'!$B$2281:'Расчет сбытовых надбавок'!$G$3024,3)</f>
        <v>20.62</v>
      </c>
      <c r="L765" s="99">
        <f>VLOOKUP($A765+ROUND((COLUMN()-2)/24,5),АТС!$A$41:$F$736,5)+VLOOKUP($A765+ROUND((COLUMN()-2)/24,5),'Расчет сбытовых надбавок'!$B$2281:'Расчет сбытовых надбавок'!$G$3024,3)</f>
        <v>23.81</v>
      </c>
      <c r="M765" s="99">
        <f>VLOOKUP($A765+ROUND((COLUMN()-2)/24,5),АТС!$A$41:$F$736,5)+VLOOKUP($A765+ROUND((COLUMN()-2)/24,5),'Расчет сбытовых надбавок'!$B$2281:'Расчет сбытовых надбавок'!$G$3024,3)</f>
        <v>58.81</v>
      </c>
      <c r="N765" s="99">
        <f>VLOOKUP($A765+ROUND((COLUMN()-2)/24,5),АТС!$A$41:$F$736,5)+VLOOKUP($A765+ROUND((COLUMN()-2)/24,5),'Расчет сбытовых надбавок'!$B$2281:'Расчет сбытовых надбавок'!$G$3024,3)</f>
        <v>109.69</v>
      </c>
      <c r="O765" s="99">
        <f>VLOOKUP($A765+ROUND((COLUMN()-2)/24,5),АТС!$A$41:$F$736,5)+VLOOKUP($A765+ROUND((COLUMN()-2)/24,5),'Расчет сбытовых надбавок'!$B$2281:'Расчет сбытовых надбавок'!$G$3024,3)</f>
        <v>104.61</v>
      </c>
      <c r="P765" s="99">
        <f>VLOOKUP($A765+ROUND((COLUMN()-2)/24,5),АТС!$A$41:$F$736,5)+VLOOKUP($A765+ROUND((COLUMN()-2)/24,5),'Расчет сбытовых надбавок'!$B$2281:'Расчет сбытовых надбавок'!$G$3024,3)</f>
        <v>83.18</v>
      </c>
      <c r="Q765" s="99">
        <f>VLOOKUP($A765+ROUND((COLUMN()-2)/24,5),АТС!$A$41:$F$736,5)+VLOOKUP($A765+ROUND((COLUMN()-2)/24,5),'Расчет сбытовых надбавок'!$B$2281:'Расчет сбытовых надбавок'!$G$3024,3)</f>
        <v>97.100000000000009</v>
      </c>
      <c r="R765" s="99">
        <f>VLOOKUP($A765+ROUND((COLUMN()-2)/24,5),АТС!$A$41:$F$736,5)+VLOOKUP($A765+ROUND((COLUMN()-2)/24,5),'Расчет сбытовых надбавок'!$B$2281:'Расчет сбытовых надбавок'!$G$3024,3)</f>
        <v>108.1</v>
      </c>
      <c r="S765" s="99">
        <f>VLOOKUP($A765+ROUND((COLUMN()-2)/24,5),АТС!$A$41:$F$736,5)+VLOOKUP($A765+ROUND((COLUMN()-2)/24,5),'Расчет сбытовых надбавок'!$B$2281:'Расчет сбытовых надбавок'!$G$3024,3)</f>
        <v>71.259999999999991</v>
      </c>
      <c r="T765" s="99">
        <f>VLOOKUP($A765+ROUND((COLUMN()-2)/24,5),АТС!$A$41:$F$736,5)+VLOOKUP($A765+ROUND((COLUMN()-2)/24,5),'Расчет сбытовых надбавок'!$B$2281:'Расчет сбытовых надбавок'!$G$3024,3)</f>
        <v>293.90999999999997</v>
      </c>
      <c r="U765" s="99">
        <f>VLOOKUP($A765+ROUND((COLUMN()-2)/24,5),АТС!$A$41:$F$736,5)+VLOOKUP($A765+ROUND((COLUMN()-2)/24,5),'Расчет сбытовых надбавок'!$B$2281:'Расчет сбытовых надбавок'!$G$3024,3)</f>
        <v>284.33</v>
      </c>
      <c r="V765" s="99">
        <f>VLOOKUP($A765+ROUND((COLUMN()-2)/24,5),АТС!$A$41:$F$736,5)+VLOOKUP($A765+ROUND((COLUMN()-2)/24,5),'Расчет сбытовых надбавок'!$B$2281:'Расчет сбытовых надбавок'!$G$3024,3)</f>
        <v>246.26</v>
      </c>
      <c r="W765" s="99">
        <f>VLOOKUP($A765+ROUND((COLUMN()-2)/24,5),АТС!$A$41:$F$736,5)+VLOOKUP($A765+ROUND((COLUMN()-2)/24,5),'Расчет сбытовых надбавок'!$B$2281:'Расчет сбытовых надбавок'!$G$3024,3)</f>
        <v>494.21000000000004</v>
      </c>
      <c r="X765" s="99">
        <f>VLOOKUP($A765+ROUND((COLUMN()-2)/24,5),АТС!$A$41:$F$736,5)+VLOOKUP($A765+ROUND((COLUMN()-2)/24,5),'Расчет сбытовых надбавок'!$B$2281:'Расчет сбытовых надбавок'!$G$3024,3)</f>
        <v>597.41999999999996</v>
      </c>
      <c r="Y765" s="99">
        <f>VLOOKUP($A765+ROUND((COLUMN()-2)/24,5),АТС!$A$41:$F$736,5)+VLOOKUP($A765+ROUND((COLUMN()-2)/24,5),'Расчет сбытовых надбавок'!$B$2281:'Расчет сбытовых надбавок'!$G$3024,3)</f>
        <v>404.26</v>
      </c>
    </row>
    <row r="766" spans="1:27" x14ac:dyDescent="0.2">
      <c r="A766" s="80">
        <f t="shared" si="23"/>
        <v>42530</v>
      </c>
      <c r="B766" s="99">
        <f>VLOOKUP($A766+ROUND((COLUMN()-2)/24,5),АТС!$A$41:$F$736,5)+VLOOKUP($A766+ROUND((COLUMN()-2)/24,5),'Расчет сбытовых надбавок'!$B$2281:'Расчет сбытовых надбавок'!$G$3024,3)</f>
        <v>7.43</v>
      </c>
      <c r="C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D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E766" s="99">
        <f>VLOOKUP($A766+ROUND((COLUMN()-2)/24,5),АТС!$A$41:$F$736,5)+VLOOKUP($A766+ROUND((COLUMN()-2)/24,5),'Расчет сбытовых надбавок'!$B$2281:'Расчет сбытовых надбавок'!$G$3024,3)</f>
        <v>8.99</v>
      </c>
      <c r="F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9">
        <f>VLOOKUP($A766+ROUND((COLUMN()-2)/24,5),АТС!$A$41:$F$736,5)+VLOOKUP($A766+ROUND((COLUMN()-2)/24,5),'Расчет сбытовых надбавок'!$B$2281:'Расчет сбытовых надбавок'!$G$3024,3)</f>
        <v>0.01</v>
      </c>
      <c r="J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9">
        <f>VLOOKUP($A766+ROUND((COLUMN()-2)/24,5),АТС!$A$41:$F$736,5)+VLOOKUP($A766+ROUND((COLUMN()-2)/24,5),'Расчет сбытовых надбавок'!$B$2281:'Расчет сбытовых надбавок'!$G$3024,3)</f>
        <v>0.01</v>
      </c>
      <c r="T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U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W766" s="99">
        <f>VLOOKUP($A766+ROUND((COLUMN()-2)/24,5),АТС!$A$41:$F$736,5)+VLOOKUP($A766+ROUND((COLUMN()-2)/24,5),'Расчет сбытовых надбавок'!$B$2281:'Расчет сбытовых надбавок'!$G$3024,3)</f>
        <v>14.350000000000001</v>
      </c>
      <c r="X766" s="99">
        <f>VLOOKUP($A766+ROUND((COLUMN()-2)/24,5),АТС!$A$41:$F$736,5)+VLOOKUP($A766+ROUND((COLUMN()-2)/24,5),'Расчет сбытовых надбавок'!$B$2281:'Расчет сбытовых надбавок'!$G$3024,3)</f>
        <v>43.99</v>
      </c>
      <c r="Y766" s="99">
        <f>VLOOKUP($A766+ROUND((COLUMN()-2)/24,5),АТС!$A$41:$F$736,5)+VLOOKUP($A766+ROUND((COLUMN()-2)/24,5),'Расчет сбытовых надбавок'!$B$2281:'Расчет сбытовых надбавок'!$G$3024,3)</f>
        <v>256.58</v>
      </c>
    </row>
    <row r="767" spans="1:27" x14ac:dyDescent="0.2">
      <c r="A767" s="80">
        <f t="shared" si="23"/>
        <v>42531</v>
      </c>
      <c r="B767" s="99">
        <f>VLOOKUP($A767+ROUND((COLUMN()-2)/24,5),АТС!$A$41:$F$736,5)+VLOOKUP($A767+ROUND((COLUMN()-2)/24,5),'Расчет сбытовых надбавок'!$B$2281:'Расчет сбытовых надбавок'!$G$3024,3)</f>
        <v>380.3</v>
      </c>
      <c r="C767" s="99">
        <f>VLOOKUP($A767+ROUND((COLUMN()-2)/24,5),АТС!$A$41:$F$736,5)+VLOOKUP($A767+ROUND((COLUMN()-2)/24,5),'Расчет сбытовых надбавок'!$B$2281:'Расчет сбытовых надбавок'!$G$3024,3)</f>
        <v>178.4</v>
      </c>
      <c r="D767" s="99">
        <f>VLOOKUP($A767+ROUND((COLUMN()-2)/24,5),АТС!$A$41:$F$736,5)+VLOOKUP($A767+ROUND((COLUMN()-2)/24,5),'Расчет сбытовых надбавок'!$B$2281:'Расчет сбытовых надбавок'!$G$3024,3)</f>
        <v>80.989999999999995</v>
      </c>
      <c r="E767" s="99">
        <f>VLOOKUP($A767+ROUND((COLUMN()-2)/24,5),АТС!$A$41:$F$736,5)+VLOOKUP($A767+ROUND((COLUMN()-2)/24,5),'Расчет сбытовых надбавок'!$B$2281:'Расчет сбытовых надбавок'!$G$3024,3)</f>
        <v>55.019999999999996</v>
      </c>
      <c r="F767" s="99">
        <f>VLOOKUP($A767+ROUND((COLUMN()-2)/24,5),АТС!$A$41:$F$736,5)+VLOOKUP($A767+ROUND((COLUMN()-2)/24,5),'Расчет сбытовых надбавок'!$B$2281:'Расчет сбытовых надбавок'!$G$3024,3)</f>
        <v>0.08</v>
      </c>
      <c r="G767" s="99">
        <f>VLOOKUP($A767+ROUND((COLUMN()-2)/24,5),АТС!$A$41:$F$736,5)+VLOOKUP($A767+ROUND((COLUMN()-2)/24,5),'Расчет сбытовых надбавок'!$B$2281:'Расчет сбытовых надбавок'!$G$3024,3)</f>
        <v>97.320000000000007</v>
      </c>
      <c r="H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9">
        <f>VLOOKUP($A767+ROUND((COLUMN()-2)/24,5),АТС!$A$41:$F$736,5)+VLOOKUP($A767+ROUND((COLUMN()-2)/24,5),'Расчет сбытовых надбавок'!$B$2281:'Расчет сбытовых надбавок'!$G$3024,3)</f>
        <v>23.77</v>
      </c>
      <c r="L767" s="99">
        <f>VLOOKUP($A767+ROUND((COLUMN()-2)/24,5),АТС!$A$41:$F$736,5)+VLOOKUP($A767+ROUND((COLUMN()-2)/24,5),'Расчет сбытовых надбавок'!$B$2281:'Расчет сбытовых надбавок'!$G$3024,3)</f>
        <v>32.35</v>
      </c>
      <c r="M767" s="99">
        <f>VLOOKUP($A767+ROUND((COLUMN()-2)/24,5),АТС!$A$41:$F$736,5)+VLOOKUP($A767+ROUND((COLUMN()-2)/24,5),'Расчет сбытовых надбавок'!$B$2281:'Расчет сбытовых надбавок'!$G$3024,3)</f>
        <v>37.159999999999997</v>
      </c>
      <c r="N767" s="99">
        <f>VLOOKUP($A767+ROUND((COLUMN()-2)/24,5),АТС!$A$41:$F$736,5)+VLOOKUP($A767+ROUND((COLUMN()-2)/24,5),'Расчет сбытовых надбавок'!$B$2281:'Расчет сбытовых надбавок'!$G$3024,3)</f>
        <v>48.809999999999995</v>
      </c>
      <c r="O767" s="99">
        <f>VLOOKUP($A767+ROUND((COLUMN()-2)/24,5),АТС!$A$41:$F$736,5)+VLOOKUP($A767+ROUND((COLUMN()-2)/24,5),'Расчет сбытовых надбавок'!$B$2281:'Расчет сбытовых надбавок'!$G$3024,3)</f>
        <v>46.33</v>
      </c>
      <c r="P767" s="99">
        <f>VLOOKUP($A767+ROUND((COLUMN()-2)/24,5),АТС!$A$41:$F$736,5)+VLOOKUP($A767+ROUND((COLUMN()-2)/24,5),'Расчет сбытовых надбавок'!$B$2281:'Расчет сбытовых надбавок'!$G$3024,3)</f>
        <v>74.37</v>
      </c>
      <c r="Q767" s="99">
        <f>VLOOKUP($A767+ROUND((COLUMN()-2)/24,5),АТС!$A$41:$F$736,5)+VLOOKUP($A767+ROUND((COLUMN()-2)/24,5),'Расчет сбытовых надбавок'!$B$2281:'Расчет сбытовых надбавок'!$G$3024,3)</f>
        <v>72.89</v>
      </c>
      <c r="R767" s="99">
        <f>VLOOKUP($A767+ROUND((COLUMN()-2)/24,5),АТС!$A$41:$F$736,5)+VLOOKUP($A767+ROUND((COLUMN()-2)/24,5),'Расчет сбытовых надбавок'!$B$2281:'Расчет сбытовых надбавок'!$G$3024,3)</f>
        <v>116.83</v>
      </c>
      <c r="S767" s="99">
        <f>VLOOKUP($A767+ROUND((COLUMN()-2)/24,5),АТС!$A$41:$F$736,5)+VLOOKUP($A767+ROUND((COLUMN()-2)/24,5),'Расчет сбытовых надбавок'!$B$2281:'Расчет сбытовых надбавок'!$G$3024,3)</f>
        <v>89.69</v>
      </c>
      <c r="T767" s="99">
        <f>VLOOKUP($A767+ROUND((COLUMN()-2)/24,5),АТС!$A$41:$F$736,5)+VLOOKUP($A767+ROUND((COLUMN()-2)/24,5),'Расчет сбытовых надбавок'!$B$2281:'Расчет сбытовых надбавок'!$G$3024,3)</f>
        <v>128.80000000000001</v>
      </c>
      <c r="U767" s="99">
        <f>VLOOKUP($A767+ROUND((COLUMN()-2)/24,5),АТС!$A$41:$F$736,5)+VLOOKUP($A767+ROUND((COLUMN()-2)/24,5),'Расчет сбытовых надбавок'!$B$2281:'Расчет сбытовых надбавок'!$G$3024,3)</f>
        <v>91.14</v>
      </c>
      <c r="V767" s="99">
        <f>VLOOKUP($A767+ROUND((COLUMN()-2)/24,5),АТС!$A$41:$F$736,5)+VLOOKUP($A767+ROUND((COLUMN()-2)/24,5),'Расчет сбытовых надбавок'!$B$2281:'Расчет сбытовых надбавок'!$G$3024,3)</f>
        <v>201.76000000000002</v>
      </c>
      <c r="W767" s="99">
        <f>VLOOKUP($A767+ROUND((COLUMN()-2)/24,5),АТС!$A$41:$F$736,5)+VLOOKUP($A767+ROUND((COLUMN()-2)/24,5),'Расчет сбытовых надбавок'!$B$2281:'Расчет сбытовых надбавок'!$G$3024,3)</f>
        <v>259.14999999999998</v>
      </c>
      <c r="X767" s="99">
        <f>VLOOKUP($A767+ROUND((COLUMN()-2)/24,5),АТС!$A$41:$F$736,5)+VLOOKUP($A767+ROUND((COLUMN()-2)/24,5),'Расчет сбытовых надбавок'!$B$2281:'Расчет сбытовых надбавок'!$G$3024,3)</f>
        <v>227.64999999999998</v>
      </c>
      <c r="Y767" s="99">
        <f>VLOOKUP($A767+ROUND((COLUMN()-2)/24,5),АТС!$A$41:$F$736,5)+VLOOKUP($A767+ROUND((COLUMN()-2)/24,5),'Расчет сбытовых надбавок'!$B$2281:'Расчет сбытовых надбавок'!$G$3024,3)</f>
        <v>306.78000000000003</v>
      </c>
    </row>
    <row r="768" spans="1:27" x14ac:dyDescent="0.2">
      <c r="A768" s="80">
        <f t="shared" si="23"/>
        <v>42532</v>
      </c>
      <c r="B768" s="99">
        <f>VLOOKUP($A768+ROUND((COLUMN()-2)/24,5),АТС!$A$41:$F$736,5)+VLOOKUP($A768+ROUND((COLUMN()-2)/24,5),'Расчет сбытовых надбавок'!$B$2281:'Расчет сбытовых надбавок'!$G$3024,3)</f>
        <v>226.79999999999998</v>
      </c>
      <c r="C768" s="99">
        <f>VLOOKUP($A768+ROUND((COLUMN()-2)/24,5),АТС!$A$41:$F$736,5)+VLOOKUP($A768+ROUND((COLUMN()-2)/24,5),'Расчет сбытовых надбавок'!$B$2281:'Расчет сбытовых надбавок'!$G$3024,3)</f>
        <v>198.83</v>
      </c>
      <c r="D768" s="99">
        <f>VLOOKUP($A768+ROUND((COLUMN()-2)/24,5),АТС!$A$41:$F$736,5)+VLOOKUP($A768+ROUND((COLUMN()-2)/24,5),'Расчет сбытовых надбавок'!$B$2281:'Расчет сбытовых надбавок'!$G$3024,3)</f>
        <v>178.7</v>
      </c>
      <c r="E768" s="99">
        <f>VLOOKUP($A768+ROUND((COLUMN()-2)/24,5),АТС!$A$41:$F$736,5)+VLOOKUP($A768+ROUND((COLUMN()-2)/24,5),'Расчет сбытовых надбавок'!$B$2281:'Расчет сбытовых надбавок'!$G$3024,3)</f>
        <v>129.41999999999999</v>
      </c>
      <c r="F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9">
        <f>VLOOKUP($A768+ROUND((COLUMN()-2)/24,5),АТС!$A$41:$F$736,5)+VLOOKUP($A768+ROUND((COLUMN()-2)/24,5),'Расчет сбытовых надбавок'!$B$2281:'Расчет сбытовых надбавок'!$G$3024,3)</f>
        <v>6.07</v>
      </c>
      <c r="I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9">
        <f>VLOOKUP($A768+ROUND((COLUMN()-2)/24,5),АТС!$A$41:$F$736,5)+VLOOKUP($A768+ROUND((COLUMN()-2)/24,5),'Расчет сбытовых надбавок'!$B$2281:'Расчет сбытовых надбавок'!$G$3024,3)</f>
        <v>12.079999999999998</v>
      </c>
      <c r="L768" s="99">
        <f>VLOOKUP($A768+ROUND((COLUMN()-2)/24,5),АТС!$A$41:$F$736,5)+VLOOKUP($A768+ROUND((COLUMN()-2)/24,5),'Расчет сбытовых надбавок'!$B$2281:'Расчет сбытовых надбавок'!$G$3024,3)</f>
        <v>2.25</v>
      </c>
      <c r="M768" s="99">
        <f>VLOOKUP($A768+ROUND((COLUMN()-2)/24,5),АТС!$A$41:$F$736,5)+VLOOKUP($A768+ROUND((COLUMN()-2)/24,5),'Расчет сбытовых надбавок'!$B$2281:'Расчет сбытовых надбавок'!$G$3024,3)</f>
        <v>17.98</v>
      </c>
      <c r="N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P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Q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R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S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T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X768" s="99">
        <f>VLOOKUP($A768+ROUND((COLUMN()-2)/24,5),АТС!$A$41:$F$736,5)+VLOOKUP($A768+ROUND((COLUMN()-2)/24,5),'Расчет сбытовых надбавок'!$B$2281:'Расчет сбытовых надбавок'!$G$3024,3)</f>
        <v>130.05000000000001</v>
      </c>
      <c r="Y768" s="99">
        <f>VLOOKUP($A768+ROUND((COLUMN()-2)/24,5),АТС!$A$41:$F$736,5)+VLOOKUP($A768+ROUND((COLUMN()-2)/24,5),'Расчет сбытовых надбавок'!$B$2281:'Расчет сбытовых надбавок'!$G$3024,3)</f>
        <v>226.13</v>
      </c>
    </row>
    <row r="769" spans="1:25" x14ac:dyDescent="0.2">
      <c r="A769" s="80">
        <f t="shared" si="23"/>
        <v>42533</v>
      </c>
      <c r="B769" s="99">
        <f>VLOOKUP($A769+ROUND((COLUMN()-2)/24,5),АТС!$A$41:$F$736,5)+VLOOKUP($A769+ROUND((COLUMN()-2)/24,5),'Расчет сбытовых надбавок'!$B$2281:'Расчет сбытовых надбавок'!$G$3024,3)</f>
        <v>187.37</v>
      </c>
      <c r="C769" s="99">
        <f>VLOOKUP($A769+ROUND((COLUMN()-2)/24,5),АТС!$A$41:$F$736,5)+VLOOKUP($A769+ROUND((COLUMN()-2)/24,5),'Расчет сбытовых надбавок'!$B$2281:'Расчет сбытовых надбавок'!$G$3024,3)</f>
        <v>92.84</v>
      </c>
      <c r="D769" s="99">
        <f>VLOOKUP($A769+ROUND((COLUMN()-2)/24,5),АТС!$A$41:$F$736,5)+VLOOKUP($A769+ROUND((COLUMN()-2)/24,5),'Расчет сбытовых надбавок'!$B$2281:'Расчет сбытовых надбавок'!$G$3024,3)</f>
        <v>165.76</v>
      </c>
      <c r="E769" s="99">
        <f>VLOOKUP($A769+ROUND((COLUMN()-2)/24,5),АТС!$A$41:$F$736,5)+VLOOKUP($A769+ROUND((COLUMN()-2)/24,5),'Расчет сбытовых надбавок'!$B$2281:'Расчет сбытовых надбавок'!$G$3024,3)</f>
        <v>100.03999999999999</v>
      </c>
      <c r="F769" s="99">
        <f>VLOOKUP($A769+ROUND((COLUMN()-2)/24,5),АТС!$A$41:$F$736,5)+VLOOKUP($A769+ROUND((COLUMN()-2)/24,5),'Расчет сбытовых надбавок'!$B$2281:'Расчет сбытовых надбавок'!$G$3024,3)</f>
        <v>95.99</v>
      </c>
      <c r="G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9">
        <f>VLOOKUP($A769+ROUND((COLUMN()-2)/24,5),АТС!$A$41:$F$736,5)+VLOOKUP($A769+ROUND((COLUMN()-2)/24,5),'Расчет сбытовых надбавок'!$B$2281:'Расчет сбытовых надбавок'!$G$3024,3)</f>
        <v>10.24</v>
      </c>
      <c r="I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9">
        <f>VLOOKUP($A769+ROUND((COLUMN()-2)/24,5),АТС!$A$41:$F$736,5)+VLOOKUP($A769+ROUND((COLUMN()-2)/24,5),'Расчет сбытовых надбавок'!$B$2281:'Расчет сбытовых надбавок'!$G$3024,3)</f>
        <v>15.559999999999999</v>
      </c>
      <c r="L769" s="99">
        <f>VLOOKUP($A769+ROUND((COLUMN()-2)/24,5),АТС!$A$41:$F$736,5)+VLOOKUP($A769+ROUND((COLUMN()-2)/24,5),'Расчет сбытовых надбавок'!$B$2281:'Расчет сбытовых надбавок'!$G$3024,3)</f>
        <v>36.21</v>
      </c>
      <c r="M769" s="99">
        <f>VLOOKUP($A769+ROUND((COLUMN()-2)/24,5),АТС!$A$41:$F$736,5)+VLOOKUP($A769+ROUND((COLUMN()-2)/24,5),'Расчет сбытовых надбавок'!$B$2281:'Расчет сбытовых надбавок'!$G$3024,3)</f>
        <v>39.35</v>
      </c>
      <c r="N769" s="99">
        <f>VLOOKUP($A769+ROUND((COLUMN()-2)/24,5),АТС!$A$41:$F$736,5)+VLOOKUP($A769+ROUND((COLUMN()-2)/24,5),'Расчет сбытовых надбавок'!$B$2281:'Расчет сбытовых надбавок'!$G$3024,3)</f>
        <v>48.449999999999996</v>
      </c>
      <c r="O769" s="99">
        <f>VLOOKUP($A769+ROUND((COLUMN()-2)/24,5),АТС!$A$41:$F$736,5)+VLOOKUP($A769+ROUND((COLUMN()-2)/24,5),'Расчет сбытовых надбавок'!$B$2281:'Расчет сбытовых надбавок'!$G$3024,3)</f>
        <v>47.75</v>
      </c>
      <c r="P769" s="99">
        <f>VLOOKUP($A769+ROUND((COLUMN()-2)/24,5),АТС!$A$41:$F$736,5)+VLOOKUP($A769+ROUND((COLUMN()-2)/24,5),'Расчет сбытовых надбавок'!$B$2281:'Расчет сбытовых надбавок'!$G$3024,3)</f>
        <v>69.66</v>
      </c>
      <c r="Q769" s="99">
        <f>VLOOKUP($A769+ROUND((COLUMN()-2)/24,5),АТС!$A$41:$F$736,5)+VLOOKUP($A769+ROUND((COLUMN()-2)/24,5),'Расчет сбытовых надбавок'!$B$2281:'Расчет сбытовых надбавок'!$G$3024,3)</f>
        <v>65.23</v>
      </c>
      <c r="R769" s="99">
        <f>VLOOKUP($A769+ROUND((COLUMN()-2)/24,5),АТС!$A$41:$F$736,5)+VLOOKUP($A769+ROUND((COLUMN()-2)/24,5),'Расчет сбытовых надбавок'!$B$2281:'Расчет сбытовых надбавок'!$G$3024,3)</f>
        <v>78.34</v>
      </c>
      <c r="S769" s="99">
        <f>VLOOKUP($A769+ROUND((COLUMN()-2)/24,5),АТС!$A$41:$F$736,5)+VLOOKUP($A769+ROUND((COLUMN()-2)/24,5),'Расчет сбытовых надбавок'!$B$2281:'Расчет сбытовых надбавок'!$G$3024,3)</f>
        <v>90.039999999999992</v>
      </c>
      <c r="T769" s="99">
        <f>VLOOKUP($A769+ROUND((COLUMN()-2)/24,5),АТС!$A$41:$F$736,5)+VLOOKUP($A769+ROUND((COLUMN()-2)/24,5),'Расчет сбытовых надбавок'!$B$2281:'Расчет сбытовых надбавок'!$G$3024,3)</f>
        <v>105.2</v>
      </c>
      <c r="U769" s="99">
        <f>VLOOKUP($A769+ROUND((COLUMN()-2)/24,5),АТС!$A$41:$F$736,5)+VLOOKUP($A769+ROUND((COLUMN()-2)/24,5),'Расчет сбытовых надбавок'!$B$2281:'Расчет сбытовых надбавок'!$G$3024,3)</f>
        <v>99.28</v>
      </c>
      <c r="V769" s="99">
        <f>VLOOKUP($A769+ROUND((COLUMN()-2)/24,5),АТС!$A$41:$F$736,5)+VLOOKUP($A769+ROUND((COLUMN()-2)/24,5),'Расчет сбытовых надбавок'!$B$2281:'Расчет сбытовых надбавок'!$G$3024,3)</f>
        <v>235.10000000000002</v>
      </c>
      <c r="W769" s="99">
        <f>VLOOKUP($A769+ROUND((COLUMN()-2)/24,5),АТС!$A$41:$F$736,5)+VLOOKUP($A769+ROUND((COLUMN()-2)/24,5),'Расчет сбытовых надбавок'!$B$2281:'Расчет сбытовых надбавок'!$G$3024,3)</f>
        <v>343.89000000000004</v>
      </c>
      <c r="X769" s="99">
        <f>VLOOKUP($A769+ROUND((COLUMN()-2)/24,5),АТС!$A$41:$F$736,5)+VLOOKUP($A769+ROUND((COLUMN()-2)/24,5),'Расчет сбытовых надбавок'!$B$2281:'Расчет сбытовых надбавок'!$G$3024,3)</f>
        <v>82.36999999999999</v>
      </c>
      <c r="Y769" s="99">
        <f>VLOOKUP($A769+ROUND((COLUMN()-2)/24,5),АТС!$A$41:$F$736,5)+VLOOKUP($A769+ROUND((COLUMN()-2)/24,5),'Расчет сбытовых надбавок'!$B$2281:'Расчет сбытовых надбавок'!$G$3024,3)</f>
        <v>337.95</v>
      </c>
    </row>
    <row r="770" spans="1:25" x14ac:dyDescent="0.2">
      <c r="A770" s="80">
        <f t="shared" si="23"/>
        <v>42534</v>
      </c>
      <c r="B770" s="99">
        <f>VLOOKUP($A770+ROUND((COLUMN()-2)/24,5),АТС!$A$41:$F$736,5)+VLOOKUP($A770+ROUND((COLUMN()-2)/24,5),'Расчет сбытовых надбавок'!$B$2281:'Расчет сбытовых надбавок'!$G$3024,3)</f>
        <v>215.5</v>
      </c>
      <c r="C770" s="99">
        <f>VLOOKUP($A770+ROUND((COLUMN()-2)/24,5),АТС!$A$41:$F$736,5)+VLOOKUP($A770+ROUND((COLUMN()-2)/24,5),'Расчет сбытовых надбавок'!$B$2281:'Расчет сбытовых надбавок'!$G$3024,3)</f>
        <v>134.97</v>
      </c>
      <c r="D770" s="99">
        <f>VLOOKUP($A770+ROUND((COLUMN()-2)/24,5),АТС!$A$41:$F$736,5)+VLOOKUP($A770+ROUND((COLUMN()-2)/24,5),'Расчет сбытовых надбавок'!$B$2281:'Расчет сбытовых надбавок'!$G$3024,3)</f>
        <v>28.68</v>
      </c>
      <c r="E770" s="99">
        <f>VLOOKUP($A770+ROUND((COLUMN()-2)/24,5),АТС!$A$41:$F$736,5)+VLOOKUP($A770+ROUND((COLUMN()-2)/24,5),'Расчет сбытовых надбавок'!$B$2281:'Расчет сбытовых надбавок'!$G$3024,3)</f>
        <v>69.81</v>
      </c>
      <c r="F770" s="99">
        <f>VLOOKUP($A770+ROUND((COLUMN()-2)/24,5),АТС!$A$41:$F$736,5)+VLOOKUP($A770+ROUND((COLUMN()-2)/24,5),'Расчет сбытовых надбавок'!$B$2281:'Расчет сбытовых надбавок'!$G$3024,3)</f>
        <v>81.75</v>
      </c>
      <c r="G770" s="99">
        <f>VLOOKUP($A770+ROUND((COLUMN()-2)/24,5),АТС!$A$41:$F$736,5)+VLOOKUP($A770+ROUND((COLUMN()-2)/24,5),'Расчет сбытовых надбавок'!$B$2281:'Расчет сбытовых надбавок'!$G$3024,3)</f>
        <v>22.52</v>
      </c>
      <c r="H770" s="99">
        <f>VLOOKUP($A770+ROUND((COLUMN()-2)/24,5),АТС!$A$41:$F$736,5)+VLOOKUP($A770+ROUND((COLUMN()-2)/24,5),'Расчет сбытовых надбавок'!$B$2281:'Расчет сбытовых надбавок'!$G$3024,3)</f>
        <v>136.24</v>
      </c>
      <c r="I770" s="99">
        <f>VLOOKUP($A770+ROUND((COLUMN()-2)/24,5),АТС!$A$41:$F$736,5)+VLOOKUP($A770+ROUND((COLUMN()-2)/24,5),'Расчет сбытовых надбавок'!$B$2281:'Расчет сбытовых надбавок'!$G$3024,3)</f>
        <v>45.36</v>
      </c>
      <c r="J770" s="99">
        <f>VLOOKUP($A770+ROUND((COLUMN()-2)/24,5),АТС!$A$41:$F$736,5)+VLOOKUP($A770+ROUND((COLUMN()-2)/24,5),'Расчет сбытовых надбавок'!$B$2281:'Расчет сбытовых надбавок'!$G$3024,3)</f>
        <v>1.42</v>
      </c>
      <c r="K770" s="99">
        <f>VLOOKUP($A770+ROUND((COLUMN()-2)/24,5),АТС!$A$41:$F$736,5)+VLOOKUP($A770+ROUND((COLUMN()-2)/24,5),'Расчет сбытовых надбавок'!$B$2281:'Расчет сбытовых надбавок'!$G$3024,3)</f>
        <v>100.82</v>
      </c>
      <c r="L770" s="99">
        <f>VLOOKUP($A770+ROUND((COLUMN()-2)/24,5),АТС!$A$41:$F$736,5)+VLOOKUP($A770+ROUND((COLUMN()-2)/24,5),'Расчет сбытовых надбавок'!$B$2281:'Расчет сбытовых надбавок'!$G$3024,3)</f>
        <v>50.489999999999995</v>
      </c>
      <c r="M770" s="99">
        <f>VLOOKUP($A770+ROUND((COLUMN()-2)/24,5),АТС!$A$41:$F$736,5)+VLOOKUP($A770+ROUND((COLUMN()-2)/24,5),'Расчет сбытовых надбавок'!$B$2281:'Расчет сбытовых надбавок'!$G$3024,3)</f>
        <v>63.02</v>
      </c>
      <c r="N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O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P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X770" s="99">
        <f>VLOOKUP($A770+ROUND((COLUMN()-2)/24,5),АТС!$A$41:$F$736,5)+VLOOKUP($A770+ROUND((COLUMN()-2)/24,5),'Расчет сбытовых надбавок'!$B$2281:'Расчет сбытовых надбавок'!$G$3024,3)</f>
        <v>119.00999999999999</v>
      </c>
      <c r="Y770" s="99">
        <f>VLOOKUP($A770+ROUND((COLUMN()-2)/24,5),АТС!$A$41:$F$736,5)+VLOOKUP($A770+ROUND((COLUMN()-2)/24,5),'Расчет сбытовых надбавок'!$B$2281:'Расчет сбытовых надбавок'!$G$3024,3)</f>
        <v>63.96</v>
      </c>
    </row>
    <row r="771" spans="1:25" x14ac:dyDescent="0.2">
      <c r="A771" s="80">
        <f t="shared" si="23"/>
        <v>42535</v>
      </c>
      <c r="B771" s="99">
        <f>VLOOKUP($A771+ROUND((COLUMN()-2)/24,5),АТС!$A$41:$F$736,5)+VLOOKUP($A771+ROUND((COLUMN()-2)/24,5),'Расчет сбытовых надбавок'!$B$2281:'Расчет сбытовых надбавок'!$G$3024,3)</f>
        <v>288.62</v>
      </c>
      <c r="C771" s="99">
        <f>VLOOKUP($A771+ROUND((COLUMN()-2)/24,5),АТС!$A$41:$F$736,5)+VLOOKUP($A771+ROUND((COLUMN()-2)/24,5),'Расчет сбытовых надбавок'!$B$2281:'Расчет сбытовых надбавок'!$G$3024,3)</f>
        <v>196.03</v>
      </c>
      <c r="D771" s="99">
        <f>VLOOKUP($A771+ROUND((COLUMN()-2)/24,5),АТС!$A$41:$F$736,5)+VLOOKUP($A771+ROUND((COLUMN()-2)/24,5),'Расчет сбытовых надбавок'!$B$2281:'Расчет сбытовых надбавок'!$G$3024,3)</f>
        <v>199.45999999999998</v>
      </c>
      <c r="E771" s="99">
        <f>VLOOKUP($A771+ROUND((COLUMN()-2)/24,5),АТС!$A$41:$F$736,5)+VLOOKUP($A771+ROUND((COLUMN()-2)/24,5),'Расчет сбытовых надбавок'!$B$2281:'Расчет сбытовых надбавок'!$G$3024,3)</f>
        <v>143.57</v>
      </c>
      <c r="F771" s="99">
        <f>VLOOKUP($A771+ROUND((COLUMN()-2)/24,5),АТС!$A$41:$F$736,5)+VLOOKUP($A771+ROUND((COLUMN()-2)/24,5),'Расчет сбытовых надбавок'!$B$2281:'Расчет сбытовых надбавок'!$G$3024,3)</f>
        <v>89.820000000000007</v>
      </c>
      <c r="G771" s="99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9">
        <f>VLOOKUP($A771+ROUND((COLUMN()-2)/24,5),АТС!$A$41:$F$736,5)+VLOOKUP($A771+ROUND((COLUMN()-2)/24,5),'Расчет сбытовых надбавок'!$B$2281:'Расчет сбытовых надбавок'!$G$3024,3)</f>
        <v>0.01</v>
      </c>
      <c r="I771" s="99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9">
        <f>VLOOKUP($A771+ROUND((COLUMN()-2)/24,5),АТС!$A$41:$F$736,5)+VLOOKUP($A771+ROUND((COLUMN()-2)/24,5),'Расчет сбытовых надбавок'!$B$2281:'Расчет сбытовых надбавок'!$G$3024,3)</f>
        <v>29.52</v>
      </c>
      <c r="K771" s="99">
        <f>VLOOKUP($A771+ROUND((COLUMN()-2)/24,5),АТС!$A$41:$F$736,5)+VLOOKUP($A771+ROUND((COLUMN()-2)/24,5),'Расчет сбытовых надбавок'!$B$2281:'Расчет сбытовых надбавок'!$G$3024,3)</f>
        <v>97.48</v>
      </c>
      <c r="L771" s="99">
        <f>VLOOKUP($A771+ROUND((COLUMN()-2)/24,5),АТС!$A$41:$F$736,5)+VLOOKUP($A771+ROUND((COLUMN()-2)/24,5),'Расчет сбытовых надбавок'!$B$2281:'Расчет сбытовых надбавок'!$G$3024,3)</f>
        <v>167.89000000000001</v>
      </c>
      <c r="M771" s="99">
        <f>VLOOKUP($A771+ROUND((COLUMN()-2)/24,5),АТС!$A$41:$F$736,5)+VLOOKUP($A771+ROUND((COLUMN()-2)/24,5),'Расчет сбытовых надбавок'!$B$2281:'Расчет сбытовых надбавок'!$G$3024,3)</f>
        <v>185.99</v>
      </c>
      <c r="N771" s="99">
        <f>VLOOKUP($A771+ROUND((COLUMN()-2)/24,5),АТС!$A$41:$F$736,5)+VLOOKUP($A771+ROUND((COLUMN()-2)/24,5),'Расчет сбытовых надбавок'!$B$2281:'Расчет сбытовых надбавок'!$G$3024,3)</f>
        <v>149.82</v>
      </c>
      <c r="O771" s="99">
        <f>VLOOKUP($A771+ROUND((COLUMN()-2)/24,5),АТС!$A$41:$F$736,5)+VLOOKUP($A771+ROUND((COLUMN()-2)/24,5),'Расчет сбытовых надбавок'!$B$2281:'Расчет сбытовых надбавок'!$G$3024,3)</f>
        <v>181.9</v>
      </c>
      <c r="P771" s="99">
        <f>VLOOKUP($A771+ROUND((COLUMN()-2)/24,5),АТС!$A$41:$F$736,5)+VLOOKUP($A771+ROUND((COLUMN()-2)/24,5),'Расчет сбытовых надбавок'!$B$2281:'Расчет сбытовых надбавок'!$G$3024,3)</f>
        <v>196.23000000000002</v>
      </c>
      <c r="Q771" s="99">
        <f>VLOOKUP($A771+ROUND((COLUMN()-2)/24,5),АТС!$A$41:$F$736,5)+VLOOKUP($A771+ROUND((COLUMN()-2)/24,5),'Расчет сбытовых надбавок'!$B$2281:'Расчет сбытовых надбавок'!$G$3024,3)</f>
        <v>197.10000000000002</v>
      </c>
      <c r="R771" s="99">
        <f>VLOOKUP($A771+ROUND((COLUMN()-2)/24,5),АТС!$A$41:$F$736,5)+VLOOKUP($A771+ROUND((COLUMN()-2)/24,5),'Расчет сбытовых надбавок'!$B$2281:'Расчет сбытовых надбавок'!$G$3024,3)</f>
        <v>155.36000000000001</v>
      </c>
      <c r="S771" s="99">
        <f>VLOOKUP($A771+ROUND((COLUMN()-2)/24,5),АТС!$A$41:$F$736,5)+VLOOKUP($A771+ROUND((COLUMN()-2)/24,5),'Расчет сбытовых надбавок'!$B$2281:'Расчет сбытовых надбавок'!$G$3024,3)</f>
        <v>155.5</v>
      </c>
      <c r="T771" s="99">
        <f>VLOOKUP($A771+ROUND((COLUMN()-2)/24,5),АТС!$A$41:$F$736,5)+VLOOKUP($A771+ROUND((COLUMN()-2)/24,5),'Расчет сбытовых надбавок'!$B$2281:'Расчет сбытовых надбавок'!$G$3024,3)</f>
        <v>150.16999999999999</v>
      </c>
      <c r="U771" s="99">
        <f>VLOOKUP($A771+ROUND((COLUMN()-2)/24,5),АТС!$A$41:$F$736,5)+VLOOKUP($A771+ROUND((COLUMN()-2)/24,5),'Расчет сбытовых надбавок'!$B$2281:'Расчет сбытовых надбавок'!$G$3024,3)</f>
        <v>79.989999999999995</v>
      </c>
      <c r="V771" s="99">
        <f>VLOOKUP($A771+ROUND((COLUMN()-2)/24,5),АТС!$A$41:$F$736,5)+VLOOKUP($A771+ROUND((COLUMN()-2)/24,5),'Расчет сбытовых надбавок'!$B$2281:'Расчет сбытовых надбавок'!$G$3024,3)</f>
        <v>274.36</v>
      </c>
      <c r="W771" s="99">
        <f>VLOOKUP($A771+ROUND((COLUMN()-2)/24,5),АТС!$A$41:$F$736,5)+VLOOKUP($A771+ROUND((COLUMN()-2)/24,5),'Расчет сбытовых надбавок'!$B$2281:'Расчет сбытовых надбавок'!$G$3024,3)</f>
        <v>379.95000000000005</v>
      </c>
      <c r="X771" s="99">
        <f>VLOOKUP($A771+ROUND((COLUMN()-2)/24,5),АТС!$A$41:$F$736,5)+VLOOKUP($A771+ROUND((COLUMN()-2)/24,5),'Расчет сбытовых надбавок'!$B$2281:'Расчет сбытовых надбавок'!$G$3024,3)</f>
        <v>297.35000000000002</v>
      </c>
      <c r="Y771" s="99">
        <f>VLOOKUP($A771+ROUND((COLUMN()-2)/24,5),АТС!$A$41:$F$736,5)+VLOOKUP($A771+ROUND((COLUMN()-2)/24,5),'Расчет сбытовых надбавок'!$B$2281:'Расчет сбытовых надбавок'!$G$3024,3)</f>
        <v>263.54000000000002</v>
      </c>
    </row>
    <row r="772" spans="1:25" x14ac:dyDescent="0.2">
      <c r="A772" s="80">
        <f t="shared" si="23"/>
        <v>42536</v>
      </c>
      <c r="B772" s="99">
        <f>VLOOKUP($A772+ROUND((COLUMN()-2)/24,5),АТС!$A$41:$F$736,5)+VLOOKUP($A772+ROUND((COLUMN()-2)/24,5),'Расчет сбытовых надбавок'!$B$2281:'Расчет сбытовых надбавок'!$G$3024,3)</f>
        <v>173.89000000000001</v>
      </c>
      <c r="C772" s="99">
        <f>VLOOKUP($A772+ROUND((COLUMN()-2)/24,5),АТС!$A$41:$F$736,5)+VLOOKUP($A772+ROUND((COLUMN()-2)/24,5),'Расчет сбытовых надбавок'!$B$2281:'Расчет сбытовых надбавок'!$G$3024,3)</f>
        <v>1086.5</v>
      </c>
      <c r="D772" s="99">
        <f>VLOOKUP($A772+ROUND((COLUMN()-2)/24,5),АТС!$A$41:$F$736,5)+VLOOKUP($A772+ROUND((COLUMN()-2)/24,5),'Расчет сбытовых надбавок'!$B$2281:'Расчет сбытовых надбавок'!$G$3024,3)</f>
        <v>134.93</v>
      </c>
      <c r="E772" s="99">
        <f>VLOOKUP($A772+ROUND((COLUMN()-2)/24,5),АТС!$A$41:$F$736,5)+VLOOKUP($A772+ROUND((COLUMN()-2)/24,5),'Расчет сбытовых надбавок'!$B$2281:'Расчет сбытовых надбавок'!$G$3024,3)</f>
        <v>153.13</v>
      </c>
      <c r="F772" s="99">
        <f>VLOOKUP($A772+ROUND((COLUMN()-2)/24,5),АТС!$A$41:$F$736,5)+VLOOKUP($A772+ROUND((COLUMN()-2)/24,5),'Расчет сбытовых надбавок'!$B$2281:'Расчет сбытовых надбавок'!$G$3024,3)</f>
        <v>155.95999999999998</v>
      </c>
      <c r="G772" s="99">
        <f>VLOOKUP($A772+ROUND((COLUMN()-2)/24,5),АТС!$A$41:$F$736,5)+VLOOKUP($A772+ROUND((COLUMN()-2)/24,5),'Расчет сбытовых надбавок'!$B$2281:'Расчет сбытовых надбавок'!$G$3024,3)</f>
        <v>0.09</v>
      </c>
      <c r="H772" s="99">
        <f>VLOOKUP($A772+ROUND((COLUMN()-2)/24,5),АТС!$A$41:$F$736,5)+VLOOKUP($A772+ROUND((COLUMN()-2)/24,5),'Расчет сбытовых надбавок'!$B$2281:'Расчет сбытовых надбавок'!$G$3024,3)</f>
        <v>0.01</v>
      </c>
      <c r="I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9">
        <f>VLOOKUP($A772+ROUND((COLUMN()-2)/24,5),АТС!$A$41:$F$736,5)+VLOOKUP($A772+ROUND((COLUMN()-2)/24,5),'Расчет сбытовых надбавок'!$B$2281:'Расчет сбытовых надбавок'!$G$3024,3)</f>
        <v>6.9999999999999993E-2</v>
      </c>
      <c r="K772" s="99">
        <f>VLOOKUP($A772+ROUND((COLUMN()-2)/24,5),АТС!$A$41:$F$736,5)+VLOOKUP($A772+ROUND((COLUMN()-2)/24,5),'Расчет сбытовых надбавок'!$B$2281:'Расчет сбытовых надбавок'!$G$3024,3)</f>
        <v>146.13999999999999</v>
      </c>
      <c r="L772" s="99">
        <f>VLOOKUP($A772+ROUND((COLUMN()-2)/24,5),АТС!$A$41:$F$736,5)+VLOOKUP($A772+ROUND((COLUMN()-2)/24,5),'Расчет сбытовых надбавок'!$B$2281:'Расчет сбытовых надбавок'!$G$3024,3)</f>
        <v>170.93</v>
      </c>
      <c r="M772" s="99">
        <f>VLOOKUP($A772+ROUND((COLUMN()-2)/24,5),АТС!$A$41:$F$736,5)+VLOOKUP($A772+ROUND((COLUMN()-2)/24,5),'Расчет сбытовых надбавок'!$B$2281:'Расчет сбытовых надбавок'!$G$3024,3)</f>
        <v>188.34</v>
      </c>
      <c r="N772" s="99">
        <f>VLOOKUP($A772+ROUND((COLUMN()-2)/24,5),АТС!$A$41:$F$736,5)+VLOOKUP($A772+ROUND((COLUMN()-2)/24,5),'Расчет сбытовых надбавок'!$B$2281:'Расчет сбытовых надбавок'!$G$3024,3)</f>
        <v>160.53</v>
      </c>
      <c r="O772" s="99">
        <f>VLOOKUP($A772+ROUND((COLUMN()-2)/24,5),АТС!$A$41:$F$736,5)+VLOOKUP($A772+ROUND((COLUMN()-2)/24,5),'Расчет сбытовых надбавок'!$B$2281:'Расчет сбытовых надбавок'!$G$3024,3)</f>
        <v>159.57999999999998</v>
      </c>
      <c r="P772" s="99">
        <f>VLOOKUP($A772+ROUND((COLUMN()-2)/24,5),АТС!$A$41:$F$736,5)+VLOOKUP($A772+ROUND((COLUMN()-2)/24,5),'Расчет сбытовых надбавок'!$B$2281:'Расчет сбытовых надбавок'!$G$3024,3)</f>
        <v>184.58</v>
      </c>
      <c r="Q772" s="99">
        <f>VLOOKUP($A772+ROUND((COLUMN()-2)/24,5),АТС!$A$41:$F$736,5)+VLOOKUP($A772+ROUND((COLUMN()-2)/24,5),'Расчет сбытовых надбавок'!$B$2281:'Расчет сбытовых надбавок'!$G$3024,3)</f>
        <v>180.59</v>
      </c>
      <c r="R772" s="99">
        <f>VLOOKUP($A772+ROUND((COLUMN()-2)/24,5),АТС!$A$41:$F$736,5)+VLOOKUP($A772+ROUND((COLUMN()-2)/24,5),'Расчет сбытовых надбавок'!$B$2281:'Расчет сбытовых надбавок'!$G$3024,3)</f>
        <v>176.42</v>
      </c>
      <c r="S772" s="99">
        <f>VLOOKUP($A772+ROUND((COLUMN()-2)/24,5),АТС!$A$41:$F$736,5)+VLOOKUP($A772+ROUND((COLUMN()-2)/24,5),'Расчет сбытовых надбавок'!$B$2281:'Расчет сбытовых надбавок'!$G$3024,3)</f>
        <v>48.63</v>
      </c>
      <c r="T772" s="99">
        <f>VLOOKUP($A772+ROUND((COLUMN()-2)/24,5),АТС!$A$41:$F$736,5)+VLOOKUP($A772+ROUND((COLUMN()-2)/24,5),'Расчет сбытовых надбавок'!$B$2281:'Расчет сбытовых надбавок'!$G$3024,3)</f>
        <v>99.53</v>
      </c>
      <c r="U772" s="99">
        <f>VLOOKUP($A772+ROUND((COLUMN()-2)/24,5),АТС!$A$41:$F$736,5)+VLOOKUP($A772+ROUND((COLUMN()-2)/24,5),'Расчет сбытовых надбавок'!$B$2281:'Расчет сбытовых надбавок'!$G$3024,3)</f>
        <v>39.1</v>
      </c>
      <c r="V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9">
        <f>VLOOKUP($A772+ROUND((COLUMN()-2)/24,5),АТС!$A$41:$F$736,5)+VLOOKUP($A772+ROUND((COLUMN()-2)/24,5),'Расчет сбытовых надбавок'!$B$2281:'Расчет сбытовых надбавок'!$G$3024,3)</f>
        <v>126.47</v>
      </c>
      <c r="X772" s="99">
        <f>VLOOKUP($A772+ROUND((COLUMN()-2)/24,5),АТС!$A$41:$F$736,5)+VLOOKUP($A772+ROUND((COLUMN()-2)/24,5),'Расчет сбытовых надбавок'!$B$2281:'Расчет сбытовых надбавок'!$G$3024,3)</f>
        <v>83.39</v>
      </c>
      <c r="Y772" s="99">
        <f>VLOOKUP($A772+ROUND((COLUMN()-2)/24,5),АТС!$A$41:$F$736,5)+VLOOKUP($A772+ROUND((COLUMN()-2)/24,5),'Расчет сбытовых надбавок'!$B$2281:'Расчет сбытовых надбавок'!$G$3024,3)</f>
        <v>55.830000000000005</v>
      </c>
    </row>
    <row r="773" spans="1:25" x14ac:dyDescent="0.2">
      <c r="A773" s="80">
        <f t="shared" si="23"/>
        <v>42537</v>
      </c>
      <c r="B773" s="99">
        <f>VLOOKUP($A773+ROUND((COLUMN()-2)/24,5),АТС!$A$41:$F$736,5)+VLOOKUP($A773+ROUND((COLUMN()-2)/24,5),'Расчет сбытовых надбавок'!$B$2281:'Расчет сбытовых надбавок'!$G$3024,3)</f>
        <v>127.63</v>
      </c>
      <c r="C773" s="99">
        <f>VLOOKUP($A773+ROUND((COLUMN()-2)/24,5),АТС!$A$41:$F$736,5)+VLOOKUP($A773+ROUND((COLUMN()-2)/24,5),'Расчет сбытовых надбавок'!$B$2281:'Расчет сбытовых надбавок'!$G$3024,3)</f>
        <v>149.69</v>
      </c>
      <c r="D773" s="99">
        <f>VLOOKUP($A773+ROUND((COLUMN()-2)/24,5),АТС!$A$41:$F$736,5)+VLOOKUP($A773+ROUND((COLUMN()-2)/24,5),'Расчет сбытовых надбавок'!$B$2281:'Расчет сбытовых надбавок'!$G$3024,3)</f>
        <v>149.94</v>
      </c>
      <c r="E773" s="99">
        <f>VLOOKUP($A773+ROUND((COLUMN()-2)/24,5),АТС!$A$41:$F$736,5)+VLOOKUP($A773+ROUND((COLUMN()-2)/24,5),'Расчет сбытовых надбавок'!$B$2281:'Расчет сбытовых надбавок'!$G$3024,3)</f>
        <v>284.89999999999998</v>
      </c>
      <c r="F773" s="99">
        <f>VLOOKUP($A773+ROUND((COLUMN()-2)/24,5),АТС!$A$41:$F$736,5)+VLOOKUP($A773+ROUND((COLUMN()-2)/24,5),'Расчет сбытовых надбавок'!$B$2281:'Расчет сбытовых надбавок'!$G$3024,3)</f>
        <v>48.17</v>
      </c>
      <c r="G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9">
        <f>VLOOKUP($A773+ROUND((COLUMN()-2)/24,5),АТС!$A$41:$F$736,5)+VLOOKUP($A773+ROUND((COLUMN()-2)/24,5),'Расчет сбытовых надбавок'!$B$2281:'Расчет сбытовых надбавок'!$G$3024,3)</f>
        <v>0.01</v>
      </c>
      <c r="J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9">
        <f>VLOOKUP($A773+ROUND((COLUMN()-2)/24,5),АТС!$A$41:$F$736,5)+VLOOKUP($A773+ROUND((COLUMN()-2)/24,5),'Расчет сбытовых надбавок'!$B$2281:'Расчет сбытовых надбавок'!$G$3024,3)</f>
        <v>43.55</v>
      </c>
      <c r="M773" s="99">
        <f>VLOOKUP($A773+ROUND((COLUMN()-2)/24,5),АТС!$A$41:$F$736,5)+VLOOKUP($A773+ROUND((COLUMN()-2)/24,5),'Расчет сбытовых надбавок'!$B$2281:'Расчет сбытовых надбавок'!$G$3024,3)</f>
        <v>46.25</v>
      </c>
      <c r="N773" s="99">
        <f>VLOOKUP($A773+ROUND((COLUMN()-2)/24,5),АТС!$A$41:$F$736,5)+VLOOKUP($A773+ROUND((COLUMN()-2)/24,5),'Расчет сбытовых надбавок'!$B$2281:'Расчет сбытовых надбавок'!$G$3024,3)</f>
        <v>58.319999999999993</v>
      </c>
      <c r="O773" s="99">
        <f>VLOOKUP($A773+ROUND((COLUMN()-2)/24,5),АТС!$A$41:$F$736,5)+VLOOKUP($A773+ROUND((COLUMN()-2)/24,5),'Расчет сбытовых надбавок'!$B$2281:'Расчет сбытовых надбавок'!$G$3024,3)</f>
        <v>62.54</v>
      </c>
      <c r="P773" s="99">
        <f>VLOOKUP($A773+ROUND((COLUMN()-2)/24,5),АТС!$A$41:$F$736,5)+VLOOKUP($A773+ROUND((COLUMN()-2)/24,5),'Расчет сбытовых надбавок'!$B$2281:'Расчет сбытовых надбавок'!$G$3024,3)</f>
        <v>48.050000000000004</v>
      </c>
      <c r="Q773" s="99">
        <f>VLOOKUP($A773+ROUND((COLUMN()-2)/24,5),АТС!$A$41:$F$736,5)+VLOOKUP($A773+ROUND((COLUMN()-2)/24,5),'Расчет сбытовых надбавок'!$B$2281:'Расчет сбытовых надбавок'!$G$3024,3)</f>
        <v>68.73</v>
      </c>
      <c r="R773" s="99">
        <f>VLOOKUP($A773+ROUND((COLUMN()-2)/24,5),АТС!$A$41:$F$736,5)+VLOOKUP($A773+ROUND((COLUMN()-2)/24,5),'Расчет сбытовых надбавок'!$B$2281:'Расчет сбытовых надбавок'!$G$3024,3)</f>
        <v>50.6</v>
      </c>
      <c r="S773" s="99">
        <f>VLOOKUP($A773+ROUND((COLUMN()-2)/24,5),АТС!$A$41:$F$736,5)+VLOOKUP($A773+ROUND((COLUMN()-2)/24,5),'Расчет сбытовых надбавок'!$B$2281:'Расчет сбытовых надбавок'!$G$3024,3)</f>
        <v>39.799999999999997</v>
      </c>
      <c r="T773" s="99">
        <f>VLOOKUP($A773+ROUND((COLUMN()-2)/24,5),АТС!$A$41:$F$736,5)+VLOOKUP($A773+ROUND((COLUMN()-2)/24,5),'Расчет сбытовых надбавок'!$B$2281:'Расчет сбытовых надбавок'!$G$3024,3)</f>
        <v>13.67</v>
      </c>
      <c r="U773" s="99">
        <f>VLOOKUP($A773+ROUND((COLUMN()-2)/24,5),АТС!$A$41:$F$736,5)+VLOOKUP($A773+ROUND((COLUMN()-2)/24,5),'Расчет сбытовых надбавок'!$B$2281:'Расчет сбытовых надбавок'!$G$3024,3)</f>
        <v>0.01</v>
      </c>
      <c r="V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9">
        <f>VLOOKUP($A773+ROUND((COLUMN()-2)/24,5),АТС!$A$41:$F$736,5)+VLOOKUP($A773+ROUND((COLUMN()-2)/24,5),'Расчет сбытовых надбавок'!$B$2281:'Расчет сбытовых надбавок'!$G$3024,3)</f>
        <v>72.08</v>
      </c>
      <c r="X773" s="99">
        <f>VLOOKUP($A773+ROUND((COLUMN()-2)/24,5),АТС!$A$41:$F$736,5)+VLOOKUP($A773+ROUND((COLUMN()-2)/24,5),'Расчет сбытовых надбавок'!$B$2281:'Расчет сбытовых надбавок'!$G$3024,3)</f>
        <v>2.5999999999999996</v>
      </c>
      <c r="Y773" s="99">
        <f>VLOOKUP($A773+ROUND((COLUMN()-2)/24,5),АТС!$A$41:$F$736,5)+VLOOKUP($A773+ROUND((COLUMN()-2)/24,5),'Расчет сбытовых надбавок'!$B$2281:'Расчет сбытовых надбавок'!$G$3024,3)</f>
        <v>127.63</v>
      </c>
    </row>
    <row r="774" spans="1:25" x14ac:dyDescent="0.2">
      <c r="A774" s="80">
        <f t="shared" si="23"/>
        <v>42538</v>
      </c>
      <c r="B774" s="99">
        <f>VLOOKUP($A774+ROUND((COLUMN()-2)/24,5),АТС!$A$41:$F$736,5)+VLOOKUP($A774+ROUND((COLUMN()-2)/24,5),'Расчет сбытовых надбавок'!$B$2281:'Расчет сбытовых надбавок'!$G$3024,3)</f>
        <v>254.48000000000002</v>
      </c>
      <c r="C774" s="99">
        <f>VLOOKUP($A774+ROUND((COLUMN()-2)/24,5),АТС!$A$41:$F$736,5)+VLOOKUP($A774+ROUND((COLUMN()-2)/24,5),'Расчет сбытовых надбавок'!$B$2281:'Расчет сбытовых надбавок'!$G$3024,3)</f>
        <v>338.52</v>
      </c>
      <c r="D774" s="99">
        <f>VLOOKUP($A774+ROUND((COLUMN()-2)/24,5),АТС!$A$41:$F$736,5)+VLOOKUP($A774+ROUND((COLUMN()-2)/24,5),'Расчет сбытовых надбавок'!$B$2281:'Расчет сбытовых надбавок'!$G$3024,3)</f>
        <v>184.85</v>
      </c>
      <c r="E774" s="99">
        <f>VLOOKUP($A774+ROUND((COLUMN()-2)/24,5),АТС!$A$41:$F$736,5)+VLOOKUP($A774+ROUND((COLUMN()-2)/24,5),'Расчет сбытовых надбавок'!$B$2281:'Расчет сбытовых надбавок'!$G$3024,3)</f>
        <v>154.48000000000002</v>
      </c>
      <c r="F774" s="99">
        <f>VLOOKUP($A774+ROUND((COLUMN()-2)/24,5),АТС!$A$41:$F$736,5)+VLOOKUP($A774+ROUND((COLUMN()-2)/24,5),'Расчет сбытовых надбавок'!$B$2281:'Расчет сбытовых надбавок'!$G$3024,3)</f>
        <v>127.25999999999999</v>
      </c>
      <c r="G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9">
        <f>VLOOKUP($A774+ROUND((COLUMN()-2)/24,5),АТС!$A$41:$F$736,5)+VLOOKUP($A774+ROUND((COLUMN()-2)/24,5),'Расчет сбытовых надбавок'!$B$2281:'Расчет сбытовых надбавок'!$G$3024,3)</f>
        <v>0.01</v>
      </c>
      <c r="J774" s="99">
        <f>VLOOKUP($A774+ROUND((COLUMN()-2)/24,5),АТС!$A$41:$F$736,5)+VLOOKUP($A774+ROUND((COLUMN()-2)/24,5),'Расчет сбытовых надбавок'!$B$2281:'Расчет сбытовых надбавок'!$G$3024,3)</f>
        <v>48.75</v>
      </c>
      <c r="K774" s="99">
        <f>VLOOKUP($A774+ROUND((COLUMN()-2)/24,5),АТС!$A$41:$F$736,5)+VLOOKUP($A774+ROUND((COLUMN()-2)/24,5),'Расчет сбытовых надбавок'!$B$2281:'Расчет сбытовых надбавок'!$G$3024,3)</f>
        <v>9.69</v>
      </c>
      <c r="L774" s="99">
        <f>VLOOKUP($A774+ROUND((COLUMN()-2)/24,5),АТС!$A$41:$F$736,5)+VLOOKUP($A774+ROUND((COLUMN()-2)/24,5),'Расчет сбытовых надбавок'!$B$2281:'Расчет сбытовых надбавок'!$G$3024,3)</f>
        <v>43.620000000000005</v>
      </c>
      <c r="M774" s="99">
        <f>VLOOKUP($A774+ROUND((COLUMN()-2)/24,5),АТС!$A$41:$F$736,5)+VLOOKUP($A774+ROUND((COLUMN()-2)/24,5),'Расчет сбытовых надбавок'!$B$2281:'Расчет сбытовых надбавок'!$G$3024,3)</f>
        <v>62.440000000000005</v>
      </c>
      <c r="N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O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X774" s="99">
        <f>VLOOKUP($A774+ROUND((COLUMN()-2)/24,5),АТС!$A$41:$F$736,5)+VLOOKUP($A774+ROUND((COLUMN()-2)/24,5),'Расчет сбытовых надбавок'!$B$2281:'Расчет сбытовых надбавок'!$G$3024,3)</f>
        <v>45.93</v>
      </c>
      <c r="Y774" s="99">
        <f>VLOOKUP($A774+ROUND((COLUMN()-2)/24,5),АТС!$A$41:$F$736,5)+VLOOKUP($A774+ROUND((COLUMN()-2)/24,5),'Расчет сбытовых надбавок'!$B$2281:'Расчет сбытовых надбавок'!$G$3024,3)</f>
        <v>249.08</v>
      </c>
    </row>
    <row r="775" spans="1:25" x14ac:dyDescent="0.2">
      <c r="A775" s="80">
        <f t="shared" si="23"/>
        <v>42539</v>
      </c>
      <c r="B775" s="99">
        <f>VLOOKUP($A775+ROUND((COLUMN()-2)/24,5),АТС!$A$41:$F$736,5)+VLOOKUP($A775+ROUND((COLUMN()-2)/24,5),'Расчет сбытовых надбавок'!$B$2281:'Расчет сбытовых надбавок'!$G$3024,3)</f>
        <v>245.76</v>
      </c>
      <c r="C775" s="99">
        <f>VLOOKUP($A775+ROUND((COLUMN()-2)/24,5),АТС!$A$41:$F$736,5)+VLOOKUP($A775+ROUND((COLUMN()-2)/24,5),'Расчет сбытовых надбавок'!$B$2281:'Расчет сбытовых надбавок'!$G$3024,3)</f>
        <v>177.57</v>
      </c>
      <c r="D775" s="99">
        <f>VLOOKUP($A775+ROUND((COLUMN()-2)/24,5),АТС!$A$41:$F$736,5)+VLOOKUP($A775+ROUND((COLUMN()-2)/24,5),'Расчет сбытовых надбавок'!$B$2281:'Расчет сбытовых надбавок'!$G$3024,3)</f>
        <v>129.44</v>
      </c>
      <c r="E775" s="99">
        <f>VLOOKUP($A775+ROUND((COLUMN()-2)/24,5),АТС!$A$41:$F$736,5)+VLOOKUP($A775+ROUND((COLUMN()-2)/24,5),'Расчет сбытовых надбавок'!$B$2281:'Расчет сбытовых надбавок'!$G$3024,3)</f>
        <v>85.81</v>
      </c>
      <c r="F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9">
        <f>VLOOKUP($A775+ROUND((COLUMN()-2)/24,5),АТС!$A$41:$F$736,5)+VLOOKUP($A775+ROUND((COLUMN()-2)/24,5),'Расчет сбытовых надбавок'!$B$2281:'Расчет сбытовых надбавок'!$G$3024,3)</f>
        <v>9.5399999999999991</v>
      </c>
      <c r="I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9">
        <f>VLOOKUP($A775+ROUND((COLUMN()-2)/24,5),АТС!$A$41:$F$736,5)+VLOOKUP($A775+ROUND((COLUMN()-2)/24,5),'Расчет сбытовых надбавок'!$B$2281:'Расчет сбытовых надбавок'!$G$3024,3)</f>
        <v>59.35</v>
      </c>
      <c r="L775" s="99">
        <f>VLOOKUP($A775+ROUND((COLUMN()-2)/24,5),АТС!$A$41:$F$736,5)+VLOOKUP($A775+ROUND((COLUMN()-2)/24,5),'Расчет сбытовых надбавок'!$B$2281:'Расчет сбытовых надбавок'!$G$3024,3)</f>
        <v>48.15</v>
      </c>
      <c r="M775" s="99">
        <f>VLOOKUP($A775+ROUND((COLUMN()-2)/24,5),АТС!$A$41:$F$736,5)+VLOOKUP($A775+ROUND((COLUMN()-2)/24,5),'Расчет сбытовых надбавок'!$B$2281:'Расчет сбытовых надбавок'!$G$3024,3)</f>
        <v>69.03</v>
      </c>
      <c r="N775" s="99">
        <f>VLOOKUP($A775+ROUND((COLUMN()-2)/24,5),АТС!$A$41:$F$736,5)+VLOOKUP($A775+ROUND((COLUMN()-2)/24,5),'Расчет сбытовых надбавок'!$B$2281:'Расчет сбытовых надбавок'!$G$3024,3)</f>
        <v>0.23</v>
      </c>
      <c r="O775" s="99">
        <f>VLOOKUP($A775+ROUND((COLUMN()-2)/24,5),АТС!$A$41:$F$736,5)+VLOOKUP($A775+ROUND((COLUMN()-2)/24,5),'Расчет сбытовых надбавок'!$B$2281:'Расчет сбытовых надбавок'!$G$3024,3)</f>
        <v>4.5299999999999994</v>
      </c>
      <c r="P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X775" s="99">
        <f>VLOOKUP($A775+ROUND((COLUMN()-2)/24,5),АТС!$A$41:$F$736,5)+VLOOKUP($A775+ROUND((COLUMN()-2)/24,5),'Расчет сбытовых надбавок'!$B$2281:'Расчет сбытовых надбавок'!$G$3024,3)</f>
        <v>105.78</v>
      </c>
      <c r="Y775" s="99">
        <f>VLOOKUP($A775+ROUND((COLUMN()-2)/24,5),АТС!$A$41:$F$736,5)+VLOOKUP($A775+ROUND((COLUMN()-2)/24,5),'Расчет сбытовых надбавок'!$B$2281:'Расчет сбытовых надбавок'!$G$3024,3)</f>
        <v>111.50999999999999</v>
      </c>
    </row>
    <row r="776" spans="1:25" x14ac:dyDescent="0.2">
      <c r="A776" s="80">
        <f t="shared" si="23"/>
        <v>42540</v>
      </c>
      <c r="B776" s="99">
        <f>VLOOKUP($A776+ROUND((COLUMN()-2)/24,5),АТС!$A$41:$F$736,5)+VLOOKUP($A776+ROUND((COLUMN()-2)/24,5),'Расчет сбытовых надбавок'!$B$2281:'Расчет сбытовых надбавок'!$G$3024,3)</f>
        <v>40.07</v>
      </c>
      <c r="C776" s="99">
        <f>VLOOKUP($A776+ROUND((COLUMN()-2)/24,5),АТС!$A$41:$F$736,5)+VLOOKUP($A776+ROUND((COLUMN()-2)/24,5),'Расчет сбытовых надбавок'!$B$2281:'Расчет сбытовых надбавок'!$G$3024,3)</f>
        <v>0.13999999999999999</v>
      </c>
      <c r="D776" s="99">
        <f>VLOOKUP($A776+ROUND((COLUMN()-2)/24,5),АТС!$A$41:$F$736,5)+VLOOKUP($A776+ROUND((COLUMN()-2)/24,5),'Расчет сбытовых надбавок'!$B$2281:'Расчет сбытовых надбавок'!$G$3024,3)</f>
        <v>133.31</v>
      </c>
      <c r="E776" s="99">
        <f>VLOOKUP($A776+ROUND((COLUMN()-2)/24,5),АТС!$A$41:$F$736,5)+VLOOKUP($A776+ROUND((COLUMN()-2)/24,5),'Расчет сбытовых надбавок'!$B$2281:'Расчет сбытовых надбавок'!$G$3024,3)</f>
        <v>29.18</v>
      </c>
      <c r="F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M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N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P776" s="99">
        <f>VLOOKUP($A776+ROUND((COLUMN()-2)/24,5),АТС!$A$41:$F$736,5)+VLOOKUP($A776+ROUND((COLUMN()-2)/24,5),'Расчет сбытовых надбавок'!$B$2281:'Расчет сбытовых надбавок'!$G$3024,3)</f>
        <v>0.01</v>
      </c>
      <c r="Q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R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S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T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W776" s="99">
        <f>VLOOKUP($A776+ROUND((COLUMN()-2)/24,5),АТС!$A$41:$F$736,5)+VLOOKUP($A776+ROUND((COLUMN()-2)/24,5),'Расчет сбытовых надбавок'!$B$2281:'Расчет сбытовых надбавок'!$G$3024,3)</f>
        <v>34.809999999999995</v>
      </c>
      <c r="X776" s="99">
        <f>VLOOKUP($A776+ROUND((COLUMN()-2)/24,5),АТС!$A$41:$F$736,5)+VLOOKUP($A776+ROUND((COLUMN()-2)/24,5),'Расчет сбытовых надбавок'!$B$2281:'Расчет сбытовых надбавок'!$G$3024,3)</f>
        <v>549.22</v>
      </c>
      <c r="Y776" s="99">
        <f>VLOOKUP($A776+ROUND((COLUMN()-2)/24,5),АТС!$A$41:$F$736,5)+VLOOKUP($A776+ROUND((COLUMN()-2)/24,5),'Расчет сбытовых надбавок'!$B$2281:'Расчет сбытовых надбавок'!$G$3024,3)</f>
        <v>444.38</v>
      </c>
    </row>
    <row r="777" spans="1:25" x14ac:dyDescent="0.2">
      <c r="A777" s="80">
        <f t="shared" si="23"/>
        <v>42541</v>
      </c>
      <c r="B777" s="99">
        <f>VLOOKUP($A777+ROUND((COLUMN()-2)/24,5),АТС!$A$41:$F$736,5)+VLOOKUP($A777+ROUND((COLUMN()-2)/24,5),'Расчет сбытовых надбавок'!$B$2281:'Расчет сбытовых надбавок'!$G$3024,3)</f>
        <v>175.02</v>
      </c>
      <c r="C777" s="99">
        <f>VLOOKUP($A777+ROUND((COLUMN()-2)/24,5),АТС!$A$41:$F$736,5)+VLOOKUP($A777+ROUND((COLUMN()-2)/24,5),'Расчет сбытовых надбавок'!$B$2281:'Расчет сбытовых надбавок'!$G$3024,3)</f>
        <v>202.58</v>
      </c>
      <c r="D777" s="99">
        <f>VLOOKUP($A777+ROUND((COLUMN()-2)/24,5),АТС!$A$41:$F$736,5)+VLOOKUP($A777+ROUND((COLUMN()-2)/24,5),'Расчет сбытовых надбавок'!$B$2281:'Расчет сбытовых надбавок'!$G$3024,3)</f>
        <v>197</v>
      </c>
      <c r="E777" s="99">
        <f>VLOOKUP($A777+ROUND((COLUMN()-2)/24,5),АТС!$A$41:$F$736,5)+VLOOKUP($A777+ROUND((COLUMN()-2)/24,5),'Расчет сбытовых надбавок'!$B$2281:'Расчет сбытовых надбавок'!$G$3024,3)</f>
        <v>124.28</v>
      </c>
      <c r="F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N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P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Q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R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S777" s="99">
        <f>VLOOKUP($A777+ROUND((COLUMN()-2)/24,5),АТС!$A$41:$F$736,5)+VLOOKUP($A777+ROUND((COLUMN()-2)/24,5),'Расчет сбытовых надбавок'!$B$2281:'Расчет сбытовых надбавок'!$G$3024,3)</f>
        <v>0.01</v>
      </c>
      <c r="T777" s="99">
        <f>VLOOKUP($A777+ROUND((COLUMN()-2)/24,5),АТС!$A$41:$F$736,5)+VLOOKUP($A777+ROUND((COLUMN()-2)/24,5),'Расчет сбытовых надбавок'!$B$2281:'Расчет сбытовых надбавок'!$G$3024,3)</f>
        <v>66.150000000000006</v>
      </c>
      <c r="U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X777" s="99">
        <f>VLOOKUP($A777+ROUND((COLUMN()-2)/24,5),АТС!$A$41:$F$736,5)+VLOOKUP($A777+ROUND((COLUMN()-2)/24,5),'Расчет сбытовых надбавок'!$B$2281:'Расчет сбытовых надбавок'!$G$3024,3)</f>
        <v>313.92</v>
      </c>
      <c r="Y777" s="99">
        <f>VLOOKUP($A777+ROUND((COLUMN()-2)/24,5),АТС!$A$41:$F$736,5)+VLOOKUP($A777+ROUND((COLUMN()-2)/24,5),'Расчет сбытовых надбавок'!$B$2281:'Расчет сбытовых надбавок'!$G$3024,3)</f>
        <v>61.709999999999994</v>
      </c>
    </row>
    <row r="778" spans="1:25" x14ac:dyDescent="0.2">
      <c r="A778" s="80">
        <f t="shared" si="23"/>
        <v>42542</v>
      </c>
      <c r="B778" s="99">
        <f>VLOOKUP($A778+ROUND((COLUMN()-2)/24,5),АТС!$A$41:$F$736,5)+VLOOKUP($A778+ROUND((COLUMN()-2)/24,5),'Расчет сбытовых надбавок'!$B$2281:'Расчет сбытовых надбавок'!$G$3024,3)</f>
        <v>97.39</v>
      </c>
      <c r="C778" s="99">
        <f>VLOOKUP($A778+ROUND((COLUMN()-2)/24,5),АТС!$A$41:$F$736,5)+VLOOKUP($A778+ROUND((COLUMN()-2)/24,5),'Расчет сбытовых надбавок'!$B$2281:'Расчет сбытовых надбавок'!$G$3024,3)</f>
        <v>126.28999999999999</v>
      </c>
      <c r="D778" s="99">
        <f>VLOOKUP($A778+ROUND((COLUMN()-2)/24,5),АТС!$A$41:$F$736,5)+VLOOKUP($A778+ROUND((COLUMN()-2)/24,5),'Расчет сбытовых надбавок'!$B$2281:'Расчет сбытовых надбавок'!$G$3024,3)</f>
        <v>78.44</v>
      </c>
      <c r="E778" s="99">
        <f>VLOOKUP($A778+ROUND((COLUMN()-2)/24,5),АТС!$A$41:$F$736,5)+VLOOKUP($A778+ROUND((COLUMN()-2)/24,5),'Расчет сбытовых надбавок'!$B$2281:'Расчет сбытовых надбавок'!$G$3024,3)</f>
        <v>138.30000000000001</v>
      </c>
      <c r="F778" s="99">
        <f>VLOOKUP($A778+ROUND((COLUMN()-2)/24,5),АТС!$A$41:$F$736,5)+VLOOKUP($A778+ROUND((COLUMN()-2)/24,5),'Расчет сбытовых надбавок'!$B$2281:'Расчет сбытовых надбавок'!$G$3024,3)</f>
        <v>82.48</v>
      </c>
      <c r="G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9">
        <f>VLOOKUP($A778+ROUND((COLUMN()-2)/24,5),АТС!$A$41:$F$736,5)+VLOOKUP($A778+ROUND((COLUMN()-2)/24,5),'Расчет сбытовых надбавок'!$B$2281:'Расчет сбытовых надбавок'!$G$3024,3)</f>
        <v>0.01</v>
      </c>
      <c r="I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M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N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9">
        <f>VLOOKUP($A778+ROUND((COLUMN()-2)/24,5),АТС!$A$41:$F$736,5)+VLOOKUP($A778+ROUND((COLUMN()-2)/24,5),'Расчет сбытовых надбавок'!$B$2281:'Расчет сбытовых надбавок'!$G$3024,3)</f>
        <v>0.01</v>
      </c>
      <c r="S778" s="99">
        <f>VLOOKUP($A778+ROUND((COLUMN()-2)/24,5),АТС!$A$41:$F$736,5)+VLOOKUP($A778+ROUND((COLUMN()-2)/24,5),'Расчет сбытовых надбавок'!$B$2281:'Расчет сбытовых надбавок'!$G$3024,3)</f>
        <v>0.01</v>
      </c>
      <c r="T778" s="99">
        <f>VLOOKUP($A778+ROUND((COLUMN()-2)/24,5),АТС!$A$41:$F$736,5)+VLOOKUP($A778+ROUND((COLUMN()-2)/24,5),'Расчет сбытовых надбавок'!$B$2281:'Расчет сбытовых надбавок'!$G$3024,3)</f>
        <v>12.52</v>
      </c>
      <c r="U778" s="99">
        <f>VLOOKUP($A778+ROUND((COLUMN()-2)/24,5),АТС!$A$41:$F$736,5)+VLOOKUP($A778+ROUND((COLUMN()-2)/24,5),'Расчет сбытовых надбавок'!$B$2281:'Расчет сбытовых надбавок'!$G$3024,3)</f>
        <v>89.95</v>
      </c>
      <c r="V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9">
        <f>VLOOKUP($A778+ROUND((COLUMN()-2)/24,5),АТС!$A$41:$F$736,5)+VLOOKUP($A778+ROUND((COLUMN()-2)/24,5),'Расчет сбытовых надбавок'!$B$2281:'Расчет сбытовых надбавок'!$G$3024,3)</f>
        <v>190.97</v>
      </c>
      <c r="X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Y778" s="99">
        <f>VLOOKUP($A778+ROUND((COLUMN()-2)/24,5),АТС!$A$41:$F$736,5)+VLOOKUP($A778+ROUND((COLUMN()-2)/24,5),'Расчет сбытовых надбавок'!$B$2281:'Расчет сбытовых надбавок'!$G$3024,3)</f>
        <v>0.53</v>
      </c>
    </row>
    <row r="779" spans="1:25" x14ac:dyDescent="0.2">
      <c r="A779" s="80">
        <f t="shared" si="23"/>
        <v>42543</v>
      </c>
      <c r="B779" s="99">
        <f>VLOOKUP($A779+ROUND((COLUMN()-2)/24,5),АТС!$A$41:$F$736,5)+VLOOKUP($A779+ROUND((COLUMN()-2)/24,5),'Расчет сбытовых надбавок'!$B$2281:'Расчет сбытовых надбавок'!$G$3024,3)</f>
        <v>178.88</v>
      </c>
      <c r="C779" s="99">
        <f>VLOOKUP($A779+ROUND((COLUMN()-2)/24,5),АТС!$A$41:$F$736,5)+VLOOKUP($A779+ROUND((COLUMN()-2)/24,5),'Расчет сбытовых надбавок'!$B$2281:'Расчет сбытовых надбавок'!$G$3024,3)</f>
        <v>176.48</v>
      </c>
      <c r="D779" s="99">
        <f>VLOOKUP($A779+ROUND((COLUMN()-2)/24,5),АТС!$A$41:$F$736,5)+VLOOKUP($A779+ROUND((COLUMN()-2)/24,5),'Расчет сбытовых надбавок'!$B$2281:'Расчет сбытовых надбавок'!$G$3024,3)</f>
        <v>185.86</v>
      </c>
      <c r="E779" s="99">
        <f>VLOOKUP($A779+ROUND((COLUMN()-2)/24,5),АТС!$A$41:$F$736,5)+VLOOKUP($A779+ROUND((COLUMN()-2)/24,5),'Расчет сбытовых надбавок'!$B$2281:'Расчет сбытовых надбавок'!$G$3024,3)</f>
        <v>112.9</v>
      </c>
      <c r="F779" s="99">
        <f>VLOOKUP($A779+ROUND((COLUMN()-2)/24,5),АТС!$A$41:$F$736,5)+VLOOKUP($A779+ROUND((COLUMN()-2)/24,5),'Расчет сбытовых надбавок'!$B$2281:'Расчет сбытовых надбавок'!$G$3024,3)</f>
        <v>4.01</v>
      </c>
      <c r="G779" s="99">
        <f>VLOOKUP($A779+ROUND((COLUMN()-2)/24,5),АТС!$A$41:$F$736,5)+VLOOKUP($A779+ROUND((COLUMN()-2)/24,5),'Расчет сбытовых надбавок'!$B$2281:'Расчет сбытовых надбавок'!$G$3024,3)</f>
        <v>0.01</v>
      </c>
      <c r="H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9">
        <f>VLOOKUP($A779+ROUND((COLUMN()-2)/24,5),АТС!$A$41:$F$736,5)+VLOOKUP($A779+ROUND((COLUMN()-2)/24,5),'Расчет сбытовых надбавок'!$B$2281:'Расчет сбытовых надбавок'!$G$3024,3)</f>
        <v>710.18</v>
      </c>
      <c r="K779" s="99">
        <f>VLOOKUP($A779+ROUND((COLUMN()-2)/24,5),АТС!$A$41:$F$736,5)+VLOOKUP($A779+ROUND((COLUMN()-2)/24,5),'Расчет сбытовых надбавок'!$B$2281:'Расчет сбытовых надбавок'!$G$3024,3)</f>
        <v>847.5</v>
      </c>
      <c r="L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9">
        <f>VLOOKUP($A779+ROUND((COLUMN()-2)/24,5),АТС!$A$41:$F$736,5)+VLOOKUP($A779+ROUND((COLUMN()-2)/24,5),'Расчет сбытовых надбавок'!$B$2281:'Расчет сбытовых надбавок'!$G$3024,3)</f>
        <v>914.92</v>
      </c>
      <c r="N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X779" s="99">
        <f>VLOOKUP($A779+ROUND((COLUMN()-2)/24,5),АТС!$A$41:$F$736,5)+VLOOKUP($A779+ROUND((COLUMN()-2)/24,5),'Расчет сбытовых надбавок'!$B$2281:'Расчет сбытовых надбавок'!$G$3024,3)</f>
        <v>56.69</v>
      </c>
      <c r="Y779" s="99">
        <f>VLOOKUP($A779+ROUND((COLUMN()-2)/24,5),АТС!$A$41:$F$736,5)+VLOOKUP($A779+ROUND((COLUMN()-2)/24,5),'Расчет сбытовых надбавок'!$B$2281:'Расчет сбытовых надбавок'!$G$3024,3)</f>
        <v>182.73</v>
      </c>
    </row>
    <row r="780" spans="1:25" x14ac:dyDescent="0.2">
      <c r="A780" s="80">
        <f t="shared" si="23"/>
        <v>42544</v>
      </c>
      <c r="B780" s="99">
        <f>VLOOKUP($A780+ROUND((COLUMN()-2)/24,5),АТС!$A$41:$F$736,5)+VLOOKUP($A780+ROUND((COLUMN()-2)/24,5),'Расчет сбытовых надбавок'!$B$2281:'Расчет сбытовых надбавок'!$G$3024,3)</f>
        <v>42</v>
      </c>
      <c r="C780" s="99">
        <f>VLOOKUP($A780+ROUND((COLUMN()-2)/24,5),АТС!$A$41:$F$736,5)+VLOOKUP($A780+ROUND((COLUMN()-2)/24,5),'Расчет сбытовых надбавок'!$B$2281:'Расчет сбытовых надбавок'!$G$3024,3)</f>
        <v>13.07</v>
      </c>
      <c r="D780" s="99">
        <f>VLOOKUP($A780+ROUND((COLUMN()-2)/24,5),АТС!$A$41:$F$736,5)+VLOOKUP($A780+ROUND((COLUMN()-2)/24,5),'Расчет сбытовых надбавок'!$B$2281:'Расчет сбытовых надбавок'!$G$3024,3)</f>
        <v>19.380000000000003</v>
      </c>
      <c r="E780" s="99">
        <f>VLOOKUP($A780+ROUND((COLUMN()-2)/24,5),АТС!$A$41:$F$736,5)+VLOOKUP($A780+ROUND((COLUMN()-2)/24,5),'Расчет сбытовых надбавок'!$B$2281:'Расчет сбытовых надбавок'!$G$3024,3)</f>
        <v>9.51</v>
      </c>
      <c r="F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9">
        <f>VLOOKUP($A780+ROUND((COLUMN()-2)/24,5),АТС!$A$41:$F$736,5)+VLOOKUP($A780+ROUND((COLUMN()-2)/24,5),'Расчет сбытовых надбавок'!$B$2281:'Расчет сбытовых надбавок'!$G$3024,3)</f>
        <v>0.01</v>
      </c>
      <c r="O780" s="99">
        <f>VLOOKUP($A780+ROUND((COLUMN()-2)/24,5),АТС!$A$41:$F$736,5)+VLOOKUP($A780+ROUND((COLUMN()-2)/24,5),'Расчет сбытовых надбавок'!$B$2281:'Расчет сбытовых надбавок'!$G$3024,3)</f>
        <v>0.01</v>
      </c>
      <c r="P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9">
        <f>VLOOKUP($A780+ROUND((COLUMN()-2)/24,5),АТС!$A$41:$F$736,5)+VLOOKUP($A780+ROUND((COLUMN()-2)/24,5),'Расчет сбытовых надбавок'!$B$2281:'Расчет сбытовых надбавок'!$G$3024,3)</f>
        <v>0.01</v>
      </c>
      <c r="R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9">
        <f>VLOOKUP($A780+ROUND((COLUMN()-2)/24,5),АТС!$A$41:$F$736,5)+VLOOKUP($A780+ROUND((COLUMN()-2)/24,5),'Расчет сбытовых надбавок'!$B$2281:'Расчет сбытовых надбавок'!$G$3024,3)</f>
        <v>54.900000000000006</v>
      </c>
      <c r="U780" s="99">
        <f>VLOOKUP($A780+ROUND((COLUMN()-2)/24,5),АТС!$A$41:$F$736,5)+VLOOKUP($A780+ROUND((COLUMN()-2)/24,5),'Расчет сбытовых надбавок'!$B$2281:'Расчет сбытовых надбавок'!$G$3024,3)</f>
        <v>30.78</v>
      </c>
      <c r="V780" s="99">
        <f>VLOOKUP($A780+ROUND((COLUMN()-2)/24,5),АТС!$A$41:$F$736,5)+VLOOKUP($A780+ROUND((COLUMN()-2)/24,5),'Расчет сбытовых надбавок'!$B$2281:'Расчет сбытовых надбавок'!$G$3024,3)</f>
        <v>248.35</v>
      </c>
      <c r="W780" s="99">
        <f>VLOOKUP($A780+ROUND((COLUMN()-2)/24,5),АТС!$A$41:$F$736,5)+VLOOKUP($A780+ROUND((COLUMN()-2)/24,5),'Расчет сбытовых надбавок'!$B$2281:'Расчет сбытовых надбавок'!$G$3024,3)</f>
        <v>313.23</v>
      </c>
      <c r="X780" s="99">
        <f>VLOOKUP($A780+ROUND((COLUMN()-2)/24,5),АТС!$A$41:$F$736,5)+VLOOKUP($A780+ROUND((COLUMN()-2)/24,5),'Расчет сбытовых надбавок'!$B$2281:'Расчет сбытовых надбавок'!$G$3024,3)</f>
        <v>614.04999999999995</v>
      </c>
      <c r="Y780" s="99">
        <f>VLOOKUP($A780+ROUND((COLUMN()-2)/24,5),АТС!$A$41:$F$736,5)+VLOOKUP($A780+ROUND((COLUMN()-2)/24,5),'Расчет сбытовых надбавок'!$B$2281:'Расчет сбытовых надбавок'!$G$3024,3)</f>
        <v>440.32</v>
      </c>
    </row>
    <row r="781" spans="1:25" x14ac:dyDescent="0.2">
      <c r="A781" s="80">
        <f t="shared" si="23"/>
        <v>42545</v>
      </c>
      <c r="B781" s="99">
        <f>VLOOKUP($A781+ROUND((COLUMN()-2)/24,5),АТС!$A$41:$F$736,5)+VLOOKUP($A781+ROUND((COLUMN()-2)/24,5),'Расчет сбытовых надбавок'!$B$2281:'Расчет сбытовых надбавок'!$G$3024,3)</f>
        <v>229.84</v>
      </c>
      <c r="C781" s="99">
        <f>VLOOKUP($A781+ROUND((COLUMN()-2)/24,5),АТС!$A$41:$F$736,5)+VLOOKUP($A781+ROUND((COLUMN()-2)/24,5),'Расчет сбытовых надбавок'!$B$2281:'Расчет сбытовых надбавок'!$G$3024,3)</f>
        <v>222.94</v>
      </c>
      <c r="D781" s="99">
        <f>VLOOKUP($A781+ROUND((COLUMN()-2)/24,5),АТС!$A$41:$F$736,5)+VLOOKUP($A781+ROUND((COLUMN()-2)/24,5),'Расчет сбытовых надбавок'!$B$2281:'Расчет сбытовых надбавок'!$G$3024,3)</f>
        <v>195.85999999999999</v>
      </c>
      <c r="E781" s="99">
        <f>VLOOKUP($A781+ROUND((COLUMN()-2)/24,5),АТС!$A$41:$F$736,5)+VLOOKUP($A781+ROUND((COLUMN()-2)/24,5),'Расчет сбытовых надбавок'!$B$2281:'Расчет сбытовых надбавок'!$G$3024,3)</f>
        <v>211.99</v>
      </c>
      <c r="F781" s="99">
        <f>VLOOKUP($A781+ROUND((COLUMN()-2)/24,5),АТС!$A$41:$F$736,5)+VLOOKUP($A781+ROUND((COLUMN()-2)/24,5),'Расчет сбытовых надбавок'!$B$2281:'Расчет сбытовых надбавок'!$G$3024,3)</f>
        <v>176.94</v>
      </c>
      <c r="G781" s="99">
        <f>VLOOKUP($A781+ROUND((COLUMN()-2)/24,5),АТС!$A$41:$F$736,5)+VLOOKUP($A781+ROUND((COLUMN()-2)/24,5),'Расчет сбытовых надбавок'!$B$2281:'Расчет сбытовых надбавок'!$G$3024,3)</f>
        <v>1074.82</v>
      </c>
      <c r="H781" s="99">
        <f>VLOOKUP($A781+ROUND((COLUMN()-2)/24,5),АТС!$A$41:$F$736,5)+VLOOKUP($A781+ROUND((COLUMN()-2)/24,5),'Расчет сбытовых надбавок'!$B$2281:'Расчет сбытовых надбавок'!$G$3024,3)</f>
        <v>371.93</v>
      </c>
      <c r="I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9">
        <f>VLOOKUP($A781+ROUND((COLUMN()-2)/24,5),АТС!$A$41:$F$736,5)+VLOOKUP($A781+ROUND((COLUMN()-2)/24,5),'Расчет сбытовых надбавок'!$B$2281:'Расчет сбытовых надбавок'!$G$3024,3)</f>
        <v>0.01</v>
      </c>
      <c r="N781" s="99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9">
        <f>VLOOKUP($A781+ROUND((COLUMN()-2)/24,5),АТС!$A$41:$F$736,5)+VLOOKUP($A781+ROUND((COLUMN()-2)/24,5),'Расчет сбытовых надбавок'!$B$2281:'Расчет сбытовых надбавок'!$G$3024,3)</f>
        <v>6.0000000000000005E-2</v>
      </c>
      <c r="P781" s="99">
        <f>VLOOKUP($A781+ROUND((COLUMN()-2)/24,5),АТС!$A$41:$F$736,5)+VLOOKUP($A781+ROUND((COLUMN()-2)/24,5),'Расчет сбытовых надбавок'!$B$2281:'Расчет сбытовых надбавок'!$G$3024,3)</f>
        <v>5.55</v>
      </c>
      <c r="Q781" s="99">
        <f>VLOOKUP($A781+ROUND((COLUMN()-2)/24,5),АТС!$A$41:$F$736,5)+VLOOKUP($A781+ROUND((COLUMN()-2)/24,5),'Расчет сбытовых надбавок'!$B$2281:'Расчет сбытовых надбавок'!$G$3024,3)</f>
        <v>24.439999999999998</v>
      </c>
      <c r="R781" s="99">
        <f>VLOOKUP($A781+ROUND((COLUMN()-2)/24,5),АТС!$A$41:$F$736,5)+VLOOKUP($A781+ROUND((COLUMN()-2)/24,5),'Расчет сбытовых надбавок'!$B$2281:'Расчет сбытовых надбавок'!$G$3024,3)</f>
        <v>62.629999999999995</v>
      </c>
      <c r="S781" s="99">
        <f>VLOOKUP($A781+ROUND((COLUMN()-2)/24,5),АТС!$A$41:$F$736,5)+VLOOKUP($A781+ROUND((COLUMN()-2)/24,5),'Расчет сбытовых надбавок'!$B$2281:'Расчет сбытовых надбавок'!$G$3024,3)</f>
        <v>58.199999999999996</v>
      </c>
      <c r="T781" s="99">
        <f>VLOOKUP($A781+ROUND((COLUMN()-2)/24,5),АТС!$A$41:$F$736,5)+VLOOKUP($A781+ROUND((COLUMN()-2)/24,5),'Расчет сбытовых надбавок'!$B$2281:'Расчет сбытовых надбавок'!$G$3024,3)</f>
        <v>109.85</v>
      </c>
      <c r="U781" s="99">
        <f>VLOOKUP($A781+ROUND((COLUMN()-2)/24,5),АТС!$A$41:$F$736,5)+VLOOKUP($A781+ROUND((COLUMN()-2)/24,5),'Расчет сбытовых надбавок'!$B$2281:'Расчет сбытовых надбавок'!$G$3024,3)</f>
        <v>104.15</v>
      </c>
      <c r="V781" s="99">
        <f>VLOOKUP($A781+ROUND((COLUMN()-2)/24,5),АТС!$A$41:$F$736,5)+VLOOKUP($A781+ROUND((COLUMN()-2)/24,5),'Расчет сбытовых надбавок'!$B$2281:'Расчет сбытовых надбавок'!$G$3024,3)</f>
        <v>362.11</v>
      </c>
      <c r="W781" s="99">
        <f>VLOOKUP($A781+ROUND((COLUMN()-2)/24,5),АТС!$A$41:$F$736,5)+VLOOKUP($A781+ROUND((COLUMN()-2)/24,5),'Расчет сбытовых надбавок'!$B$2281:'Расчет сбытовых надбавок'!$G$3024,3)</f>
        <v>406.75</v>
      </c>
      <c r="X781" s="99">
        <f>VLOOKUP($A781+ROUND((COLUMN()-2)/24,5),АТС!$A$41:$F$736,5)+VLOOKUP($A781+ROUND((COLUMN()-2)/24,5),'Расчет сбытовых надбавок'!$B$2281:'Расчет сбытовых надбавок'!$G$3024,3)</f>
        <v>391.66</v>
      </c>
      <c r="Y781" s="99">
        <f>VLOOKUP($A781+ROUND((COLUMN()-2)/24,5),АТС!$A$41:$F$736,5)+VLOOKUP($A781+ROUND((COLUMN()-2)/24,5),'Расчет сбытовых надбавок'!$B$2281:'Расчет сбытовых надбавок'!$G$3024,3)</f>
        <v>427.55</v>
      </c>
    </row>
    <row r="782" spans="1:25" x14ac:dyDescent="0.2">
      <c r="A782" s="80">
        <f t="shared" si="23"/>
        <v>42546</v>
      </c>
      <c r="B782" s="99">
        <f>VLOOKUP($A782+ROUND((COLUMN()-2)/24,5),АТС!$A$41:$F$736,5)+VLOOKUP($A782+ROUND((COLUMN()-2)/24,5),'Расчет сбытовых надбавок'!$B$2281:'Расчет сбытовых надбавок'!$G$3024,3)</f>
        <v>1225.95</v>
      </c>
      <c r="C782" s="99">
        <f>VLOOKUP($A782+ROUND((COLUMN()-2)/24,5),АТС!$A$41:$F$736,5)+VLOOKUP($A782+ROUND((COLUMN()-2)/24,5),'Расчет сбытовых надбавок'!$B$2281:'Расчет сбытовых надбавок'!$G$3024,3)</f>
        <v>1115.1000000000001</v>
      </c>
      <c r="D782" s="99">
        <f>VLOOKUP($A782+ROUND((COLUMN()-2)/24,5),АТС!$A$41:$F$736,5)+VLOOKUP($A782+ROUND((COLUMN()-2)/24,5),'Расчет сбытовых надбавок'!$B$2281:'Расчет сбытовых надбавок'!$G$3024,3)</f>
        <v>1114.6699999999998</v>
      </c>
      <c r="E782" s="99">
        <f>VLOOKUP($A782+ROUND((COLUMN()-2)/24,5),АТС!$A$41:$F$736,5)+VLOOKUP($A782+ROUND((COLUMN()-2)/24,5),'Расчет сбытовых надбавок'!$B$2281:'Расчет сбытовых надбавок'!$G$3024,3)</f>
        <v>1120.3600000000001</v>
      </c>
      <c r="F782" s="99">
        <f>VLOOKUP($A782+ROUND((COLUMN()-2)/24,5),АТС!$A$41:$F$736,5)+VLOOKUP($A782+ROUND((COLUMN()-2)/24,5),'Расчет сбытовых надбавок'!$B$2281:'Расчет сбытовых надбавок'!$G$3024,3)</f>
        <v>123.98</v>
      </c>
      <c r="G782" s="99">
        <f>VLOOKUP($A782+ROUND((COLUMN()-2)/24,5),АТС!$A$41:$F$736,5)+VLOOKUP($A782+ROUND((COLUMN()-2)/24,5),'Расчет сбытовых надбавок'!$B$2281:'Расчет сбытовых надбавок'!$G$3024,3)</f>
        <v>47.58</v>
      </c>
      <c r="H782" s="99">
        <f>VLOOKUP($A782+ROUND((COLUMN()-2)/24,5),АТС!$A$41:$F$736,5)+VLOOKUP($A782+ROUND((COLUMN()-2)/24,5),'Расчет сбытовых надбавок'!$B$2281:'Расчет сбытовых надбавок'!$G$3024,3)</f>
        <v>17.8</v>
      </c>
      <c r="I782" s="99">
        <f>VLOOKUP($A782+ROUND((COLUMN()-2)/24,5),АТС!$A$41:$F$736,5)+VLOOKUP($A782+ROUND((COLUMN()-2)/24,5),'Расчет сбытовых надбавок'!$B$2281:'Расчет сбытовых надбавок'!$G$3024,3)</f>
        <v>81.03</v>
      </c>
      <c r="J782" s="99">
        <f>VLOOKUP($A782+ROUND((COLUMN()-2)/24,5),АТС!$A$41:$F$736,5)+VLOOKUP($A782+ROUND((COLUMN()-2)/24,5),'Расчет сбытовых надбавок'!$B$2281:'Расчет сбытовых надбавок'!$G$3024,3)</f>
        <v>1.0699999999999998</v>
      </c>
      <c r="K782" s="99">
        <f>VLOOKUP($A782+ROUND((COLUMN()-2)/24,5),АТС!$A$41:$F$736,5)+VLOOKUP($A782+ROUND((COLUMN()-2)/24,5),'Расчет сбытовых надбавок'!$B$2281:'Расчет сбытовых надбавок'!$G$3024,3)</f>
        <v>54.4</v>
      </c>
      <c r="L782" s="99">
        <f>VLOOKUP($A782+ROUND((COLUMN()-2)/24,5),АТС!$A$41:$F$736,5)+VLOOKUP($A782+ROUND((COLUMN()-2)/24,5),'Расчет сбытовых надбавок'!$B$2281:'Расчет сбытовых надбавок'!$G$3024,3)</f>
        <v>225.6</v>
      </c>
      <c r="M782" s="99">
        <f>VLOOKUP($A782+ROUND((COLUMN()-2)/24,5),АТС!$A$41:$F$736,5)+VLOOKUP($A782+ROUND((COLUMN()-2)/24,5),'Расчет сбытовых надбавок'!$B$2281:'Расчет сбытовых надбавок'!$G$3024,3)</f>
        <v>200.86999999999998</v>
      </c>
      <c r="N782" s="99">
        <f>VLOOKUP($A782+ROUND((COLUMN()-2)/24,5),АТС!$A$41:$F$736,5)+VLOOKUP($A782+ROUND((COLUMN()-2)/24,5),'Расчет сбытовых надбавок'!$B$2281:'Расчет сбытовых надбавок'!$G$3024,3)</f>
        <v>263.73</v>
      </c>
      <c r="O782" s="99">
        <f>VLOOKUP($A782+ROUND((COLUMN()-2)/24,5),АТС!$A$41:$F$736,5)+VLOOKUP($A782+ROUND((COLUMN()-2)/24,5),'Расчет сбытовых надбавок'!$B$2281:'Расчет сбытовых надбавок'!$G$3024,3)</f>
        <v>424.74</v>
      </c>
      <c r="P782" s="99">
        <f>VLOOKUP($A782+ROUND((COLUMN()-2)/24,5),АТС!$A$41:$F$736,5)+VLOOKUP($A782+ROUND((COLUMN()-2)/24,5),'Расчет сбытовых надбавок'!$B$2281:'Расчет сбытовых надбавок'!$G$3024,3)</f>
        <v>303.89</v>
      </c>
      <c r="Q782" s="99">
        <f>VLOOKUP($A782+ROUND((COLUMN()-2)/24,5),АТС!$A$41:$F$736,5)+VLOOKUP($A782+ROUND((COLUMN()-2)/24,5),'Расчет сбытовых надбавок'!$B$2281:'Расчет сбытовых надбавок'!$G$3024,3)</f>
        <v>355.06</v>
      </c>
      <c r="R782" s="99">
        <f>VLOOKUP($A782+ROUND((COLUMN()-2)/24,5),АТС!$A$41:$F$736,5)+VLOOKUP($A782+ROUND((COLUMN()-2)/24,5),'Расчет сбытовых надбавок'!$B$2281:'Расчет сбытовых надбавок'!$G$3024,3)</f>
        <v>145.54999999999998</v>
      </c>
      <c r="S782" s="99">
        <f>VLOOKUP($A782+ROUND((COLUMN()-2)/24,5),АТС!$A$41:$F$736,5)+VLOOKUP($A782+ROUND((COLUMN()-2)/24,5),'Расчет сбытовых надбавок'!$B$2281:'Расчет сбытовых надбавок'!$G$3024,3)</f>
        <v>144.69</v>
      </c>
      <c r="T782" s="99">
        <f>VLOOKUP($A782+ROUND((COLUMN()-2)/24,5),АТС!$A$41:$F$736,5)+VLOOKUP($A782+ROUND((COLUMN()-2)/24,5),'Расчет сбытовых надбавок'!$B$2281:'Расчет сбытовых надбавок'!$G$3024,3)</f>
        <v>127.88</v>
      </c>
      <c r="U782" s="99">
        <f>VLOOKUP($A782+ROUND((COLUMN()-2)/24,5),АТС!$A$41:$F$736,5)+VLOOKUP($A782+ROUND((COLUMN()-2)/24,5),'Расчет сбытовых надбавок'!$B$2281:'Расчет сбытовых надбавок'!$G$3024,3)</f>
        <v>38.07</v>
      </c>
      <c r="V782" s="99">
        <f>VLOOKUP($A782+ROUND((COLUMN()-2)/24,5),АТС!$A$41:$F$736,5)+VLOOKUP($A782+ROUND((COLUMN()-2)/24,5),'Расчет сбытовых надбавок'!$B$2281:'Расчет сбытовых надбавок'!$G$3024,3)</f>
        <v>69.740000000000009</v>
      </c>
      <c r="W782" s="99">
        <f>VLOOKUP($A782+ROUND((COLUMN()-2)/24,5),АТС!$A$41:$F$736,5)+VLOOKUP($A782+ROUND((COLUMN()-2)/24,5),'Расчет сбытовых надбавок'!$B$2281:'Расчет сбытовых надбавок'!$G$3024,3)</f>
        <v>243.96</v>
      </c>
      <c r="X782" s="99">
        <f>VLOOKUP($A782+ROUND((COLUMN()-2)/24,5),АТС!$A$41:$F$736,5)+VLOOKUP($A782+ROUND((COLUMN()-2)/24,5),'Расчет сбытовых надбавок'!$B$2281:'Расчет сбытовых надбавок'!$G$3024,3)</f>
        <v>615.14</v>
      </c>
      <c r="Y782" s="99">
        <f>VLOOKUP($A782+ROUND((COLUMN()-2)/24,5),АТС!$A$41:$F$736,5)+VLOOKUP($A782+ROUND((COLUMN()-2)/24,5),'Расчет сбытовых надбавок'!$B$2281:'Расчет сбытовых надбавок'!$G$3024,3)</f>
        <v>950.9</v>
      </c>
    </row>
    <row r="783" spans="1:25" x14ac:dyDescent="0.2">
      <c r="A783" s="80">
        <f t="shared" si="23"/>
        <v>42547</v>
      </c>
      <c r="B783" s="99">
        <f>VLOOKUP($A783+ROUND((COLUMN()-2)/24,5),АТС!$A$41:$F$736,5)+VLOOKUP($A783+ROUND((COLUMN()-2)/24,5),'Расчет сбытовых надбавок'!$B$2281:'Расчет сбытовых надбавок'!$G$3024,3)</f>
        <v>592.40000000000009</v>
      </c>
      <c r="C783" s="99">
        <f>VLOOKUP($A783+ROUND((COLUMN()-2)/24,5),АТС!$A$41:$F$736,5)+VLOOKUP($A783+ROUND((COLUMN()-2)/24,5),'Расчет сбытовых надбавок'!$B$2281:'Расчет сбытовых надбавок'!$G$3024,3)</f>
        <v>1242.81</v>
      </c>
      <c r="D783" s="99">
        <f>VLOOKUP($A783+ROUND((COLUMN()-2)/24,5),АТС!$A$41:$F$736,5)+VLOOKUP($A783+ROUND((COLUMN()-2)/24,5),'Расчет сбытовых надбавок'!$B$2281:'Расчет сбытовых надбавок'!$G$3024,3)</f>
        <v>463.11</v>
      </c>
      <c r="E783" s="99">
        <f>VLOOKUP($A783+ROUND((COLUMN()-2)/24,5),АТС!$A$41:$F$736,5)+VLOOKUP($A783+ROUND((COLUMN()-2)/24,5),'Расчет сбытовых надбавок'!$B$2281:'Расчет сбытовых надбавок'!$G$3024,3)</f>
        <v>1115.92</v>
      </c>
      <c r="F783" s="99">
        <f>VLOOKUP($A783+ROUND((COLUMN()-2)/24,5),АТС!$A$41:$F$736,5)+VLOOKUP($A783+ROUND((COLUMN()-2)/24,5),'Расчет сбытовых надбавок'!$B$2281:'Расчет сбытовых надбавок'!$G$3024,3)</f>
        <v>1120.75</v>
      </c>
      <c r="G783" s="99">
        <f>VLOOKUP($A783+ROUND((COLUMN()-2)/24,5),АТС!$A$41:$F$736,5)+VLOOKUP($A783+ROUND((COLUMN()-2)/24,5),'Расчет сбытовых надбавок'!$B$2281:'Расчет сбытовых надбавок'!$G$3024,3)</f>
        <v>866.23</v>
      </c>
      <c r="H783" s="99">
        <f>VLOOKUP($A783+ROUND((COLUMN()-2)/24,5),АТС!$A$41:$F$736,5)+VLOOKUP($A783+ROUND((COLUMN()-2)/24,5),'Расчет сбытовых надбавок'!$B$2281:'Расчет сбытовых надбавок'!$G$3024,3)</f>
        <v>793.02</v>
      </c>
      <c r="I783" s="99">
        <f>VLOOKUP($A783+ROUND((COLUMN()-2)/24,5),АТС!$A$41:$F$736,5)+VLOOKUP($A783+ROUND((COLUMN()-2)/24,5),'Расчет сбытовых надбавок'!$B$2281:'Расчет сбытовых надбавок'!$G$3024,3)</f>
        <v>834.06</v>
      </c>
      <c r="J783" s="99">
        <f>VLOOKUP($A783+ROUND((COLUMN()-2)/24,5),АТС!$A$41:$F$736,5)+VLOOKUP($A783+ROUND((COLUMN()-2)/24,5),'Расчет сбытовых надбавок'!$B$2281:'Расчет сбытовых надбавок'!$G$3024,3)</f>
        <v>151.19999999999999</v>
      </c>
      <c r="K783" s="99">
        <f>VLOOKUP($A783+ROUND((COLUMN()-2)/24,5),АТС!$A$41:$F$736,5)+VLOOKUP($A783+ROUND((COLUMN()-2)/24,5),'Расчет сбытовых надбавок'!$B$2281:'Расчет сбытовых надбавок'!$G$3024,3)</f>
        <v>130.68</v>
      </c>
      <c r="L783" s="99">
        <f>VLOOKUP($A783+ROUND((COLUMN()-2)/24,5),АТС!$A$41:$F$736,5)+VLOOKUP($A783+ROUND((COLUMN()-2)/24,5),'Расчет сбытовых надбавок'!$B$2281:'Расчет сбытовых надбавок'!$G$3024,3)</f>
        <v>103.28</v>
      </c>
      <c r="M783" s="99">
        <f>VLOOKUP($A783+ROUND((COLUMN()-2)/24,5),АТС!$A$41:$F$736,5)+VLOOKUP($A783+ROUND((COLUMN()-2)/24,5),'Расчет сбытовых надбавок'!$B$2281:'Расчет сбытовых надбавок'!$G$3024,3)</f>
        <v>275.03000000000003</v>
      </c>
      <c r="N783" s="99">
        <f>VLOOKUP($A783+ROUND((COLUMN()-2)/24,5),АТС!$A$41:$F$736,5)+VLOOKUP($A783+ROUND((COLUMN()-2)/24,5),'Расчет сбытовых надбавок'!$B$2281:'Расчет сбытовых надбавок'!$G$3024,3)</f>
        <v>239.09</v>
      </c>
      <c r="O783" s="99">
        <f>VLOOKUP($A783+ROUND((COLUMN()-2)/24,5),АТС!$A$41:$F$736,5)+VLOOKUP($A783+ROUND((COLUMN()-2)/24,5),'Расчет сбытовых надбавок'!$B$2281:'Расчет сбытовых надбавок'!$G$3024,3)</f>
        <v>247.55</v>
      </c>
      <c r="P783" s="99">
        <f>VLOOKUP($A783+ROUND((COLUMN()-2)/24,5),АТС!$A$41:$F$736,5)+VLOOKUP($A783+ROUND((COLUMN()-2)/24,5),'Расчет сбытовых надбавок'!$B$2281:'Расчет сбытовых надбавок'!$G$3024,3)</f>
        <v>288.27999999999997</v>
      </c>
      <c r="Q783" s="99">
        <f>VLOOKUP($A783+ROUND((COLUMN()-2)/24,5),АТС!$A$41:$F$736,5)+VLOOKUP($A783+ROUND((COLUMN()-2)/24,5),'Расчет сбытовых надбавок'!$B$2281:'Расчет сбытовых надбавок'!$G$3024,3)</f>
        <v>230.07</v>
      </c>
      <c r="R783" s="99">
        <f>VLOOKUP($A783+ROUND((COLUMN()-2)/24,5),АТС!$A$41:$F$736,5)+VLOOKUP($A783+ROUND((COLUMN()-2)/24,5),'Расчет сбытовых надбавок'!$B$2281:'Расчет сбытовых надбавок'!$G$3024,3)</f>
        <v>226.79999999999998</v>
      </c>
      <c r="S783" s="99">
        <f>VLOOKUP($A783+ROUND((COLUMN()-2)/24,5),АТС!$A$41:$F$736,5)+VLOOKUP($A783+ROUND((COLUMN()-2)/24,5),'Расчет сбытовых надбавок'!$B$2281:'Расчет сбытовых надбавок'!$G$3024,3)</f>
        <v>137.01</v>
      </c>
      <c r="T783" s="99">
        <f>VLOOKUP($A783+ROUND((COLUMN()-2)/24,5),АТС!$A$41:$F$736,5)+VLOOKUP($A783+ROUND((COLUMN()-2)/24,5),'Расчет сбытовых надбавок'!$B$2281:'Расчет сбытовых надбавок'!$G$3024,3)</f>
        <v>105.38999999999999</v>
      </c>
      <c r="U783" s="99">
        <f>VLOOKUP($A783+ROUND((COLUMN()-2)/24,5),АТС!$A$41:$F$736,5)+VLOOKUP($A783+ROUND((COLUMN()-2)/24,5),'Расчет сбытовых надбавок'!$B$2281:'Расчет сбытовых надбавок'!$G$3024,3)</f>
        <v>84.02</v>
      </c>
      <c r="V783" s="99">
        <f>VLOOKUP($A783+ROUND((COLUMN()-2)/24,5),АТС!$A$41:$F$736,5)+VLOOKUP($A783+ROUND((COLUMN()-2)/24,5),'Расчет сбытовых надбавок'!$B$2281:'Расчет сбытовых надбавок'!$G$3024,3)</f>
        <v>153.97999999999999</v>
      </c>
      <c r="W783" s="99">
        <f>VLOOKUP($A783+ROUND((COLUMN()-2)/24,5),АТС!$A$41:$F$736,5)+VLOOKUP($A783+ROUND((COLUMN()-2)/24,5),'Расчет сбытовых надбавок'!$B$2281:'Расчет сбытовых надбавок'!$G$3024,3)</f>
        <v>148.10000000000002</v>
      </c>
      <c r="X783" s="99">
        <f>VLOOKUP($A783+ROUND((COLUMN()-2)/24,5),АТС!$A$41:$F$736,5)+VLOOKUP($A783+ROUND((COLUMN()-2)/24,5),'Расчет сбытовых надбавок'!$B$2281:'Расчет сбытовых надбавок'!$G$3024,3)</f>
        <v>220.51999999999998</v>
      </c>
      <c r="Y783" s="99">
        <f>VLOOKUP($A783+ROUND((COLUMN()-2)/24,5),АТС!$A$41:$F$736,5)+VLOOKUP($A783+ROUND((COLUMN()-2)/24,5),'Расчет сбытовых надбавок'!$B$2281:'Расчет сбытовых надбавок'!$G$3024,3)</f>
        <v>765.71</v>
      </c>
    </row>
    <row r="784" spans="1:25" x14ac:dyDescent="0.2">
      <c r="A784" s="80">
        <f t="shared" si="23"/>
        <v>42548</v>
      </c>
      <c r="B784" s="99">
        <f>VLOOKUP($A784+ROUND((COLUMN()-2)/24,5),АТС!$A$41:$F$736,5)+VLOOKUP($A784+ROUND((COLUMN()-2)/24,5),'Расчет сбытовых надбавок'!$B$2281:'Расчет сбытовых надбавок'!$G$3024,3)</f>
        <v>494.44</v>
      </c>
      <c r="C784" s="99">
        <f>VLOOKUP($A784+ROUND((COLUMN()-2)/24,5),АТС!$A$41:$F$736,5)+VLOOKUP($A784+ROUND((COLUMN()-2)/24,5),'Расчет сбытовых надбавок'!$B$2281:'Расчет сбытовых надбавок'!$G$3024,3)</f>
        <v>501.96000000000004</v>
      </c>
      <c r="D784" s="99">
        <f>VLOOKUP($A784+ROUND((COLUMN()-2)/24,5),АТС!$A$41:$F$736,5)+VLOOKUP($A784+ROUND((COLUMN()-2)/24,5),'Расчет сбытовых надбавок'!$B$2281:'Расчет сбытовых надбавок'!$G$3024,3)</f>
        <v>381.75</v>
      </c>
      <c r="E784" s="99">
        <f>VLOOKUP($A784+ROUND((COLUMN()-2)/24,5),АТС!$A$41:$F$736,5)+VLOOKUP($A784+ROUND((COLUMN()-2)/24,5),'Расчет сбытовых надбавок'!$B$2281:'Расчет сбытовых надбавок'!$G$3024,3)</f>
        <v>374.39</v>
      </c>
      <c r="F784" s="99">
        <f>VLOOKUP($A784+ROUND((COLUMN()-2)/24,5),АТС!$A$41:$F$736,5)+VLOOKUP($A784+ROUND((COLUMN()-2)/24,5),'Расчет сбытовых надбавок'!$B$2281:'Расчет сбытовых надбавок'!$G$3024,3)</f>
        <v>1083.3399999999999</v>
      </c>
      <c r="G784" s="99">
        <f>VLOOKUP($A784+ROUND((COLUMN()-2)/24,5),АТС!$A$41:$F$736,5)+VLOOKUP($A784+ROUND((COLUMN()-2)/24,5),'Расчет сбытовых надбавок'!$B$2281:'Расчет сбытовых надбавок'!$G$3024,3)</f>
        <v>1114.7</v>
      </c>
      <c r="H784" s="99">
        <f>VLOOKUP($A784+ROUND((COLUMN()-2)/24,5),АТС!$A$41:$F$736,5)+VLOOKUP($A784+ROUND((COLUMN()-2)/24,5),'Расчет сбытовых надбавок'!$B$2281:'Расчет сбытовых надбавок'!$G$3024,3)</f>
        <v>503.46</v>
      </c>
      <c r="I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9">
        <f>VLOOKUP($A784+ROUND((COLUMN()-2)/24,5),АТС!$A$41:$F$736,5)+VLOOKUP($A784+ROUND((COLUMN()-2)/24,5),'Расчет сбытовых надбавок'!$B$2281:'Расчет сбытовых надбавок'!$G$3024,3)</f>
        <v>291.48</v>
      </c>
      <c r="L784" s="99">
        <f>VLOOKUP($A784+ROUND((COLUMN()-2)/24,5),АТС!$A$41:$F$736,5)+VLOOKUP($A784+ROUND((COLUMN()-2)/24,5),'Расчет сбытовых надбавок'!$B$2281:'Расчет сбытовых надбавок'!$G$3024,3)</f>
        <v>53.97</v>
      </c>
      <c r="M784" s="99">
        <f>VLOOKUP($A784+ROUND((COLUMN()-2)/24,5),АТС!$A$41:$F$736,5)+VLOOKUP($A784+ROUND((COLUMN()-2)/24,5),'Расчет сбытовых надбавок'!$B$2281:'Расчет сбытовых надбавок'!$G$3024,3)</f>
        <v>88.61</v>
      </c>
      <c r="N784" s="99">
        <f>VLOOKUP($A784+ROUND((COLUMN()-2)/24,5),АТС!$A$41:$F$736,5)+VLOOKUP($A784+ROUND((COLUMN()-2)/24,5),'Расчет сбытовых надбавок'!$B$2281:'Расчет сбытовых надбавок'!$G$3024,3)</f>
        <v>128.19</v>
      </c>
      <c r="O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9">
        <f>VLOOKUP($A784+ROUND((COLUMN()-2)/24,5),АТС!$A$41:$F$736,5)+VLOOKUP($A784+ROUND((COLUMN()-2)/24,5),'Расчет сбытовых надбавок'!$B$2281:'Расчет сбытовых надбавок'!$G$3024,3)</f>
        <v>64.22</v>
      </c>
      <c r="Q784" s="99">
        <f>VLOOKUP($A784+ROUND((COLUMN()-2)/24,5),АТС!$A$41:$F$736,5)+VLOOKUP($A784+ROUND((COLUMN()-2)/24,5),'Расчет сбытовых надбавок'!$B$2281:'Расчет сбытовых надбавок'!$G$3024,3)</f>
        <v>72.19</v>
      </c>
      <c r="R784" s="99">
        <f>VLOOKUP($A784+ROUND((COLUMN()-2)/24,5),АТС!$A$41:$F$736,5)+VLOOKUP($A784+ROUND((COLUMN()-2)/24,5),'Расчет сбытовых надбавок'!$B$2281:'Расчет сбытовых надбавок'!$G$3024,3)</f>
        <v>48.72</v>
      </c>
      <c r="S784" s="99">
        <f>VLOOKUP($A784+ROUND((COLUMN()-2)/24,5),АТС!$A$41:$F$736,5)+VLOOKUP($A784+ROUND((COLUMN()-2)/24,5),'Расчет сбытовых надбавок'!$B$2281:'Расчет сбытовых надбавок'!$G$3024,3)</f>
        <v>57.86</v>
      </c>
      <c r="T784" s="99">
        <f>VLOOKUP($A784+ROUND((COLUMN()-2)/24,5),АТС!$A$41:$F$736,5)+VLOOKUP($A784+ROUND((COLUMN()-2)/24,5),'Расчет сбытовых надбавок'!$B$2281:'Расчет сбытовых надбавок'!$G$3024,3)</f>
        <v>0.01</v>
      </c>
      <c r="U784" s="99">
        <f>VLOOKUP($A784+ROUND((COLUMN()-2)/24,5),АТС!$A$41:$F$736,5)+VLOOKUP($A784+ROUND((COLUMN()-2)/24,5),'Расчет сбытовых надбавок'!$B$2281:'Расчет сбытовых надбавок'!$G$3024,3)</f>
        <v>0.01</v>
      </c>
      <c r="V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9">
        <f>VLOOKUP($A784+ROUND((COLUMN()-2)/24,5),АТС!$A$41:$F$736,5)+VLOOKUP($A784+ROUND((COLUMN()-2)/24,5),'Расчет сбытовых надбавок'!$B$2281:'Расчет сбытовых надбавок'!$G$3024,3)</f>
        <v>30.89</v>
      </c>
      <c r="X784" s="99">
        <f>VLOOKUP($A784+ROUND((COLUMN()-2)/24,5),АТС!$A$41:$F$736,5)+VLOOKUP($A784+ROUND((COLUMN()-2)/24,5),'Расчет сбытовых надбавок'!$B$2281:'Расчет сбытовых надбавок'!$G$3024,3)</f>
        <v>226.72</v>
      </c>
      <c r="Y784" s="99">
        <f>VLOOKUP($A784+ROUND((COLUMN()-2)/24,5),АТС!$A$41:$F$736,5)+VLOOKUP($A784+ROUND((COLUMN()-2)/24,5),'Расчет сбытовых надбавок'!$B$2281:'Расчет сбытовых надбавок'!$G$3024,3)</f>
        <v>362</v>
      </c>
    </row>
    <row r="785" spans="1:27" x14ac:dyDescent="0.2">
      <c r="A785" s="80">
        <f t="shared" si="23"/>
        <v>42549</v>
      </c>
      <c r="B785" s="99">
        <f>VLOOKUP($A785+ROUND((COLUMN()-2)/24,5),АТС!$A$41:$F$736,5)+VLOOKUP($A785+ROUND((COLUMN()-2)/24,5),'Расчет сбытовых надбавок'!$B$2281:'Расчет сбытовых надбавок'!$G$3024,3)</f>
        <v>139.72</v>
      </c>
      <c r="C785" s="99">
        <f>VLOOKUP($A785+ROUND((COLUMN()-2)/24,5),АТС!$A$41:$F$736,5)+VLOOKUP($A785+ROUND((COLUMN()-2)/24,5),'Расчет сбытовых надбавок'!$B$2281:'Расчет сбытовых надбавок'!$G$3024,3)</f>
        <v>166.24</v>
      </c>
      <c r="D785" s="99">
        <f>VLOOKUP($A785+ROUND((COLUMN()-2)/24,5),АТС!$A$41:$F$736,5)+VLOOKUP($A785+ROUND((COLUMN()-2)/24,5),'Расчет сбытовых надбавок'!$B$2281:'Расчет сбытовых надбавок'!$G$3024,3)</f>
        <v>273.01</v>
      </c>
      <c r="E785" s="99">
        <f>VLOOKUP($A785+ROUND((COLUMN()-2)/24,5),АТС!$A$41:$F$736,5)+VLOOKUP($A785+ROUND((COLUMN()-2)/24,5),'Расчет сбытовых надбавок'!$B$2281:'Расчет сбытовых надбавок'!$G$3024,3)</f>
        <v>193.1</v>
      </c>
      <c r="F785" s="99">
        <f>VLOOKUP($A785+ROUND((COLUMN()-2)/24,5),АТС!$A$41:$F$736,5)+VLOOKUP($A785+ROUND((COLUMN()-2)/24,5),'Расчет сбытовых надбавок'!$B$2281:'Расчет сбытовых надбавок'!$G$3024,3)</f>
        <v>9.44</v>
      </c>
      <c r="G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9">
        <f>VLOOKUP($A785+ROUND((COLUMN()-2)/24,5),АТС!$A$41:$F$736,5)+VLOOKUP($A785+ROUND((COLUMN()-2)/24,5),'Расчет сбытовых надбавок'!$B$2281:'Расчет сбытовых надбавок'!$G$3024,3)</f>
        <v>13.36</v>
      </c>
      <c r="I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9">
        <f>VLOOKUP($A785+ROUND((COLUMN()-2)/24,5),АТС!$A$41:$F$736,5)+VLOOKUP($A785+ROUND((COLUMN()-2)/24,5),'Расчет сбытовых надбавок'!$B$2281:'Расчет сбытовых надбавок'!$G$3024,3)</f>
        <v>112.72999999999999</v>
      </c>
      <c r="L785" s="99">
        <f>VLOOKUP($A785+ROUND((COLUMN()-2)/24,5),АТС!$A$41:$F$736,5)+VLOOKUP($A785+ROUND((COLUMN()-2)/24,5),'Расчет сбытовых надбавок'!$B$2281:'Расчет сбытовых надбавок'!$G$3024,3)</f>
        <v>231.56</v>
      </c>
      <c r="M785" s="99">
        <f>VLOOKUP($A785+ROUND((COLUMN()-2)/24,5),АТС!$A$41:$F$736,5)+VLOOKUP($A785+ROUND((COLUMN()-2)/24,5),'Расчет сбытовых надбавок'!$B$2281:'Расчет сбытовых надбавок'!$G$3024,3)</f>
        <v>267.31</v>
      </c>
      <c r="N785" s="99">
        <f>VLOOKUP($A785+ROUND((COLUMN()-2)/24,5),АТС!$A$41:$F$736,5)+VLOOKUP($A785+ROUND((COLUMN()-2)/24,5),'Расчет сбытовых надбавок'!$B$2281:'Расчет сбытовых надбавок'!$G$3024,3)</f>
        <v>85.02000000000001</v>
      </c>
      <c r="O785" s="99">
        <f>VLOOKUP($A785+ROUND((COLUMN()-2)/24,5),АТС!$A$41:$F$736,5)+VLOOKUP($A785+ROUND((COLUMN()-2)/24,5),'Расчет сбытовых надбавок'!$B$2281:'Расчет сбытовых надбавок'!$G$3024,3)</f>
        <v>80.399999999999991</v>
      </c>
      <c r="P785" s="99">
        <f>VLOOKUP($A785+ROUND((COLUMN()-2)/24,5),АТС!$A$41:$F$736,5)+VLOOKUP($A785+ROUND((COLUMN()-2)/24,5),'Расчет сбытовых надбавок'!$B$2281:'Расчет сбытовых надбавок'!$G$3024,3)</f>
        <v>175.07</v>
      </c>
      <c r="Q785" s="99">
        <f>VLOOKUP($A785+ROUND((COLUMN()-2)/24,5),АТС!$A$41:$F$736,5)+VLOOKUP($A785+ROUND((COLUMN()-2)/24,5),'Расчет сбытовых надбавок'!$B$2281:'Расчет сбытовых надбавок'!$G$3024,3)</f>
        <v>174.75</v>
      </c>
      <c r="R785" s="99">
        <f>VLOOKUP($A785+ROUND((COLUMN()-2)/24,5),АТС!$A$41:$F$736,5)+VLOOKUP($A785+ROUND((COLUMN()-2)/24,5),'Расчет сбытовых надбавок'!$B$2281:'Расчет сбытовых надбавок'!$G$3024,3)</f>
        <v>262.85000000000002</v>
      </c>
      <c r="S785" s="99">
        <f>VLOOKUP($A785+ROUND((COLUMN()-2)/24,5),АТС!$A$41:$F$736,5)+VLOOKUP($A785+ROUND((COLUMN()-2)/24,5),'Расчет сбытовых надбавок'!$B$2281:'Расчет сбытовых надбавок'!$G$3024,3)</f>
        <v>248.95</v>
      </c>
      <c r="T785" s="99">
        <f>VLOOKUP($A785+ROUND((COLUMN()-2)/24,5),АТС!$A$41:$F$736,5)+VLOOKUP($A785+ROUND((COLUMN()-2)/24,5),'Расчет сбытовых надбавок'!$B$2281:'Расчет сбытовых надбавок'!$G$3024,3)</f>
        <v>184.67</v>
      </c>
      <c r="U785" s="99">
        <f>VLOOKUP($A785+ROUND((COLUMN()-2)/24,5),АТС!$A$41:$F$736,5)+VLOOKUP($A785+ROUND((COLUMN()-2)/24,5),'Расчет сбытовых надбавок'!$B$2281:'Расчет сбытовых надбавок'!$G$3024,3)</f>
        <v>157.87</v>
      </c>
      <c r="V785" s="99">
        <f>VLOOKUP($A785+ROUND((COLUMN()-2)/24,5),АТС!$A$41:$F$736,5)+VLOOKUP($A785+ROUND((COLUMN()-2)/24,5),'Расчет сбытовых надбавок'!$B$2281:'Расчет сбытовых надбавок'!$G$3024,3)</f>
        <v>136.19999999999999</v>
      </c>
      <c r="W785" s="99">
        <f>VLOOKUP($A785+ROUND((COLUMN()-2)/24,5),АТС!$A$41:$F$736,5)+VLOOKUP($A785+ROUND((COLUMN()-2)/24,5),'Расчет сбытовых надбавок'!$B$2281:'Расчет сбытовых надбавок'!$G$3024,3)</f>
        <v>200.28</v>
      </c>
      <c r="X785" s="99">
        <f>VLOOKUP($A785+ROUND((COLUMN()-2)/24,5),АТС!$A$41:$F$736,5)+VLOOKUP($A785+ROUND((COLUMN()-2)/24,5),'Расчет сбытовых надбавок'!$B$2281:'Расчет сбытовых надбавок'!$G$3024,3)</f>
        <v>573.84999999999991</v>
      </c>
      <c r="Y785" s="99">
        <f>VLOOKUP($A785+ROUND((COLUMN()-2)/24,5),АТС!$A$41:$F$736,5)+VLOOKUP($A785+ROUND((COLUMN()-2)/24,5),'Расчет сбытовых надбавок'!$B$2281:'Расчет сбытовых надбавок'!$G$3024,3)</f>
        <v>491.97999999999996</v>
      </c>
    </row>
    <row r="786" spans="1:27" x14ac:dyDescent="0.2">
      <c r="A786" s="80">
        <f t="shared" si="23"/>
        <v>42550</v>
      </c>
      <c r="B786" s="99">
        <f>VLOOKUP($A786+ROUND((COLUMN()-2)/24,5),АТС!$A$41:$F$736,5)+VLOOKUP($A786+ROUND((COLUMN()-2)/24,5),'Расчет сбытовых надбавок'!$B$2281:'Расчет сбытовых надбавок'!$G$3024,3)</f>
        <v>279.82</v>
      </c>
      <c r="C786" s="99">
        <f>VLOOKUP($A786+ROUND((COLUMN()-2)/24,5),АТС!$A$41:$F$736,5)+VLOOKUP($A786+ROUND((COLUMN()-2)/24,5),'Расчет сбытовых надбавок'!$B$2281:'Расчет сбытовых надбавок'!$G$3024,3)</f>
        <v>164.98999999999998</v>
      </c>
      <c r="D786" s="99">
        <f>VLOOKUP($A786+ROUND((COLUMN()-2)/24,5),АТС!$A$41:$F$736,5)+VLOOKUP($A786+ROUND((COLUMN()-2)/24,5),'Расчет сбытовых надбавок'!$B$2281:'Расчет сбытовых надбавок'!$G$3024,3)</f>
        <v>69.08</v>
      </c>
      <c r="E786" s="99">
        <f>VLOOKUP($A786+ROUND((COLUMN()-2)/24,5),АТС!$A$41:$F$736,5)+VLOOKUP($A786+ROUND((COLUMN()-2)/24,5),'Расчет сбытовых надбавок'!$B$2281:'Расчет сбытовых надбавок'!$G$3024,3)</f>
        <v>31.299999999999997</v>
      </c>
      <c r="F786" s="99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9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9">
        <f>VLOOKUP($A786+ROUND((COLUMN()-2)/24,5),АТС!$A$41:$F$736,5)+VLOOKUP($A786+ROUND((COLUMN()-2)/24,5),'Расчет сбытовых надбавок'!$B$2281:'Расчет сбытовых надбавок'!$G$3024,3)</f>
        <v>40.61</v>
      </c>
      <c r="I786" s="99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9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9">
        <f>VLOOKUP($A786+ROUND((COLUMN()-2)/24,5),АТС!$A$41:$F$736,5)+VLOOKUP($A786+ROUND((COLUMN()-2)/24,5),'Расчет сбытовых надбавок'!$B$2281:'Расчет сбытовых надбавок'!$G$3024,3)</f>
        <v>544.29</v>
      </c>
      <c r="L786" s="99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9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9">
        <f>VLOOKUP($A786+ROUND((COLUMN()-2)/24,5),АТС!$A$41:$F$736,5)+VLOOKUP($A786+ROUND((COLUMN()-2)/24,5),'Расчет сбытовых надбавок'!$B$2281:'Расчет сбытовых надбавок'!$G$3024,3)</f>
        <v>696.9</v>
      </c>
      <c r="O786" s="99">
        <f>VLOOKUP($A786+ROUND((COLUMN()-2)/24,5),АТС!$A$41:$F$736,5)+VLOOKUP($A786+ROUND((COLUMN()-2)/24,5),'Расчет сбытовых надбавок'!$B$2281:'Расчет сбытовых надбавок'!$G$3024,3)</f>
        <v>758.88</v>
      </c>
      <c r="P786" s="99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9">
        <f>VLOOKUP($A786+ROUND((COLUMN()-2)/24,5),АТС!$A$41:$F$736,5)+VLOOKUP($A786+ROUND((COLUMN()-2)/24,5),'Расчет сбытовых надбавок'!$B$2281:'Расчет сбытовых надбавок'!$G$3024,3)</f>
        <v>103.21000000000001</v>
      </c>
      <c r="R786" s="99">
        <f>VLOOKUP($A786+ROUND((COLUMN()-2)/24,5),АТС!$A$41:$F$736,5)+VLOOKUP($A786+ROUND((COLUMN()-2)/24,5),'Расчет сбытовых надбавок'!$B$2281:'Расчет сбытовых надбавок'!$G$3024,3)</f>
        <v>156.99</v>
      </c>
      <c r="S786" s="99">
        <f>VLOOKUP($A786+ROUND((COLUMN()-2)/24,5),АТС!$A$41:$F$736,5)+VLOOKUP($A786+ROUND((COLUMN()-2)/24,5),'Расчет сбытовых надбавок'!$B$2281:'Расчет сбытовых надбавок'!$G$3024,3)</f>
        <v>102.31</v>
      </c>
      <c r="T786" s="99">
        <f>VLOOKUP($A786+ROUND((COLUMN()-2)/24,5),АТС!$A$41:$F$736,5)+VLOOKUP($A786+ROUND((COLUMN()-2)/24,5),'Расчет сбытовых надбавок'!$B$2281:'Расчет сбытовых надбавок'!$G$3024,3)</f>
        <v>149.63999999999999</v>
      </c>
      <c r="U786" s="99">
        <f>VLOOKUP($A786+ROUND((COLUMN()-2)/24,5),АТС!$A$41:$F$736,5)+VLOOKUP($A786+ROUND((COLUMN()-2)/24,5),'Расчет сбытовых надбавок'!$B$2281:'Расчет сбытовых надбавок'!$G$3024,3)</f>
        <v>25.09</v>
      </c>
      <c r="V786" s="99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9">
        <f>VLOOKUP($A786+ROUND((COLUMN()-2)/24,5),АТС!$A$41:$F$736,5)+VLOOKUP($A786+ROUND((COLUMN()-2)/24,5),'Расчет сбытовых надбавок'!$B$2281:'Расчет сбытовых надбавок'!$G$3024,3)</f>
        <v>151.04</v>
      </c>
      <c r="X786" s="99">
        <f>VLOOKUP($A786+ROUND((COLUMN()-2)/24,5),АТС!$A$41:$F$736,5)+VLOOKUP($A786+ROUND((COLUMN()-2)/24,5),'Расчет сбытовых надбавок'!$B$2281:'Расчет сбытовых надбавок'!$G$3024,3)</f>
        <v>352.62</v>
      </c>
      <c r="Y786" s="99">
        <f>VLOOKUP($A786+ROUND((COLUMN()-2)/24,5),АТС!$A$41:$F$736,5)+VLOOKUP($A786+ROUND((COLUMN()-2)/24,5),'Расчет сбытовых надбавок'!$B$2281:'Расчет сбытовых надбавок'!$G$3024,3)</f>
        <v>129.46</v>
      </c>
    </row>
    <row r="787" spans="1:27" x14ac:dyDescent="0.2">
      <c r="A787" s="80">
        <f t="shared" si="23"/>
        <v>42551</v>
      </c>
      <c r="B787" s="99">
        <f>VLOOKUP($A787+ROUND((COLUMN()-2)/24,5),АТС!$A$41:$F$760,5)+VLOOKUP($A787+ROUND((COLUMN()-2)/24,5),'Расчет сбытовых надбавок'!$B$2281:'Расчет сбытовых надбавок'!$G$3024,3)</f>
        <v>201.39999999999998</v>
      </c>
      <c r="C787" s="99">
        <f>VLOOKUP($A787+ROUND((COLUMN()-2)/24,5),АТС!$A$41:$F$760,5)+VLOOKUP($A787+ROUND((COLUMN()-2)/24,5),'Расчет сбытовых надбавок'!$B$2281:'Расчет сбытовых надбавок'!$G$3024,3)</f>
        <v>198.25</v>
      </c>
      <c r="D787" s="99">
        <f>VLOOKUP($A787+ROUND((COLUMN()-2)/24,5),АТС!$A$41:$F$760,5)+VLOOKUP($A787+ROUND((COLUMN()-2)/24,5),'Расчет сбытовых надбавок'!$B$2281:'Расчет сбытовых надбавок'!$G$3024,3)</f>
        <v>1124.24</v>
      </c>
      <c r="E787" s="99">
        <f>VLOOKUP($A787+ROUND((COLUMN()-2)/24,5),АТС!$A$41:$F$760,5)+VLOOKUP($A787+ROUND((COLUMN()-2)/24,5),'Расчет сбытовых надбавок'!$B$2281:'Расчет сбытовых надбавок'!$G$3024,3)</f>
        <v>1004.37</v>
      </c>
      <c r="F787" s="99">
        <f>VLOOKUP($A787+ROUND((COLUMN()-2)/24,5),АТС!$A$41:$F$760,5)+VLOOKUP($A787+ROUND((COLUMN()-2)/24,5),'Расчет сбытовых надбавок'!$B$2281:'Расчет сбытовых надбавок'!$G$3024,3)</f>
        <v>78.63000000000001</v>
      </c>
      <c r="G787" s="99">
        <f>VLOOKUP($A787+ROUND((COLUMN()-2)/24,5),АТС!$A$41:$F$760,5)+VLOOKUP($A787+ROUND((COLUMN()-2)/24,5),'Расчет сбытовых надбавок'!$B$2281:'Расчет сбытовых надбавок'!$G$3024,3)</f>
        <v>99.13</v>
      </c>
      <c r="H787" s="99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9">
        <f>VLOOKUP($A787+ROUND((COLUMN()-2)/24,5),АТС!$A$41:$F$760,5)+VLOOKUP($A787+ROUND((COLUMN()-2)/24,5),'Расчет сбытовых надбавок'!$B$2281:'Расчет сбытовых надбавок'!$G$3024,3)</f>
        <v>0.01</v>
      </c>
      <c r="J787" s="99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9">
        <f>VLOOKUP($A787+ROUND((COLUMN()-2)/24,5),АТС!$A$41:$F$760,5)+VLOOKUP($A787+ROUND((COLUMN()-2)/24,5),'Расчет сбытовых надбавок'!$B$2281:'Расчет сбытовых надбавок'!$G$3024,3)</f>
        <v>57.06</v>
      </c>
      <c r="L787" s="99">
        <f>VLOOKUP($A787+ROUND((COLUMN()-2)/24,5),АТС!$A$41:$F$760,5)+VLOOKUP($A787+ROUND((COLUMN()-2)/24,5),'Расчет сбытовых надбавок'!$B$2281:'Расчет сбытовых надбавок'!$G$3024,3)</f>
        <v>44.300000000000004</v>
      </c>
      <c r="M787" s="99">
        <f>VLOOKUP($A787+ROUND((COLUMN()-2)/24,5),АТС!$A$41:$F$760,5)+VLOOKUP($A787+ROUND((COLUMN()-2)/24,5),'Расчет сбытовых надбавок'!$B$2281:'Расчет сбытовых надбавок'!$G$3024,3)</f>
        <v>51.82</v>
      </c>
      <c r="N787" s="99">
        <f>VLOOKUP($A787+ROUND((COLUMN()-2)/24,5),АТС!$A$41:$F$760,5)+VLOOKUP($A787+ROUND((COLUMN()-2)/24,5),'Расчет сбытовых надбавок'!$B$2281:'Расчет сбытовых надбавок'!$G$3024,3)</f>
        <v>542.57999999999993</v>
      </c>
      <c r="O787" s="99">
        <f>VLOOKUP($A787+ROUND((COLUMN()-2)/24,5),АТС!$A$41:$F$760,5)+VLOOKUP($A787+ROUND((COLUMN()-2)/24,5),'Расчет сбытовых надбавок'!$B$2281:'Расчет сбытовых надбавок'!$G$3024,3)</f>
        <v>488.20000000000005</v>
      </c>
      <c r="P787" s="99">
        <f>VLOOKUP($A787+ROUND((COLUMN()-2)/24,5),АТС!$A$41:$F$760,5)+VLOOKUP($A787+ROUND((COLUMN()-2)/24,5),'Расчет сбытовых надбавок'!$B$2281:'Расчет сбытовых надбавок'!$G$3024,3)</f>
        <v>174.99</v>
      </c>
      <c r="Q787" s="99">
        <f>VLOOKUP($A787+ROUND((COLUMN()-2)/24,5),АТС!$A$41:$F$760,5)+VLOOKUP($A787+ROUND((COLUMN()-2)/24,5),'Расчет сбытовых надбавок'!$B$2281:'Расчет сбытовых надбавок'!$G$3024,3)</f>
        <v>187.88</v>
      </c>
      <c r="R787" s="99">
        <f>VLOOKUP($A787+ROUND((COLUMN()-2)/24,5),АТС!$A$41:$F$760,5)+VLOOKUP($A787+ROUND((COLUMN()-2)/24,5),'Расчет сбытовых надбавок'!$B$2281:'Расчет сбытовых надбавок'!$G$3024,3)</f>
        <v>222.2</v>
      </c>
      <c r="S787" s="99">
        <f>VLOOKUP($A787+ROUND((COLUMN()-2)/24,5),АТС!$A$41:$F$760,5)+VLOOKUP($A787+ROUND((COLUMN()-2)/24,5),'Расчет сбытовых надбавок'!$B$2281:'Расчет сбытовых надбавок'!$G$3024,3)</f>
        <v>217.48</v>
      </c>
      <c r="T787" s="99">
        <f>VLOOKUP($A787+ROUND((COLUMN()-2)/24,5),АТС!$A$41:$F$760,5)+VLOOKUP($A787+ROUND((COLUMN()-2)/24,5),'Расчет сбытовых надбавок'!$B$2281:'Расчет сбытовых надбавок'!$G$3024,3)</f>
        <v>267.64999999999998</v>
      </c>
      <c r="U787" s="99">
        <f>VLOOKUP($A787+ROUND((COLUMN()-2)/24,5),АТС!$A$41:$F$760,5)+VLOOKUP($A787+ROUND((COLUMN()-2)/24,5),'Расчет сбытовых надбавок'!$B$2281:'Расчет сбытовых надбавок'!$G$3024,3)</f>
        <v>246.93</v>
      </c>
      <c r="V787" s="99">
        <f>VLOOKUP($A787+ROUND((COLUMN()-2)/24,5),АТС!$A$41:$F$760,5)+VLOOKUP($A787+ROUND((COLUMN()-2)/24,5),'Расчет сбытовых надбавок'!$B$2281:'Расчет сбытовых надбавок'!$G$3024,3)</f>
        <v>270.46999999999997</v>
      </c>
      <c r="W787" s="99">
        <f>VLOOKUP($A787+ROUND((COLUMN()-2)/24,5),АТС!$A$41:$F$760,5)+VLOOKUP($A787+ROUND((COLUMN()-2)/24,5),'Расчет сбытовых надбавок'!$B$2281:'Расчет сбытовых надбавок'!$G$3024,3)</f>
        <v>372.10999999999996</v>
      </c>
      <c r="X787" s="99">
        <f>VLOOKUP($A787+ROUND((COLUMN()-2)/24,5),АТС!$A$41:$F$760,5)+VLOOKUP($A787+ROUND((COLUMN()-2)/24,5),'Расчет сбытовых надбавок'!$B$2281:'Расчет сбытовых надбавок'!$G$3024,3)</f>
        <v>521.99</v>
      </c>
      <c r="Y787" s="99">
        <f>VLOOKUP($A787+ROUND((COLUMN()-2)/24,5),АТС!$A$41:$F$760,5)+VLOOKUP($A787+ROUND((COLUMN()-2)/24,5),'Расчет сбытовых надбавок'!$B$2281:'Расчет сбытовых надбавок'!$G$3024,3)</f>
        <v>1513.49</v>
      </c>
    </row>
    <row r="788" spans="1:27" hidden="1" x14ac:dyDescent="0.2">
      <c r="A788" s="80">
        <f t="shared" si="23"/>
        <v>42552</v>
      </c>
      <c r="B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C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D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E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F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G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H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I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J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K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L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M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N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O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P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Q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R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S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T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U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V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W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X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  <c r="Y788" s="99" t="e">
        <f>VLOOKUP($A788+ROUND((COLUMN()-2)/24,5),АТС!$A$41:$F$760,5)+VLOOKUP($A788+ROUND((COLUMN()-2)/24,5),'Расчет сбытовых надбавок'!$B$2281:'Расчет сбытовых надбавок'!$G$3024,3)</f>
        <v>#REF!</v>
      </c>
    </row>
    <row r="789" spans="1:27" x14ac:dyDescent="0.2">
      <c r="A789" s="92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93"/>
    </row>
    <row r="790" spans="1:27" x14ac:dyDescent="0.25">
      <c r="A790" s="88" t="s">
        <v>150</v>
      </c>
      <c r="B790" s="79"/>
      <c r="C790" s="79"/>
      <c r="D790" s="79"/>
    </row>
    <row r="791" spans="1:27" ht="12.75" customHeight="1" x14ac:dyDescent="0.2">
      <c r="A791" s="177" t="s">
        <v>48</v>
      </c>
      <c r="B791" s="188" t="s">
        <v>154</v>
      </c>
      <c r="C791" s="189"/>
      <c r="D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  <c r="U791" s="189"/>
      <c r="V791" s="189"/>
      <c r="W791" s="189"/>
      <c r="X791" s="189"/>
      <c r="Y791" s="190"/>
    </row>
    <row r="792" spans="1:27" ht="12.75" customHeight="1" x14ac:dyDescent="0.2">
      <c r="A792" s="178"/>
      <c r="B792" s="191"/>
      <c r="C792" s="192"/>
      <c r="D792" s="192"/>
      <c r="E792" s="192"/>
      <c r="F792" s="192"/>
      <c r="G792" s="192"/>
      <c r="H792" s="192"/>
      <c r="I792" s="192"/>
      <c r="J792" s="192"/>
      <c r="K792" s="192"/>
      <c r="L792" s="192"/>
      <c r="M792" s="192"/>
      <c r="N792" s="192"/>
      <c r="O792" s="192"/>
      <c r="P792" s="192"/>
      <c r="Q792" s="192"/>
      <c r="R792" s="192"/>
      <c r="S792" s="192"/>
      <c r="T792" s="192"/>
      <c r="U792" s="192"/>
      <c r="V792" s="192"/>
      <c r="W792" s="192"/>
      <c r="X792" s="192"/>
      <c r="Y792" s="193"/>
    </row>
    <row r="793" spans="1:27" s="112" customFormat="1" ht="12.75" customHeight="1" x14ac:dyDescent="0.2">
      <c r="A793" s="178"/>
      <c r="B793" s="224" t="s">
        <v>122</v>
      </c>
      <c r="C793" s="212" t="s">
        <v>123</v>
      </c>
      <c r="D793" s="212" t="s">
        <v>124</v>
      </c>
      <c r="E793" s="212" t="s">
        <v>125</v>
      </c>
      <c r="F793" s="212" t="s">
        <v>126</v>
      </c>
      <c r="G793" s="212" t="s">
        <v>127</v>
      </c>
      <c r="H793" s="212" t="s">
        <v>128</v>
      </c>
      <c r="I793" s="212" t="s">
        <v>129</v>
      </c>
      <c r="J793" s="212" t="s">
        <v>130</v>
      </c>
      <c r="K793" s="212" t="s">
        <v>131</v>
      </c>
      <c r="L793" s="212" t="s">
        <v>132</v>
      </c>
      <c r="M793" s="212" t="s">
        <v>133</v>
      </c>
      <c r="N793" s="222" t="s">
        <v>134</v>
      </c>
      <c r="O793" s="212" t="s">
        <v>135</v>
      </c>
      <c r="P793" s="212" t="s">
        <v>136</v>
      </c>
      <c r="Q793" s="212" t="s">
        <v>137</v>
      </c>
      <c r="R793" s="212" t="s">
        <v>138</v>
      </c>
      <c r="S793" s="212" t="s">
        <v>139</v>
      </c>
      <c r="T793" s="212" t="s">
        <v>140</v>
      </c>
      <c r="U793" s="212" t="s">
        <v>141</v>
      </c>
      <c r="V793" s="212" t="s">
        <v>142</v>
      </c>
      <c r="W793" s="212" t="s">
        <v>143</v>
      </c>
      <c r="X793" s="212" t="s">
        <v>144</v>
      </c>
      <c r="Y793" s="212" t="s">
        <v>145</v>
      </c>
    </row>
    <row r="794" spans="1:27" s="112" customFormat="1" ht="11.25" customHeight="1" x14ac:dyDescent="0.2">
      <c r="A794" s="179"/>
      <c r="B794" s="225"/>
      <c r="C794" s="213"/>
      <c r="D794" s="213"/>
      <c r="E794" s="213"/>
      <c r="F794" s="213"/>
      <c r="G794" s="213"/>
      <c r="H794" s="213"/>
      <c r="I794" s="213"/>
      <c r="J794" s="213"/>
      <c r="K794" s="213"/>
      <c r="L794" s="213"/>
      <c r="M794" s="213"/>
      <c r="N794" s="223"/>
      <c r="O794" s="213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</row>
    <row r="795" spans="1:27" ht="15.75" customHeight="1" x14ac:dyDescent="0.2">
      <c r="A795" s="80">
        <f>A758</f>
        <v>42522</v>
      </c>
      <c r="B795" s="99">
        <f>VLOOKUP($A795+ROUND((COLUMN()-2)/24,5),АТС!$A$41:$F$736,5)+VLOOKUP($A795+ROUND((COLUMN()-2)/24,5),'Расчет сбытовых надбавок'!$B$2281:'Расчет сбытовых надбавок'!$G$3024,4)</f>
        <v>730.38</v>
      </c>
      <c r="C795" s="99">
        <f>VLOOKUP($A795+ROUND((COLUMN()-2)/24,5),АТС!$A$41:$F$736,5)+VLOOKUP($A795+ROUND((COLUMN()-2)/24,5),'Расчет сбытовых надбавок'!$B$2281:'Расчет сбытовых надбавок'!$G$3024,4)</f>
        <v>344.19000000000005</v>
      </c>
      <c r="D795" s="99">
        <f>VLOOKUP($A795+ROUND((COLUMN()-2)/24,5),АТС!$A$41:$F$736,5)+VLOOKUP($A795+ROUND((COLUMN()-2)/24,5),'Расчет сбытовых надбавок'!$B$2281:'Расчет сбытовых надбавок'!$G$3024,4)</f>
        <v>194.86</v>
      </c>
      <c r="E795" s="99">
        <f>VLOOKUP($A795+ROUND((COLUMN()-2)/24,5),АТС!$A$41:$F$736,5)+VLOOKUP($A795+ROUND((COLUMN()-2)/24,5),'Расчет сбытовых надбавок'!$B$2281:'Расчет сбытовых надбавок'!$G$3024,4)</f>
        <v>1.91</v>
      </c>
      <c r="F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9">
        <f>VLOOKUP($A795+ROUND((COLUMN()-2)/24,5),АТС!$A$41:$F$736,5)+VLOOKUP($A795+ROUND((COLUMN()-2)/24,5),'Расчет сбытовых надбавок'!$B$2281:'Расчет сбытовых надбавок'!$G$3024,4)</f>
        <v>213.01</v>
      </c>
      <c r="H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9">
        <f>VLOOKUP($A795+ROUND((COLUMN()-2)/24,5),АТС!$A$41:$F$736,5)+VLOOKUP($A795+ROUND((COLUMN()-2)/24,5),'Расчет сбытовых надбавок'!$B$2281:'Расчет сбытовых надбавок'!$G$3024,4)</f>
        <v>49.28</v>
      </c>
      <c r="L795" s="99">
        <f>VLOOKUP($A795+ROUND((COLUMN()-2)/24,5),АТС!$A$41:$F$736,5)+VLOOKUP($A795+ROUND((COLUMN()-2)/24,5),'Расчет сбытовых надбавок'!$B$2281:'Расчет сбытовых надбавок'!$G$3024,4)</f>
        <v>237.65</v>
      </c>
      <c r="M795" s="99">
        <f>VLOOKUP($A795+ROUND((COLUMN()-2)/24,5),АТС!$A$41:$F$736,5)+VLOOKUP($A795+ROUND((COLUMN()-2)/24,5),'Расчет сбытовых надбавок'!$B$2281:'Расчет сбытовых надбавок'!$G$3024,4)</f>
        <v>308.29000000000002</v>
      </c>
      <c r="N795" s="99">
        <f>VLOOKUP($A795+ROUND((COLUMN()-2)/24,5),АТС!$A$41:$F$736,5)+VLOOKUP($A795+ROUND((COLUMN()-2)/24,5),'Расчет сбытовых надбавок'!$B$2281:'Расчет сбытовых надбавок'!$G$3024,4)</f>
        <v>262.42</v>
      </c>
      <c r="O795" s="99">
        <f>VLOOKUP($A795+ROUND((COLUMN()-2)/24,5),АТС!$A$41:$F$736,5)+VLOOKUP($A795+ROUND((COLUMN()-2)/24,5),'Расчет сбытовых надбавок'!$B$2281:'Расчет сбытовых надбавок'!$G$3024,4)</f>
        <v>224.68</v>
      </c>
      <c r="P795" s="99">
        <f>VLOOKUP($A795+ROUND((COLUMN()-2)/24,5),АТС!$A$41:$F$736,5)+VLOOKUP($A795+ROUND((COLUMN()-2)/24,5),'Расчет сбытовых надбавок'!$B$2281:'Расчет сбытовых надбавок'!$G$3024,4)</f>
        <v>197.04</v>
      </c>
      <c r="Q795" s="99">
        <f>VLOOKUP($A795+ROUND((COLUMN()-2)/24,5),АТС!$A$41:$F$736,5)+VLOOKUP($A795+ROUND((COLUMN()-2)/24,5),'Расчет сбытовых надбавок'!$B$2281:'Расчет сбытовых надбавок'!$G$3024,4)</f>
        <v>343.77</v>
      </c>
      <c r="R795" s="99">
        <f>VLOOKUP($A795+ROUND((COLUMN()-2)/24,5),АТС!$A$41:$F$736,5)+VLOOKUP($A795+ROUND((COLUMN()-2)/24,5),'Расчет сбытовых надбавок'!$B$2281:'Расчет сбытовых надбавок'!$G$3024,4)</f>
        <v>357.12</v>
      </c>
      <c r="S795" s="99">
        <f>VLOOKUP($A795+ROUND((COLUMN()-2)/24,5),АТС!$A$41:$F$736,5)+VLOOKUP($A795+ROUND((COLUMN()-2)/24,5),'Расчет сбытовых надбавок'!$B$2281:'Расчет сбытовых надбавок'!$G$3024,4)</f>
        <v>292.67</v>
      </c>
      <c r="T795" s="99">
        <f>VLOOKUP($A795+ROUND((COLUMN()-2)/24,5),АТС!$A$41:$F$736,5)+VLOOKUP($A795+ROUND((COLUMN()-2)/24,5),'Расчет сбытовых надбавок'!$B$2281:'Расчет сбытовых надбавок'!$G$3024,4)</f>
        <v>487.09000000000003</v>
      </c>
      <c r="U795" s="99">
        <f>VLOOKUP($A795+ROUND((COLUMN()-2)/24,5),АТС!$A$41:$F$736,5)+VLOOKUP($A795+ROUND((COLUMN()-2)/24,5),'Расчет сбытовых надбавок'!$B$2281:'Расчет сбытовых надбавок'!$G$3024,4)</f>
        <v>324.38</v>
      </c>
      <c r="V795" s="99">
        <f>VLOOKUP($A795+ROUND((COLUMN()-2)/24,5),АТС!$A$41:$F$736,5)+VLOOKUP($A795+ROUND((COLUMN()-2)/24,5),'Расчет сбытовых надбавок'!$B$2281:'Расчет сбытовых надбавок'!$G$3024,4)</f>
        <v>546.20000000000005</v>
      </c>
      <c r="W795" s="99">
        <f>VLOOKUP($A795+ROUND((COLUMN()-2)/24,5),АТС!$A$41:$F$736,5)+VLOOKUP($A795+ROUND((COLUMN()-2)/24,5),'Расчет сбытовых надбавок'!$B$2281:'Расчет сбытовых надбавок'!$G$3024,4)</f>
        <v>454.53</v>
      </c>
      <c r="X795" s="99">
        <f>VLOOKUP($A795+ROUND((COLUMN()-2)/24,5),АТС!$A$41:$F$736,5)+VLOOKUP($A795+ROUND((COLUMN()-2)/24,5),'Расчет сбытовых надбавок'!$B$2281:'Расчет сбытовых надбавок'!$G$3024,4)</f>
        <v>345.8</v>
      </c>
      <c r="Y795" s="99">
        <f>VLOOKUP($A795+ROUND((COLUMN()-2)/24,5),АТС!$A$41:$F$736,5)+VLOOKUP($A795+ROUND((COLUMN()-2)/24,5),'Расчет сбытовых надбавок'!$B$2281:'Расчет сбытовых надбавок'!$G$3024,4)</f>
        <v>415.51</v>
      </c>
      <c r="AA795" s="81"/>
    </row>
    <row r="796" spans="1:27" x14ac:dyDescent="0.2">
      <c r="A796" s="80">
        <f>A795+1</f>
        <v>42523</v>
      </c>
      <c r="B796" s="99">
        <f>VLOOKUP($A796+ROUND((COLUMN()-2)/24,5),АТС!$A$41:$F$736,5)+VLOOKUP($A796+ROUND((COLUMN()-2)/24,5),'Расчет сбытовых надбавок'!$B$2281:'Расчет сбытовых надбавок'!$G$3024,4)</f>
        <v>448.6</v>
      </c>
      <c r="C796" s="99">
        <f>VLOOKUP($A796+ROUND((COLUMN()-2)/24,5),АТС!$A$41:$F$736,5)+VLOOKUP($A796+ROUND((COLUMN()-2)/24,5),'Расчет сбытовых надбавок'!$B$2281:'Расчет сбытовых надбавок'!$G$3024,4)</f>
        <v>747.06999999999994</v>
      </c>
      <c r="D796" s="99">
        <f>VLOOKUP($A796+ROUND((COLUMN()-2)/24,5),АТС!$A$41:$F$736,5)+VLOOKUP($A796+ROUND((COLUMN()-2)/24,5),'Расчет сбытовых надбавок'!$B$2281:'Расчет сбытовых надбавок'!$G$3024,4)</f>
        <v>611.19999999999993</v>
      </c>
      <c r="E796" s="99">
        <f>VLOOKUP($A796+ROUND((COLUMN()-2)/24,5),АТС!$A$41:$F$736,5)+VLOOKUP($A796+ROUND((COLUMN()-2)/24,5),'Расчет сбытовых надбавок'!$B$2281:'Расчет сбытовых надбавок'!$G$3024,4)</f>
        <v>47.629999999999995</v>
      </c>
      <c r="F796" s="99">
        <f>VLOOKUP($A796+ROUND((COLUMN()-2)/24,5),АТС!$A$41:$F$736,5)+VLOOKUP($A796+ROUND((COLUMN()-2)/24,5),'Расчет сбытовых надбавок'!$B$2281:'Расчет сбытовых надбавок'!$G$3024,4)</f>
        <v>370.04999999999995</v>
      </c>
      <c r="G796" s="99">
        <f>VLOOKUP($A796+ROUND((COLUMN()-2)/24,5),АТС!$A$41:$F$736,5)+VLOOKUP($A796+ROUND((COLUMN()-2)/24,5),'Расчет сбытовых надбавок'!$B$2281:'Расчет сбытовых надбавок'!$G$3024,4)</f>
        <v>216.58999999999997</v>
      </c>
      <c r="H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9">
        <f>VLOOKUP($A796+ROUND((COLUMN()-2)/24,5),АТС!$A$41:$F$736,5)+VLOOKUP($A796+ROUND((COLUMN()-2)/24,5),'Расчет сбытовых надбавок'!$B$2281:'Расчет сбытовых надбавок'!$G$3024,4)</f>
        <v>106.05</v>
      </c>
      <c r="M796" s="99">
        <f>VLOOKUP($A796+ROUND((COLUMN()-2)/24,5),АТС!$A$41:$F$736,5)+VLOOKUP($A796+ROUND((COLUMN()-2)/24,5),'Расчет сбытовых надбавок'!$B$2281:'Расчет сбытовых надбавок'!$G$3024,4)</f>
        <v>126.07</v>
      </c>
      <c r="N796" s="99">
        <f>VLOOKUP($A796+ROUND((COLUMN()-2)/24,5),АТС!$A$41:$F$736,5)+VLOOKUP($A796+ROUND((COLUMN()-2)/24,5),'Расчет сбытовых надбавок'!$B$2281:'Расчет сбытовых надбавок'!$G$3024,4)</f>
        <v>103.02</v>
      </c>
      <c r="O796" s="99">
        <f>VLOOKUP($A796+ROUND((COLUMN()-2)/24,5),АТС!$A$41:$F$736,5)+VLOOKUP($A796+ROUND((COLUMN()-2)/24,5),'Расчет сбытовых надбавок'!$B$2281:'Расчет сбытовых надбавок'!$G$3024,4)</f>
        <v>115.85</v>
      </c>
      <c r="P796" s="99">
        <f>VLOOKUP($A796+ROUND((COLUMN()-2)/24,5),АТС!$A$41:$F$736,5)+VLOOKUP($A796+ROUND((COLUMN()-2)/24,5),'Расчет сбытовых надбавок'!$B$2281:'Расчет сбытовых надбавок'!$G$3024,4)</f>
        <v>160.04000000000002</v>
      </c>
      <c r="Q796" s="99">
        <f>VLOOKUP($A796+ROUND((COLUMN()-2)/24,5),АТС!$A$41:$F$736,5)+VLOOKUP($A796+ROUND((COLUMN()-2)/24,5),'Расчет сбытовых надбавок'!$B$2281:'Расчет сбытовых надбавок'!$G$3024,4)</f>
        <v>149.85999999999999</v>
      </c>
      <c r="R796" s="99">
        <f>VLOOKUP($A796+ROUND((COLUMN()-2)/24,5),АТС!$A$41:$F$736,5)+VLOOKUP($A796+ROUND((COLUMN()-2)/24,5),'Расчет сбытовых надбавок'!$B$2281:'Расчет сбытовых надбавок'!$G$3024,4)</f>
        <v>155.35</v>
      </c>
      <c r="S796" s="99">
        <f>VLOOKUP($A796+ROUND((COLUMN()-2)/24,5),АТС!$A$41:$F$736,5)+VLOOKUP($A796+ROUND((COLUMN()-2)/24,5),'Расчет сбытовых надбавок'!$B$2281:'Расчет сбытовых надбавок'!$G$3024,4)</f>
        <v>204.96</v>
      </c>
      <c r="T796" s="99">
        <f>VLOOKUP($A796+ROUND((COLUMN()-2)/24,5),АТС!$A$41:$F$736,5)+VLOOKUP($A796+ROUND((COLUMN()-2)/24,5),'Расчет сбытовых надбавок'!$B$2281:'Расчет сбытовых надбавок'!$G$3024,4)</f>
        <v>260.02</v>
      </c>
      <c r="U796" s="99">
        <f>VLOOKUP($A796+ROUND((COLUMN()-2)/24,5),АТС!$A$41:$F$736,5)+VLOOKUP($A796+ROUND((COLUMN()-2)/24,5),'Расчет сбытовых надбавок'!$B$2281:'Расчет сбытовых надбавок'!$G$3024,4)</f>
        <v>239</v>
      </c>
      <c r="V796" s="99">
        <f>VLOOKUP($A796+ROUND((COLUMN()-2)/24,5),АТС!$A$41:$F$736,5)+VLOOKUP($A796+ROUND((COLUMN()-2)/24,5),'Расчет сбытовых надбавок'!$B$2281:'Расчет сбытовых надбавок'!$G$3024,4)</f>
        <v>80.8</v>
      </c>
      <c r="W796" s="99">
        <f>VLOOKUP($A796+ROUND((COLUMN()-2)/24,5),АТС!$A$41:$F$736,5)+VLOOKUP($A796+ROUND((COLUMN()-2)/24,5),'Расчет сбытовых надбавок'!$B$2281:'Расчет сбытовых надбавок'!$G$3024,4)</f>
        <v>152.53</v>
      </c>
      <c r="X796" s="99">
        <f>VLOOKUP($A796+ROUND((COLUMN()-2)/24,5),АТС!$A$41:$F$736,5)+VLOOKUP($A796+ROUND((COLUMN()-2)/24,5),'Расчет сбытовых надбавок'!$B$2281:'Расчет сбытовых надбавок'!$G$3024,4)</f>
        <v>331.19000000000005</v>
      </c>
      <c r="Y796" s="99">
        <f>VLOOKUP($A796+ROUND((COLUMN()-2)/24,5),АТС!$A$41:$F$736,5)+VLOOKUP($A796+ROUND((COLUMN()-2)/24,5),'Расчет сбытовых надбавок'!$B$2281:'Расчет сбытовых надбавок'!$G$3024,4)</f>
        <v>160.5</v>
      </c>
    </row>
    <row r="797" spans="1:27" x14ac:dyDescent="0.2">
      <c r="A797" s="80">
        <f t="shared" ref="A797:A825" si="24">A796+1</f>
        <v>42524</v>
      </c>
      <c r="B797" s="99">
        <f>VLOOKUP($A797+ROUND((COLUMN()-2)/24,5),АТС!$A$41:$F$736,5)+VLOOKUP($A797+ROUND((COLUMN()-2)/24,5),'Расчет сбытовых надбавок'!$B$2281:'Расчет сбытовых надбавок'!$G$3024,4)</f>
        <v>486.54</v>
      </c>
      <c r="C797" s="99">
        <f>VLOOKUP($A797+ROUND((COLUMN()-2)/24,5),АТС!$A$41:$F$736,5)+VLOOKUP($A797+ROUND((COLUMN()-2)/24,5),'Расчет сбытовых надбавок'!$B$2281:'Расчет сбытовых надбавок'!$G$3024,4)</f>
        <v>751.64</v>
      </c>
      <c r="D797" s="99">
        <f>VLOOKUP($A797+ROUND((COLUMN()-2)/24,5),АТС!$A$41:$F$736,5)+VLOOKUP($A797+ROUND((COLUMN()-2)/24,5),'Расчет сбытовых надбавок'!$B$2281:'Расчет сбытовых надбавок'!$G$3024,4)</f>
        <v>223.46</v>
      </c>
      <c r="E797" s="99">
        <f>VLOOKUP($A797+ROUND((COLUMN()-2)/24,5),АТС!$A$41:$F$736,5)+VLOOKUP($A797+ROUND((COLUMN()-2)/24,5),'Расчет сбытовых надбавок'!$B$2281:'Расчет сбытовых надбавок'!$G$3024,4)</f>
        <v>639.14</v>
      </c>
      <c r="F797" s="99">
        <f>VLOOKUP($A797+ROUND((COLUMN()-2)/24,5),АТС!$A$41:$F$736,5)+VLOOKUP($A797+ROUND((COLUMN()-2)/24,5),'Расчет сбытовых надбавок'!$B$2281:'Расчет сбытовых надбавок'!$G$3024,4)</f>
        <v>589.83000000000004</v>
      </c>
      <c r="G797" s="99">
        <f>VLOOKUP($A797+ROUND((COLUMN()-2)/24,5),АТС!$A$41:$F$736,5)+VLOOKUP($A797+ROUND((COLUMN()-2)/24,5),'Расчет сбытовых надбавок'!$B$2281:'Расчет сбытовых надбавок'!$G$3024,4)</f>
        <v>710.79</v>
      </c>
      <c r="H797" s="99">
        <f>VLOOKUP($A797+ROUND((COLUMN()-2)/24,5),АТС!$A$41:$F$736,5)+VLOOKUP($A797+ROUND((COLUMN()-2)/24,5),'Расчет сбытовых надбавок'!$B$2281:'Расчет сбытовых надбавок'!$G$3024,4)</f>
        <v>0.01</v>
      </c>
      <c r="I797" s="99">
        <f>VLOOKUP($A797+ROUND((COLUMN()-2)/24,5),АТС!$A$41:$F$736,5)+VLOOKUP($A797+ROUND((COLUMN()-2)/24,5),'Расчет сбытовых надбавок'!$B$2281:'Расчет сбытовых надбавок'!$G$3024,4)</f>
        <v>86.84</v>
      </c>
      <c r="J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9">
        <f>VLOOKUP($A797+ROUND((COLUMN()-2)/24,5),АТС!$A$41:$F$736,5)+VLOOKUP($A797+ROUND((COLUMN()-2)/24,5),'Расчет сбытовых надбавок'!$B$2281:'Расчет сбытовых надбавок'!$G$3024,4)</f>
        <v>46.09</v>
      </c>
      <c r="L797" s="99">
        <f>VLOOKUP($A797+ROUND((COLUMN()-2)/24,5),АТС!$A$41:$F$736,5)+VLOOKUP($A797+ROUND((COLUMN()-2)/24,5),'Расчет сбытовых надбавок'!$B$2281:'Расчет сбытовых надбавок'!$G$3024,4)</f>
        <v>178.57</v>
      </c>
      <c r="M797" s="99">
        <f>VLOOKUP($A797+ROUND((COLUMN()-2)/24,5),АТС!$A$41:$F$736,5)+VLOOKUP($A797+ROUND((COLUMN()-2)/24,5),'Расчет сбытовых надбавок'!$B$2281:'Расчет сбытовых надбавок'!$G$3024,4)</f>
        <v>276.77999999999997</v>
      </c>
      <c r="N797" s="99">
        <f>VLOOKUP($A797+ROUND((COLUMN()-2)/24,5),АТС!$A$41:$F$736,5)+VLOOKUP($A797+ROUND((COLUMN()-2)/24,5),'Расчет сбытовых надбавок'!$B$2281:'Расчет сбытовых надбавок'!$G$3024,4)</f>
        <v>82.47999999999999</v>
      </c>
      <c r="O797" s="99">
        <f>VLOOKUP($A797+ROUND((COLUMN()-2)/24,5),АТС!$A$41:$F$736,5)+VLOOKUP($A797+ROUND((COLUMN()-2)/24,5),'Расчет сбытовых надбавок'!$B$2281:'Расчет сбытовых надбавок'!$G$3024,4)</f>
        <v>67.66</v>
      </c>
      <c r="P797" s="99">
        <f>VLOOKUP($A797+ROUND((COLUMN()-2)/24,5),АТС!$A$41:$F$736,5)+VLOOKUP($A797+ROUND((COLUMN()-2)/24,5),'Расчет сбытовых надбавок'!$B$2281:'Расчет сбытовых надбавок'!$G$3024,4)</f>
        <v>111.07</v>
      </c>
      <c r="Q797" s="99">
        <f>VLOOKUP($A797+ROUND((COLUMN()-2)/24,5),АТС!$A$41:$F$736,5)+VLOOKUP($A797+ROUND((COLUMN()-2)/24,5),'Расчет сбытовых надбавок'!$B$2281:'Расчет сбытовых надбавок'!$G$3024,4)</f>
        <v>120.4</v>
      </c>
      <c r="R797" s="99">
        <f>VLOOKUP($A797+ROUND((COLUMN()-2)/24,5),АТС!$A$41:$F$736,5)+VLOOKUP($A797+ROUND((COLUMN()-2)/24,5),'Расчет сбытовых надбавок'!$B$2281:'Расчет сбытовых надбавок'!$G$3024,4)</f>
        <v>351.34000000000003</v>
      </c>
      <c r="S797" s="99">
        <f>VLOOKUP($A797+ROUND((COLUMN()-2)/24,5),АТС!$A$41:$F$736,5)+VLOOKUP($A797+ROUND((COLUMN()-2)/24,5),'Расчет сбытовых надбавок'!$B$2281:'Расчет сбытовых надбавок'!$G$3024,4)</f>
        <v>317.89999999999998</v>
      </c>
      <c r="T797" s="99">
        <f>VLOOKUP($A797+ROUND((COLUMN()-2)/24,5),АТС!$A$41:$F$736,5)+VLOOKUP($A797+ROUND((COLUMN()-2)/24,5),'Расчет сбытовых надбавок'!$B$2281:'Расчет сбытовых надбавок'!$G$3024,4)</f>
        <v>322.71999999999997</v>
      </c>
      <c r="U797" s="99">
        <f>VLOOKUP($A797+ROUND((COLUMN()-2)/24,5),АТС!$A$41:$F$736,5)+VLOOKUP($A797+ROUND((COLUMN()-2)/24,5),'Расчет сбытовых надбавок'!$B$2281:'Расчет сбытовых надбавок'!$G$3024,4)</f>
        <v>253.8</v>
      </c>
      <c r="V797" s="99">
        <f>VLOOKUP($A797+ROUND((COLUMN()-2)/24,5),АТС!$A$41:$F$736,5)+VLOOKUP($A797+ROUND((COLUMN()-2)/24,5),'Расчет сбытовых надбавок'!$B$2281:'Расчет сбытовых надбавок'!$G$3024,4)</f>
        <v>151.35</v>
      </c>
      <c r="W797" s="99">
        <f>VLOOKUP($A797+ROUND((COLUMN()-2)/24,5),АТС!$A$41:$F$736,5)+VLOOKUP($A797+ROUND((COLUMN()-2)/24,5),'Расчет сбытовых надбавок'!$B$2281:'Расчет сбытовых надбавок'!$G$3024,4)</f>
        <v>231.49</v>
      </c>
      <c r="X797" s="99">
        <f>VLOOKUP($A797+ROUND((COLUMN()-2)/24,5),АТС!$A$41:$F$736,5)+VLOOKUP($A797+ROUND((COLUMN()-2)/24,5),'Расчет сбытовых надбавок'!$B$2281:'Расчет сбытовых надбавок'!$G$3024,4)</f>
        <v>546.96</v>
      </c>
      <c r="Y797" s="99">
        <f>VLOOKUP($A797+ROUND((COLUMN()-2)/24,5),АТС!$A$41:$F$736,5)+VLOOKUP($A797+ROUND((COLUMN()-2)/24,5),'Расчет сбытовых надбавок'!$B$2281:'Расчет сбытовых надбавок'!$G$3024,4)</f>
        <v>773.05</v>
      </c>
    </row>
    <row r="798" spans="1:27" x14ac:dyDescent="0.2">
      <c r="A798" s="80">
        <f t="shared" si="24"/>
        <v>42525</v>
      </c>
      <c r="B798" s="99">
        <f>VLOOKUP($A798+ROUND((COLUMN()-2)/24,5),АТС!$A$41:$F$736,5)+VLOOKUP($A798+ROUND((COLUMN()-2)/24,5),'Расчет сбытовых надбавок'!$B$2281:'Расчет сбытовых надбавок'!$G$3024,4)</f>
        <v>482.52</v>
      </c>
      <c r="C798" s="99">
        <f>VLOOKUP($A798+ROUND((COLUMN()-2)/24,5),АТС!$A$41:$F$736,5)+VLOOKUP($A798+ROUND((COLUMN()-2)/24,5),'Расчет сбытовых надбавок'!$B$2281:'Расчет сбытовых надбавок'!$G$3024,4)</f>
        <v>885.64</v>
      </c>
      <c r="D798" s="99">
        <f>VLOOKUP($A798+ROUND((COLUMN()-2)/24,5),АТС!$A$41:$F$736,5)+VLOOKUP($A798+ROUND((COLUMN()-2)/24,5),'Расчет сбытовых надбавок'!$B$2281:'Расчет сбытовых надбавок'!$G$3024,4)</f>
        <v>879.47</v>
      </c>
      <c r="E798" s="99">
        <f>VLOOKUP($A798+ROUND((COLUMN()-2)/24,5),АТС!$A$41:$F$736,5)+VLOOKUP($A798+ROUND((COLUMN()-2)/24,5),'Расчет сбытовых надбавок'!$B$2281:'Расчет сбытовых надбавок'!$G$3024,4)</f>
        <v>753.93</v>
      </c>
      <c r="F798" s="99">
        <f>VLOOKUP($A798+ROUND((COLUMN()-2)/24,5),АТС!$A$41:$F$736,5)+VLOOKUP($A798+ROUND((COLUMN()-2)/24,5),'Расчет сбытовых надбавок'!$B$2281:'Расчет сбытовых надбавок'!$G$3024,4)</f>
        <v>749.11</v>
      </c>
      <c r="G798" s="99">
        <f>VLOOKUP($A798+ROUND((COLUMN()-2)/24,5),АТС!$A$41:$F$736,5)+VLOOKUP($A798+ROUND((COLUMN()-2)/24,5),'Расчет сбытовых надбавок'!$B$2281:'Расчет сбытовых надбавок'!$G$3024,4)</f>
        <v>720.24</v>
      </c>
      <c r="H798" s="99">
        <f>VLOOKUP($A798+ROUND((COLUMN()-2)/24,5),АТС!$A$41:$F$736,5)+VLOOKUP($A798+ROUND((COLUMN()-2)/24,5),'Расчет сбытовых надбавок'!$B$2281:'Расчет сбытовых надбавок'!$G$3024,4)</f>
        <v>630.29</v>
      </c>
      <c r="I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9">
        <f>VLOOKUP($A798+ROUND((COLUMN()-2)/24,5),АТС!$A$41:$F$736,5)+VLOOKUP($A798+ROUND((COLUMN()-2)/24,5),'Расчет сбытовых надбавок'!$B$2281:'Расчет сбытовых надбавок'!$G$3024,4)</f>
        <v>20.58</v>
      </c>
      <c r="L798" s="99">
        <f>VLOOKUP($A798+ROUND((COLUMN()-2)/24,5),АТС!$A$41:$F$736,5)+VLOOKUP($A798+ROUND((COLUMN()-2)/24,5),'Расчет сбытовых надбавок'!$B$2281:'Расчет сбытовых надбавок'!$G$3024,4)</f>
        <v>81.320000000000007</v>
      </c>
      <c r="M798" s="99">
        <f>VLOOKUP($A798+ROUND((COLUMN()-2)/24,5),АТС!$A$41:$F$736,5)+VLOOKUP($A798+ROUND((COLUMN()-2)/24,5),'Расчет сбытовых надбавок'!$B$2281:'Расчет сбытовых надбавок'!$G$3024,4)</f>
        <v>117.2</v>
      </c>
      <c r="N798" s="99">
        <f>VLOOKUP($A798+ROUND((COLUMN()-2)/24,5),АТС!$A$41:$F$736,5)+VLOOKUP($A798+ROUND((COLUMN()-2)/24,5),'Расчет сбытовых надбавок'!$B$2281:'Расчет сбытовых надбавок'!$G$3024,4)</f>
        <v>72.25</v>
      </c>
      <c r="O798" s="99">
        <f>VLOOKUP($A798+ROUND((COLUMN()-2)/24,5),АТС!$A$41:$F$736,5)+VLOOKUP($A798+ROUND((COLUMN()-2)/24,5),'Расчет сбытовых надбавок'!$B$2281:'Расчет сбытовых надбавок'!$G$3024,4)</f>
        <v>68.14</v>
      </c>
      <c r="P798" s="99">
        <f>VLOOKUP($A798+ROUND((COLUMN()-2)/24,5),АТС!$A$41:$F$736,5)+VLOOKUP($A798+ROUND((COLUMN()-2)/24,5),'Расчет сбытовых надбавок'!$B$2281:'Расчет сбытовых надбавок'!$G$3024,4)</f>
        <v>42.58</v>
      </c>
      <c r="Q798" s="99">
        <f>VLOOKUP($A798+ROUND((COLUMN()-2)/24,5),АТС!$A$41:$F$736,5)+VLOOKUP($A798+ROUND((COLUMN()-2)/24,5),'Расчет сбытовых надбавок'!$B$2281:'Расчет сбытовых надбавок'!$G$3024,4)</f>
        <v>51.42</v>
      </c>
      <c r="R798" s="99">
        <f>VLOOKUP($A798+ROUND((COLUMN()-2)/24,5),АТС!$A$41:$F$736,5)+VLOOKUP($A798+ROUND((COLUMN()-2)/24,5),'Расчет сбытовых надбавок'!$B$2281:'Расчет сбытовых надбавок'!$G$3024,4)</f>
        <v>31.84</v>
      </c>
      <c r="S798" s="99">
        <f>VLOOKUP($A798+ROUND((COLUMN()-2)/24,5),АТС!$A$41:$F$736,5)+VLOOKUP($A798+ROUND((COLUMN()-2)/24,5),'Расчет сбытовых надбавок'!$B$2281:'Расчет сбытовых надбавок'!$G$3024,4)</f>
        <v>38.39</v>
      </c>
      <c r="T798" s="99">
        <f>VLOOKUP($A798+ROUND((COLUMN()-2)/24,5),АТС!$A$41:$F$736,5)+VLOOKUP($A798+ROUND((COLUMN()-2)/24,5),'Расчет сбытовых надбавок'!$B$2281:'Расчет сбытовых надбавок'!$G$3024,4)</f>
        <v>17.7</v>
      </c>
      <c r="U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W798" s="99">
        <f>VLOOKUP($A798+ROUND((COLUMN()-2)/24,5),АТС!$A$41:$F$736,5)+VLOOKUP($A798+ROUND((COLUMN()-2)/24,5),'Расчет сбытовых надбавок'!$B$2281:'Расчет сбытовых надбавок'!$G$3024,4)</f>
        <v>52.93</v>
      </c>
      <c r="X798" s="99">
        <f>VLOOKUP($A798+ROUND((COLUMN()-2)/24,5),АТС!$A$41:$F$736,5)+VLOOKUP($A798+ROUND((COLUMN()-2)/24,5),'Расчет сбытовых надбавок'!$B$2281:'Расчет сбытовых надбавок'!$G$3024,4)</f>
        <v>199.39</v>
      </c>
      <c r="Y798" s="99">
        <f>VLOOKUP($A798+ROUND((COLUMN()-2)/24,5),АТС!$A$41:$F$736,5)+VLOOKUP($A798+ROUND((COLUMN()-2)/24,5),'Расчет сбытовых надбавок'!$B$2281:'Расчет сбытовых надбавок'!$G$3024,4)</f>
        <v>525.23</v>
      </c>
    </row>
    <row r="799" spans="1:27" x14ac:dyDescent="0.2">
      <c r="A799" s="80">
        <f t="shared" si="24"/>
        <v>42526</v>
      </c>
      <c r="B799" s="99">
        <f>VLOOKUP($A799+ROUND((COLUMN()-2)/24,5),АТС!$A$41:$F$736,5)+VLOOKUP($A799+ROUND((COLUMN()-2)/24,5),'Расчет сбытовых надбавок'!$B$2281:'Расчет сбытовых надбавок'!$G$3024,4)</f>
        <v>714.47</v>
      </c>
      <c r="C799" s="99">
        <f>VLOOKUP($A799+ROUND((COLUMN()-2)/24,5),АТС!$A$41:$F$736,5)+VLOOKUP($A799+ROUND((COLUMN()-2)/24,5),'Расчет сбытовых надбавок'!$B$2281:'Расчет сбытовых надбавок'!$G$3024,4)</f>
        <v>651.73</v>
      </c>
      <c r="D799" s="99">
        <f>VLOOKUP($A799+ROUND((COLUMN()-2)/24,5),АТС!$A$41:$F$736,5)+VLOOKUP($A799+ROUND((COLUMN()-2)/24,5),'Расчет сбытовых надбавок'!$B$2281:'Расчет сбытовых надбавок'!$G$3024,4)</f>
        <v>410.32</v>
      </c>
      <c r="E799" s="99">
        <f>VLOOKUP($A799+ROUND((COLUMN()-2)/24,5),АТС!$A$41:$F$736,5)+VLOOKUP($A799+ROUND((COLUMN()-2)/24,5),'Расчет сбытовых надбавок'!$B$2281:'Расчет сбытовых надбавок'!$G$3024,4)</f>
        <v>590.68000000000006</v>
      </c>
      <c r="F799" s="99">
        <f>VLOOKUP($A799+ROUND((COLUMN()-2)/24,5),АТС!$A$41:$F$736,5)+VLOOKUP($A799+ROUND((COLUMN()-2)/24,5),'Расчет сбытовых надбавок'!$B$2281:'Расчет сбытовых надбавок'!$G$3024,4)</f>
        <v>451.53000000000003</v>
      </c>
      <c r="G799" s="99">
        <f>VLOOKUP($A799+ROUND((COLUMN()-2)/24,5),АТС!$A$41:$F$736,5)+VLOOKUP($A799+ROUND((COLUMN()-2)/24,5),'Расчет сбытовых надбавок'!$B$2281:'Расчет сбытовых надбавок'!$G$3024,4)</f>
        <v>199.57</v>
      </c>
      <c r="H799" s="99">
        <f>VLOOKUP($A799+ROUND((COLUMN()-2)/24,5),АТС!$A$41:$F$736,5)+VLOOKUP($A799+ROUND((COLUMN()-2)/24,5),'Расчет сбытовых надбавок'!$B$2281:'Расчет сбытовых надбавок'!$G$3024,4)</f>
        <v>200.72</v>
      </c>
      <c r="I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9">
        <f>VLOOKUP($A799+ROUND((COLUMN()-2)/24,5),АТС!$A$41:$F$736,5)+VLOOKUP($A799+ROUND((COLUMN()-2)/24,5),'Расчет сбытовых надбавок'!$B$2281:'Расчет сбытовых надбавок'!$G$3024,4)</f>
        <v>10.66</v>
      </c>
      <c r="L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9">
        <f>VLOOKUP($A799+ROUND((COLUMN()-2)/24,5),АТС!$A$41:$F$736,5)+VLOOKUP($A799+ROUND((COLUMN()-2)/24,5),'Расчет сбытовых надбавок'!$B$2281:'Расчет сбытовых надбавок'!$G$3024,4)</f>
        <v>67.13000000000001</v>
      </c>
      <c r="N799" s="99">
        <f>VLOOKUP($A799+ROUND((COLUMN()-2)/24,5),АТС!$A$41:$F$736,5)+VLOOKUP($A799+ROUND((COLUMN()-2)/24,5),'Расчет сбытовых надбавок'!$B$2281:'Расчет сбытовых надбавок'!$G$3024,4)</f>
        <v>475.62</v>
      </c>
      <c r="O799" s="99">
        <f>VLOOKUP($A799+ROUND((COLUMN()-2)/24,5),АТС!$A$41:$F$736,5)+VLOOKUP($A799+ROUND((COLUMN()-2)/24,5),'Расчет сбытовых надбавок'!$B$2281:'Расчет сбытовых надбавок'!$G$3024,4)</f>
        <v>620.29</v>
      </c>
      <c r="P799" s="99">
        <f>VLOOKUP($A799+ROUND((COLUMN()-2)/24,5),АТС!$A$41:$F$736,5)+VLOOKUP($A799+ROUND((COLUMN()-2)/24,5),'Расчет сбытовых надбавок'!$B$2281:'Расчет сбытовых надбавок'!$G$3024,4)</f>
        <v>433.44</v>
      </c>
      <c r="Q799" s="99">
        <f>VLOOKUP($A799+ROUND((COLUMN()-2)/24,5),АТС!$A$41:$F$736,5)+VLOOKUP($A799+ROUND((COLUMN()-2)/24,5),'Расчет сбытовых надбавок'!$B$2281:'Расчет сбытовых надбавок'!$G$3024,4)</f>
        <v>378.99</v>
      </c>
      <c r="R799" s="99">
        <f>VLOOKUP($A799+ROUND((COLUMN()-2)/24,5),АТС!$A$41:$F$736,5)+VLOOKUP($A799+ROUND((COLUMN()-2)/24,5),'Расчет сбытовых надбавок'!$B$2281:'Расчет сбытовых надбавок'!$G$3024,4)</f>
        <v>254.04000000000002</v>
      </c>
      <c r="S799" s="99">
        <f>VLOOKUP($A799+ROUND((COLUMN()-2)/24,5),АТС!$A$41:$F$736,5)+VLOOKUP($A799+ROUND((COLUMN()-2)/24,5),'Расчет сбытовых надбавок'!$B$2281:'Расчет сбытовых надбавок'!$G$3024,4)</f>
        <v>432.92</v>
      </c>
      <c r="T799" s="99">
        <f>VLOOKUP($A799+ROUND((COLUMN()-2)/24,5),АТС!$A$41:$F$736,5)+VLOOKUP($A799+ROUND((COLUMN()-2)/24,5),'Расчет сбытовых надбавок'!$B$2281:'Расчет сбытовых надбавок'!$G$3024,4)</f>
        <v>942.87</v>
      </c>
      <c r="U799" s="99">
        <f>VLOOKUP($A799+ROUND((COLUMN()-2)/24,5),АТС!$A$41:$F$736,5)+VLOOKUP($A799+ROUND((COLUMN()-2)/24,5),'Расчет сбытовых надбавок'!$B$2281:'Расчет сбытовых надбавок'!$G$3024,4)</f>
        <v>176.56</v>
      </c>
      <c r="V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9">
        <f>VLOOKUP($A799+ROUND((COLUMN()-2)/24,5),АТС!$A$41:$F$736,5)+VLOOKUP($A799+ROUND((COLUMN()-2)/24,5),'Расчет сбытовых надбавок'!$B$2281:'Расчет сбытовых надбавок'!$G$3024,4)</f>
        <v>9.1800000000000015</v>
      </c>
      <c r="X799" s="99">
        <f>VLOOKUP($A799+ROUND((COLUMN()-2)/24,5),АТС!$A$41:$F$736,5)+VLOOKUP($A799+ROUND((COLUMN()-2)/24,5),'Расчет сбытовых надбавок'!$B$2281:'Расчет сбытовых надбавок'!$G$3024,4)</f>
        <v>120.42</v>
      </c>
      <c r="Y799" s="99">
        <f>VLOOKUP($A799+ROUND((COLUMN()-2)/24,5),АТС!$A$41:$F$736,5)+VLOOKUP($A799+ROUND((COLUMN()-2)/24,5),'Расчет сбытовых надбавок'!$B$2281:'Расчет сбытовых надбавок'!$G$3024,4)</f>
        <v>375.87</v>
      </c>
    </row>
    <row r="800" spans="1:27" x14ac:dyDescent="0.2">
      <c r="A800" s="80">
        <f t="shared" si="24"/>
        <v>42527</v>
      </c>
      <c r="B800" s="99">
        <f>VLOOKUP($A800+ROUND((COLUMN()-2)/24,5),АТС!$A$41:$F$736,5)+VLOOKUP($A800+ROUND((COLUMN()-2)/24,5),'Расчет сбытовых надбавок'!$B$2281:'Расчет сбытовых надбавок'!$G$3024,4)</f>
        <v>92.24</v>
      </c>
      <c r="C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D800" s="99">
        <f>VLOOKUP($A800+ROUND((COLUMN()-2)/24,5),АТС!$A$41:$F$736,5)+VLOOKUP($A800+ROUND((COLUMN()-2)/24,5),'Расчет сбытовых надбавок'!$B$2281:'Расчет сбытовых надбавок'!$G$3024,4)</f>
        <v>968.05000000000007</v>
      </c>
      <c r="E800" s="99">
        <f>VLOOKUP($A800+ROUND((COLUMN()-2)/24,5),АТС!$A$41:$F$736,5)+VLOOKUP($A800+ROUND((COLUMN()-2)/24,5),'Расчет сбытовых надбавок'!$B$2281:'Расчет сбытовых надбавок'!$G$3024,4)</f>
        <v>850.19</v>
      </c>
      <c r="F800" s="99">
        <f>VLOOKUP($A800+ROUND((COLUMN()-2)/24,5),АТС!$A$41:$F$736,5)+VLOOKUP($A800+ROUND((COLUMN()-2)/24,5),'Расчет сбытовых надбавок'!$B$2281:'Расчет сбытовых надбавок'!$G$3024,4)</f>
        <v>749.74</v>
      </c>
      <c r="G800" s="99">
        <f>VLOOKUP($A800+ROUND((COLUMN()-2)/24,5),АТС!$A$41:$F$736,5)+VLOOKUP($A800+ROUND((COLUMN()-2)/24,5),'Расчет сбытовых надбавок'!$B$2281:'Расчет сбытовых надбавок'!$G$3024,4)</f>
        <v>504.82</v>
      </c>
      <c r="H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N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P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Q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R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9">
        <f>VLOOKUP($A800+ROUND((COLUMN()-2)/24,5),АТС!$A$41:$F$736,5)+VLOOKUP($A800+ROUND((COLUMN()-2)/24,5),'Расчет сбытовых надбавок'!$B$2281:'Расчет сбытовых надбавок'!$G$3024,4)</f>
        <v>0.01</v>
      </c>
      <c r="U800" s="99">
        <f>VLOOKUP($A800+ROUND((COLUMN()-2)/24,5),АТС!$A$41:$F$736,5)+VLOOKUP($A800+ROUND((COLUMN()-2)/24,5),'Расчет сбытовых надбавок'!$B$2281:'Расчет сбытовых надбавок'!$G$3024,4)</f>
        <v>0.01</v>
      </c>
      <c r="V800" s="99">
        <f>VLOOKUP($A800+ROUND((COLUMN()-2)/24,5),АТС!$A$41:$F$736,5)+VLOOKUP($A800+ROUND((COLUMN()-2)/24,5),'Расчет сбытовых надбавок'!$B$2281:'Расчет сбытовых надбавок'!$G$3024,4)</f>
        <v>0.01</v>
      </c>
      <c r="W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X800" s="99">
        <f>VLOOKUP($A800+ROUND((COLUMN()-2)/24,5),АТС!$A$41:$F$736,5)+VLOOKUP($A800+ROUND((COLUMN()-2)/24,5),'Расчет сбытовых надбавок'!$B$2281:'Расчет сбытовых надбавок'!$G$3024,4)</f>
        <v>65.3</v>
      </c>
      <c r="Y800" s="99">
        <f>VLOOKUP($A800+ROUND((COLUMN()-2)/24,5),АТС!$A$41:$F$736,5)+VLOOKUP($A800+ROUND((COLUMN()-2)/24,5),'Расчет сбытовых надбавок'!$B$2281:'Расчет сбытовых надбавок'!$G$3024,4)</f>
        <v>129.26999999999998</v>
      </c>
    </row>
    <row r="801" spans="1:25" x14ac:dyDescent="0.2">
      <c r="A801" s="80">
        <f t="shared" si="24"/>
        <v>42528</v>
      </c>
      <c r="B801" s="99">
        <f>VLOOKUP($A801+ROUND((COLUMN()-2)/24,5),АТС!$A$41:$F$736,5)+VLOOKUP($A801+ROUND((COLUMN()-2)/24,5),'Расчет сбытовых надбавок'!$B$2281:'Расчет сбытовых надбавок'!$G$3024,4)</f>
        <v>73.98</v>
      </c>
      <c r="C801" s="99">
        <f>VLOOKUP($A801+ROUND((COLUMN()-2)/24,5),АТС!$A$41:$F$736,5)+VLOOKUP($A801+ROUND((COLUMN()-2)/24,5),'Расчет сбытовых надбавок'!$B$2281:'Расчет сбытовых надбавок'!$G$3024,4)</f>
        <v>11.33</v>
      </c>
      <c r="D801" s="99">
        <f>VLOOKUP($A801+ROUND((COLUMN()-2)/24,5),АТС!$A$41:$F$736,5)+VLOOKUP($A801+ROUND((COLUMN()-2)/24,5),'Расчет сбытовых надбавок'!$B$2281:'Расчет сбытовых надбавок'!$G$3024,4)</f>
        <v>21.01</v>
      </c>
      <c r="E801" s="99">
        <f>VLOOKUP($A801+ROUND((COLUMN()-2)/24,5),АТС!$A$41:$F$736,5)+VLOOKUP($A801+ROUND((COLUMN()-2)/24,5),'Расчет сбытовых надбавок'!$B$2281:'Расчет сбытовых надбавок'!$G$3024,4)</f>
        <v>34.479999999999997</v>
      </c>
      <c r="F801" s="99">
        <f>VLOOKUP($A801+ROUND((COLUMN()-2)/24,5),АТС!$A$41:$F$736,5)+VLOOKUP($A801+ROUND((COLUMN()-2)/24,5),'Расчет сбытовых надбавок'!$B$2281:'Расчет сбытовых надбавок'!$G$3024,4)</f>
        <v>0.01</v>
      </c>
      <c r="G801" s="99">
        <f>VLOOKUP($A801+ROUND((COLUMN()-2)/24,5),АТС!$A$41:$F$736,5)+VLOOKUP($A801+ROUND((COLUMN()-2)/24,5),'Расчет сбытовых надбавок'!$B$2281:'Расчет сбытовых надбавок'!$G$3024,4)</f>
        <v>0.01</v>
      </c>
      <c r="H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9">
        <f>VLOOKUP($A801+ROUND((COLUMN()-2)/24,5),АТС!$A$41:$F$736,5)+VLOOKUP($A801+ROUND((COLUMN()-2)/24,5),'Расчет сбытовых надбавок'!$B$2281:'Расчет сбытовых надбавок'!$G$3024,4)</f>
        <v>0.01</v>
      </c>
      <c r="L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9">
        <f>VLOOKUP($A801+ROUND((COLUMN()-2)/24,5),АТС!$A$41:$F$736,5)+VLOOKUP($A801+ROUND((COLUMN()-2)/24,5),'Расчет сбытовых надбавок'!$B$2281:'Расчет сбытовых надбавок'!$G$3024,4)</f>
        <v>19.71</v>
      </c>
      <c r="N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O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P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Q801" s="99">
        <f>VLOOKUP($A801+ROUND((COLUMN()-2)/24,5),АТС!$A$41:$F$736,5)+VLOOKUP($A801+ROUND((COLUMN()-2)/24,5),'Расчет сбытовых надбавок'!$B$2281:'Расчет сбытовых надбавок'!$G$3024,4)</f>
        <v>8.9699999999999989</v>
      </c>
      <c r="R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9">
        <f>VLOOKUP($A801+ROUND((COLUMN()-2)/24,5),АТС!$A$41:$F$736,5)+VLOOKUP($A801+ROUND((COLUMN()-2)/24,5),'Расчет сбытовых надбавок'!$B$2281:'Расчет сбытовых надбавок'!$G$3024,4)</f>
        <v>1033.3</v>
      </c>
      <c r="U801" s="99">
        <f>VLOOKUP($A801+ROUND((COLUMN()-2)/24,5),АТС!$A$41:$F$736,5)+VLOOKUP($A801+ROUND((COLUMN()-2)/24,5),'Расчет сбытовых надбавок'!$B$2281:'Расчет сбытовых надбавок'!$G$3024,4)</f>
        <v>39.559999999999995</v>
      </c>
      <c r="V801" s="99">
        <f>VLOOKUP($A801+ROUND((COLUMN()-2)/24,5),АТС!$A$41:$F$736,5)+VLOOKUP($A801+ROUND((COLUMN()-2)/24,5),'Расчет сбытовых надбавок'!$B$2281:'Расчет сбытовых надбавок'!$G$3024,4)</f>
        <v>53.949999999999996</v>
      </c>
      <c r="W801" s="99">
        <f>VLOOKUP($A801+ROUND((COLUMN()-2)/24,5),АТС!$A$41:$F$736,5)+VLOOKUP($A801+ROUND((COLUMN()-2)/24,5),'Расчет сбытовых надбавок'!$B$2281:'Расчет сбытовых надбавок'!$G$3024,4)</f>
        <v>221.78</v>
      </c>
      <c r="X801" s="99">
        <f>VLOOKUP($A801+ROUND((COLUMN()-2)/24,5),АТС!$A$41:$F$736,5)+VLOOKUP($A801+ROUND((COLUMN()-2)/24,5),'Расчет сбытовых надбавок'!$B$2281:'Расчет сбытовых надбавок'!$G$3024,4)</f>
        <v>522.92999999999995</v>
      </c>
      <c r="Y801" s="99">
        <f>VLOOKUP($A801+ROUND((COLUMN()-2)/24,5),АТС!$A$41:$F$736,5)+VLOOKUP($A801+ROUND((COLUMN()-2)/24,5),'Расчет сбытовых надбавок'!$B$2281:'Расчет сбытовых надбавок'!$G$3024,4)</f>
        <v>446.64</v>
      </c>
    </row>
    <row r="802" spans="1:25" x14ac:dyDescent="0.2">
      <c r="A802" s="80">
        <f t="shared" si="24"/>
        <v>42529</v>
      </c>
      <c r="B802" s="99">
        <f>VLOOKUP($A802+ROUND((COLUMN()-2)/24,5),АТС!$A$41:$F$736,5)+VLOOKUP($A802+ROUND((COLUMN()-2)/24,5),'Расчет сбытовых надбавок'!$B$2281:'Расчет сбытовых надбавок'!$G$3024,4)</f>
        <v>144.19999999999999</v>
      </c>
      <c r="C802" s="99">
        <f>VLOOKUP($A802+ROUND((COLUMN()-2)/24,5),АТС!$A$41:$F$736,5)+VLOOKUP($A802+ROUND((COLUMN()-2)/24,5),'Расчет сбытовых надбавок'!$B$2281:'Расчет сбытовых надбавок'!$G$3024,4)</f>
        <v>120.19</v>
      </c>
      <c r="D802" s="99">
        <f>VLOOKUP($A802+ROUND((COLUMN()-2)/24,5),АТС!$A$41:$F$736,5)+VLOOKUP($A802+ROUND((COLUMN()-2)/24,5),'Расчет сбытовых надбавок'!$B$2281:'Расчет сбытовых надбавок'!$G$3024,4)</f>
        <v>154.01</v>
      </c>
      <c r="E802" s="99">
        <f>VLOOKUP($A802+ROUND((COLUMN()-2)/24,5),АТС!$A$41:$F$736,5)+VLOOKUP($A802+ROUND((COLUMN()-2)/24,5),'Расчет сбытовых надбавок'!$B$2281:'Расчет сбытовых надбавок'!$G$3024,4)</f>
        <v>155.4</v>
      </c>
      <c r="F802" s="99">
        <f>VLOOKUP($A802+ROUND((COLUMN()-2)/24,5),АТС!$A$41:$F$736,5)+VLOOKUP($A802+ROUND((COLUMN()-2)/24,5),'Расчет сбытовых надбавок'!$B$2281:'Расчет сбытовых надбавок'!$G$3024,4)</f>
        <v>84.539999999999992</v>
      </c>
      <c r="G802" s="99">
        <f>VLOOKUP($A802+ROUND((COLUMN()-2)/24,5),АТС!$A$41:$F$736,5)+VLOOKUP($A802+ROUND((COLUMN()-2)/24,5),'Расчет сбытовых надбавок'!$B$2281:'Расчет сбытовых надбавок'!$G$3024,4)</f>
        <v>31.54</v>
      </c>
      <c r="H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9">
        <f>VLOOKUP($A802+ROUND((COLUMN()-2)/24,5),АТС!$A$41:$F$736,5)+VLOOKUP($A802+ROUND((COLUMN()-2)/24,5),'Расчет сбытовых надбавок'!$B$2281:'Расчет сбытовых надбавок'!$G$3024,4)</f>
        <v>20.420000000000002</v>
      </c>
      <c r="L802" s="99">
        <f>VLOOKUP($A802+ROUND((COLUMN()-2)/24,5),АТС!$A$41:$F$736,5)+VLOOKUP($A802+ROUND((COLUMN()-2)/24,5),'Расчет сбытовых надбавок'!$B$2281:'Расчет сбытовых надбавок'!$G$3024,4)</f>
        <v>23.59</v>
      </c>
      <c r="M802" s="99">
        <f>VLOOKUP($A802+ROUND((COLUMN()-2)/24,5),АТС!$A$41:$F$736,5)+VLOOKUP($A802+ROUND((COLUMN()-2)/24,5),'Расчет сбытовых надбавок'!$B$2281:'Расчет сбытовых надбавок'!$G$3024,4)</f>
        <v>58.260000000000005</v>
      </c>
      <c r="N802" s="99">
        <f>VLOOKUP($A802+ROUND((COLUMN()-2)/24,5),АТС!$A$41:$F$736,5)+VLOOKUP($A802+ROUND((COLUMN()-2)/24,5),'Расчет сбытовых надбавок'!$B$2281:'Расчет сбытовых надбавок'!$G$3024,4)</f>
        <v>108.67999999999999</v>
      </c>
      <c r="O802" s="99">
        <f>VLOOKUP($A802+ROUND((COLUMN()-2)/24,5),АТС!$A$41:$F$736,5)+VLOOKUP($A802+ROUND((COLUMN()-2)/24,5),'Расчет сбытовых надбавок'!$B$2281:'Расчет сбытовых надбавок'!$G$3024,4)</f>
        <v>103.64</v>
      </c>
      <c r="P802" s="99">
        <f>VLOOKUP($A802+ROUND((COLUMN()-2)/24,5),АТС!$A$41:$F$736,5)+VLOOKUP($A802+ROUND((COLUMN()-2)/24,5),'Расчет сбытовых надбавок'!$B$2281:'Расчет сбытовых надбавок'!$G$3024,4)</f>
        <v>82.410000000000011</v>
      </c>
      <c r="Q802" s="99">
        <f>VLOOKUP($A802+ROUND((COLUMN()-2)/24,5),АТС!$A$41:$F$736,5)+VLOOKUP($A802+ROUND((COLUMN()-2)/24,5),'Расчет сбытовых надбавок'!$B$2281:'Расчет сбытовых надбавок'!$G$3024,4)</f>
        <v>96.2</v>
      </c>
      <c r="R802" s="99">
        <f>VLOOKUP($A802+ROUND((COLUMN()-2)/24,5),АТС!$A$41:$F$736,5)+VLOOKUP($A802+ROUND((COLUMN()-2)/24,5),'Расчет сбытовых надбавок'!$B$2281:'Расчет сбытовых надбавок'!$G$3024,4)</f>
        <v>107.1</v>
      </c>
      <c r="S802" s="99">
        <f>VLOOKUP($A802+ROUND((COLUMN()-2)/24,5),АТС!$A$41:$F$736,5)+VLOOKUP($A802+ROUND((COLUMN()-2)/24,5),'Расчет сбытовых надбавок'!$B$2281:'Расчет сбытовых надбавок'!$G$3024,4)</f>
        <v>70.599999999999994</v>
      </c>
      <c r="T802" s="99">
        <f>VLOOKUP($A802+ROUND((COLUMN()-2)/24,5),АТС!$A$41:$F$736,5)+VLOOKUP($A802+ROUND((COLUMN()-2)/24,5),'Расчет сбытовых надбавок'!$B$2281:'Расчет сбытовых надбавок'!$G$3024,4)</f>
        <v>291.19</v>
      </c>
      <c r="U802" s="99">
        <f>VLOOKUP($A802+ROUND((COLUMN()-2)/24,5),АТС!$A$41:$F$736,5)+VLOOKUP($A802+ROUND((COLUMN()-2)/24,5),'Расчет сбытовых надбавок'!$B$2281:'Расчет сбытовых надбавок'!$G$3024,4)</f>
        <v>281.69</v>
      </c>
      <c r="V802" s="99">
        <f>VLOOKUP($A802+ROUND((COLUMN()-2)/24,5),АТС!$A$41:$F$736,5)+VLOOKUP($A802+ROUND((COLUMN()-2)/24,5),'Расчет сбытовых надбавок'!$B$2281:'Расчет сбытовых надбавок'!$G$3024,4)</f>
        <v>243.97</v>
      </c>
      <c r="W802" s="99">
        <f>VLOOKUP($A802+ROUND((COLUMN()-2)/24,5),АТС!$A$41:$F$736,5)+VLOOKUP($A802+ROUND((COLUMN()-2)/24,5),'Расчет сбытовых надбавок'!$B$2281:'Расчет сбытовых надбавок'!$G$3024,4)</f>
        <v>489.62</v>
      </c>
      <c r="X802" s="99">
        <f>VLOOKUP($A802+ROUND((COLUMN()-2)/24,5),АТС!$A$41:$F$736,5)+VLOOKUP($A802+ROUND((COLUMN()-2)/24,5),'Расчет сбытовых надбавок'!$B$2281:'Расчет сбытовых надбавок'!$G$3024,4)</f>
        <v>591.88</v>
      </c>
      <c r="Y802" s="99">
        <f>VLOOKUP($A802+ROUND((COLUMN()-2)/24,5),АТС!$A$41:$F$736,5)+VLOOKUP($A802+ROUND((COLUMN()-2)/24,5),'Расчет сбытовых надбавок'!$B$2281:'Расчет сбытовых надбавок'!$G$3024,4)</f>
        <v>400.51</v>
      </c>
    </row>
    <row r="803" spans="1:25" x14ac:dyDescent="0.2">
      <c r="A803" s="80">
        <f t="shared" si="24"/>
        <v>42530</v>
      </c>
      <c r="B803" s="99">
        <f>VLOOKUP($A803+ROUND((COLUMN()-2)/24,5),АТС!$A$41:$F$736,5)+VLOOKUP($A803+ROUND((COLUMN()-2)/24,5),'Расчет сбытовых надбавок'!$B$2281:'Расчет сбытовых надбавок'!$G$3024,4)</f>
        <v>7.36</v>
      </c>
      <c r="C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D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E803" s="99">
        <f>VLOOKUP($A803+ROUND((COLUMN()-2)/24,5),АТС!$A$41:$F$736,5)+VLOOKUP($A803+ROUND((COLUMN()-2)/24,5),'Расчет сбытовых надбавок'!$B$2281:'Расчет сбытовых надбавок'!$G$3024,4)</f>
        <v>8.9</v>
      </c>
      <c r="F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9">
        <f>VLOOKUP($A803+ROUND((COLUMN()-2)/24,5),АТС!$A$41:$F$736,5)+VLOOKUP($A803+ROUND((COLUMN()-2)/24,5),'Расчет сбытовых надбавок'!$B$2281:'Расчет сбытовых надбавок'!$G$3024,4)</f>
        <v>0.01</v>
      </c>
      <c r="J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9">
        <f>VLOOKUP($A803+ROUND((COLUMN()-2)/24,5),АТС!$A$41:$F$736,5)+VLOOKUP($A803+ROUND((COLUMN()-2)/24,5),'Расчет сбытовых надбавок'!$B$2281:'Расчет сбытовых надбавок'!$G$3024,4)</f>
        <v>0.01</v>
      </c>
      <c r="T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U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W803" s="99">
        <f>VLOOKUP($A803+ROUND((COLUMN()-2)/24,5),АТС!$A$41:$F$736,5)+VLOOKUP($A803+ROUND((COLUMN()-2)/24,5),'Расчет сбытовых надбавок'!$B$2281:'Расчет сбытовых надбавок'!$G$3024,4)</f>
        <v>14.22</v>
      </c>
      <c r="X803" s="99">
        <f>VLOOKUP($A803+ROUND((COLUMN()-2)/24,5),АТС!$A$41:$F$736,5)+VLOOKUP($A803+ROUND((COLUMN()-2)/24,5),'Расчет сбытовых надбавок'!$B$2281:'Расчет сбытовых надбавок'!$G$3024,4)</f>
        <v>43.58</v>
      </c>
      <c r="Y803" s="99">
        <f>VLOOKUP($A803+ROUND((COLUMN()-2)/24,5),АТС!$A$41:$F$736,5)+VLOOKUP($A803+ROUND((COLUMN()-2)/24,5),'Расчет сбытовых надбавок'!$B$2281:'Расчет сбытовых надбавок'!$G$3024,4)</f>
        <v>254.2</v>
      </c>
    </row>
    <row r="804" spans="1:25" x14ac:dyDescent="0.2">
      <c r="A804" s="80">
        <f t="shared" si="24"/>
        <v>42531</v>
      </c>
      <c r="B804" s="99">
        <f>VLOOKUP($A804+ROUND((COLUMN()-2)/24,5),АТС!$A$41:$F$736,5)+VLOOKUP($A804+ROUND((COLUMN()-2)/24,5),'Расчет сбытовых надбавок'!$B$2281:'Расчет сбытовых надбавок'!$G$3024,4)</f>
        <v>376.77000000000004</v>
      </c>
      <c r="C804" s="99">
        <f>VLOOKUP($A804+ROUND((COLUMN()-2)/24,5),АТС!$A$41:$F$736,5)+VLOOKUP($A804+ROUND((COLUMN()-2)/24,5),'Расчет сбытовых надбавок'!$B$2281:'Расчет сбытовых надбавок'!$G$3024,4)</f>
        <v>176.75</v>
      </c>
      <c r="D804" s="99">
        <f>VLOOKUP($A804+ROUND((COLUMN()-2)/24,5),АТС!$A$41:$F$736,5)+VLOOKUP($A804+ROUND((COLUMN()-2)/24,5),'Расчет сбытовых надбавок'!$B$2281:'Расчет сбытовых надбавок'!$G$3024,4)</f>
        <v>80.239999999999995</v>
      </c>
      <c r="E804" s="99">
        <f>VLOOKUP($A804+ROUND((COLUMN()-2)/24,5),АТС!$A$41:$F$736,5)+VLOOKUP($A804+ROUND((COLUMN()-2)/24,5),'Расчет сбытовых надбавок'!$B$2281:'Расчет сбытовых надбавок'!$G$3024,4)</f>
        <v>54.51</v>
      </c>
      <c r="F804" s="99">
        <f>VLOOKUP($A804+ROUND((COLUMN()-2)/24,5),АТС!$A$41:$F$736,5)+VLOOKUP($A804+ROUND((COLUMN()-2)/24,5),'Расчет сбытовых надбавок'!$B$2281:'Расчет сбытовых надбавок'!$G$3024,4)</f>
        <v>0.08</v>
      </c>
      <c r="G804" s="99">
        <f>VLOOKUP($A804+ROUND((COLUMN()-2)/24,5),АТС!$A$41:$F$736,5)+VLOOKUP($A804+ROUND((COLUMN()-2)/24,5),'Расчет сбытовых надбавок'!$B$2281:'Расчет сбытовых надбавок'!$G$3024,4)</f>
        <v>96.42</v>
      </c>
      <c r="H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9">
        <f>VLOOKUP($A804+ROUND((COLUMN()-2)/24,5),АТС!$A$41:$F$736,5)+VLOOKUP($A804+ROUND((COLUMN()-2)/24,5),'Расчет сбытовых надбавок'!$B$2281:'Расчет сбытовых надбавок'!$G$3024,4)</f>
        <v>23.54</v>
      </c>
      <c r="L804" s="99">
        <f>VLOOKUP($A804+ROUND((COLUMN()-2)/24,5),АТС!$A$41:$F$736,5)+VLOOKUP($A804+ROUND((COLUMN()-2)/24,5),'Расчет сбытовых надбавок'!$B$2281:'Расчет сбытовых надбавок'!$G$3024,4)</f>
        <v>32.049999999999997</v>
      </c>
      <c r="M804" s="99">
        <f>VLOOKUP($A804+ROUND((COLUMN()-2)/24,5),АТС!$A$41:$F$736,5)+VLOOKUP($A804+ROUND((COLUMN()-2)/24,5),'Расчет сбытовых надбавок'!$B$2281:'Расчет сбытовых надбавок'!$G$3024,4)</f>
        <v>36.809999999999995</v>
      </c>
      <c r="N804" s="99">
        <f>VLOOKUP($A804+ROUND((COLUMN()-2)/24,5),АТС!$A$41:$F$736,5)+VLOOKUP($A804+ROUND((COLUMN()-2)/24,5),'Расчет сбытовых надбавок'!$B$2281:'Расчет сбытовых надбавок'!$G$3024,4)</f>
        <v>48.349999999999994</v>
      </c>
      <c r="O804" s="99">
        <f>VLOOKUP($A804+ROUND((COLUMN()-2)/24,5),АТС!$A$41:$F$736,5)+VLOOKUP($A804+ROUND((COLUMN()-2)/24,5),'Расчет сбытовых надбавок'!$B$2281:'Расчет сбытовых надбавок'!$G$3024,4)</f>
        <v>45.9</v>
      </c>
      <c r="P804" s="99">
        <f>VLOOKUP($A804+ROUND((COLUMN()-2)/24,5),АТС!$A$41:$F$736,5)+VLOOKUP($A804+ROUND((COLUMN()-2)/24,5),'Расчет сбытовых надбавок'!$B$2281:'Расчет сбытовых надбавок'!$G$3024,4)</f>
        <v>73.680000000000007</v>
      </c>
      <c r="Q804" s="99">
        <f>VLOOKUP($A804+ROUND((COLUMN()-2)/24,5),АТС!$A$41:$F$736,5)+VLOOKUP($A804+ROUND((COLUMN()-2)/24,5),'Расчет сбытовых надбавок'!$B$2281:'Расчет сбытовых надбавок'!$G$3024,4)</f>
        <v>72.210000000000008</v>
      </c>
      <c r="R804" s="99">
        <f>VLOOKUP($A804+ROUND((COLUMN()-2)/24,5),АТС!$A$41:$F$736,5)+VLOOKUP($A804+ROUND((COLUMN()-2)/24,5),'Расчет сбытовых надбавок'!$B$2281:'Расчет сбытовых надбавок'!$G$3024,4)</f>
        <v>115.74000000000001</v>
      </c>
      <c r="S804" s="99">
        <f>VLOOKUP($A804+ROUND((COLUMN()-2)/24,5),АТС!$A$41:$F$736,5)+VLOOKUP($A804+ROUND((COLUMN()-2)/24,5),'Расчет сбытовых надбавок'!$B$2281:'Расчет сбытовых надбавок'!$G$3024,4)</f>
        <v>88.86</v>
      </c>
      <c r="T804" s="99">
        <f>VLOOKUP($A804+ROUND((COLUMN()-2)/24,5),АТС!$A$41:$F$736,5)+VLOOKUP($A804+ROUND((COLUMN()-2)/24,5),'Расчет сбытовых надбавок'!$B$2281:'Расчет сбытовых надбавок'!$G$3024,4)</f>
        <v>127.6</v>
      </c>
      <c r="U804" s="99">
        <f>VLOOKUP($A804+ROUND((COLUMN()-2)/24,5),АТС!$A$41:$F$736,5)+VLOOKUP($A804+ROUND((COLUMN()-2)/24,5),'Расчет сбытовых надбавок'!$B$2281:'Расчет сбытовых надбавок'!$G$3024,4)</f>
        <v>90.300000000000011</v>
      </c>
      <c r="V804" s="99">
        <f>VLOOKUP($A804+ROUND((COLUMN()-2)/24,5),АТС!$A$41:$F$736,5)+VLOOKUP($A804+ROUND((COLUMN()-2)/24,5),'Расчет сбытовых надбавок'!$B$2281:'Расчет сбытовых надбавок'!$G$3024,4)</f>
        <v>199.89000000000001</v>
      </c>
      <c r="W804" s="99">
        <f>VLOOKUP($A804+ROUND((COLUMN()-2)/24,5),АТС!$A$41:$F$736,5)+VLOOKUP($A804+ROUND((COLUMN()-2)/24,5),'Расчет сбытовых надбавок'!$B$2281:'Расчет сбытовых надбавок'!$G$3024,4)</f>
        <v>256.75</v>
      </c>
      <c r="X804" s="99">
        <f>VLOOKUP($A804+ROUND((COLUMN()-2)/24,5),АТС!$A$41:$F$736,5)+VLOOKUP($A804+ROUND((COLUMN()-2)/24,5),'Расчет сбытовых надбавок'!$B$2281:'Расчет сбытовых надбавок'!$G$3024,4)</f>
        <v>225.54</v>
      </c>
      <c r="Y804" s="99">
        <f>VLOOKUP($A804+ROUND((COLUMN()-2)/24,5),АТС!$A$41:$F$736,5)+VLOOKUP($A804+ROUND((COLUMN()-2)/24,5),'Расчет сбытовых надбавок'!$B$2281:'Расчет сбытовых надбавок'!$G$3024,4)</f>
        <v>303.94</v>
      </c>
    </row>
    <row r="805" spans="1:25" x14ac:dyDescent="0.2">
      <c r="A805" s="80">
        <f t="shared" si="24"/>
        <v>42532</v>
      </c>
      <c r="B805" s="99">
        <f>VLOOKUP($A805+ROUND((COLUMN()-2)/24,5),АТС!$A$41:$F$736,5)+VLOOKUP($A805+ROUND((COLUMN()-2)/24,5),'Расчет сбытовых надбавок'!$B$2281:'Расчет сбытовых надбавок'!$G$3024,4)</f>
        <v>224.7</v>
      </c>
      <c r="C805" s="99">
        <f>VLOOKUP($A805+ROUND((COLUMN()-2)/24,5),АТС!$A$41:$F$736,5)+VLOOKUP($A805+ROUND((COLUMN()-2)/24,5),'Расчет сбытовых надбавок'!$B$2281:'Расчет сбытовых надбавок'!$G$3024,4)</f>
        <v>196.98000000000002</v>
      </c>
      <c r="D805" s="99">
        <f>VLOOKUP($A805+ROUND((COLUMN()-2)/24,5),АТС!$A$41:$F$736,5)+VLOOKUP($A805+ROUND((COLUMN()-2)/24,5),'Расчет сбытовых надбавок'!$B$2281:'Расчет сбытовых надбавок'!$G$3024,4)</f>
        <v>177.04</v>
      </c>
      <c r="E805" s="99">
        <f>VLOOKUP($A805+ROUND((COLUMN()-2)/24,5),АТС!$A$41:$F$736,5)+VLOOKUP($A805+ROUND((COLUMN()-2)/24,5),'Расчет сбытовых надбавок'!$B$2281:'Расчет сбытовых надбавок'!$G$3024,4)</f>
        <v>128.22</v>
      </c>
      <c r="F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9">
        <f>VLOOKUP($A805+ROUND((COLUMN()-2)/24,5),АТС!$A$41:$F$736,5)+VLOOKUP($A805+ROUND((COLUMN()-2)/24,5),'Расчет сбытовых надбавок'!$B$2281:'Расчет сбытовых надбавок'!$G$3024,4)</f>
        <v>6.02</v>
      </c>
      <c r="I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9">
        <f>VLOOKUP($A805+ROUND((COLUMN()-2)/24,5),АТС!$A$41:$F$736,5)+VLOOKUP($A805+ROUND((COLUMN()-2)/24,5),'Расчет сбытовых надбавок'!$B$2281:'Расчет сбытовых надбавок'!$G$3024,4)</f>
        <v>11.969999999999999</v>
      </c>
      <c r="L805" s="99">
        <f>VLOOKUP($A805+ROUND((COLUMN()-2)/24,5),АТС!$A$41:$F$736,5)+VLOOKUP($A805+ROUND((COLUMN()-2)/24,5),'Расчет сбытовых надбавок'!$B$2281:'Расчет сбытовых надбавок'!$G$3024,4)</f>
        <v>2.23</v>
      </c>
      <c r="M805" s="99">
        <f>VLOOKUP($A805+ROUND((COLUMN()-2)/24,5),АТС!$A$41:$F$736,5)+VLOOKUP($A805+ROUND((COLUMN()-2)/24,5),'Расчет сбытовых надбавок'!$B$2281:'Расчет сбытовых надбавок'!$G$3024,4)</f>
        <v>17.82</v>
      </c>
      <c r="N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P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Q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R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S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T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X805" s="99">
        <f>VLOOKUP($A805+ROUND((COLUMN()-2)/24,5),АТС!$A$41:$F$736,5)+VLOOKUP($A805+ROUND((COLUMN()-2)/24,5),'Расчет сбытовых надбавок'!$B$2281:'Расчет сбытовых надбавок'!$G$3024,4)</f>
        <v>128.84</v>
      </c>
      <c r="Y805" s="99">
        <f>VLOOKUP($A805+ROUND((COLUMN()-2)/24,5),АТС!$A$41:$F$736,5)+VLOOKUP($A805+ROUND((COLUMN()-2)/24,5),'Расчет сбытовых надбавок'!$B$2281:'Расчет сбытовых надбавок'!$G$3024,4)</f>
        <v>224.03</v>
      </c>
    </row>
    <row r="806" spans="1:25" x14ac:dyDescent="0.2">
      <c r="A806" s="80">
        <f t="shared" si="24"/>
        <v>42533</v>
      </c>
      <c r="B806" s="99">
        <f>VLOOKUP($A806+ROUND((COLUMN()-2)/24,5),АТС!$A$41:$F$736,5)+VLOOKUP($A806+ROUND((COLUMN()-2)/24,5),'Расчет сбытовых надбавок'!$B$2281:'Расчет сбытовых надбавок'!$G$3024,4)</f>
        <v>185.63</v>
      </c>
      <c r="C806" s="99">
        <f>VLOOKUP($A806+ROUND((COLUMN()-2)/24,5),АТС!$A$41:$F$736,5)+VLOOKUP($A806+ROUND((COLUMN()-2)/24,5),'Расчет сбытовых надбавок'!$B$2281:'Расчет сбытовых надбавок'!$G$3024,4)</f>
        <v>91.98</v>
      </c>
      <c r="D806" s="99">
        <f>VLOOKUP($A806+ROUND((COLUMN()-2)/24,5),АТС!$A$41:$F$736,5)+VLOOKUP($A806+ROUND((COLUMN()-2)/24,5),'Расчет сбытовых надбавок'!$B$2281:'Расчет сбытовых надбавок'!$G$3024,4)</f>
        <v>164.22</v>
      </c>
      <c r="E806" s="99">
        <f>VLOOKUP($A806+ROUND((COLUMN()-2)/24,5),АТС!$A$41:$F$736,5)+VLOOKUP($A806+ROUND((COLUMN()-2)/24,5),'Расчет сбытовых надбавок'!$B$2281:'Расчет сбытовых надбавок'!$G$3024,4)</f>
        <v>99.11</v>
      </c>
      <c r="F806" s="99">
        <f>VLOOKUP($A806+ROUND((COLUMN()-2)/24,5),АТС!$A$41:$F$736,5)+VLOOKUP($A806+ROUND((COLUMN()-2)/24,5),'Расчет сбытовых надбавок'!$B$2281:'Расчет сбытовых надбавок'!$G$3024,4)</f>
        <v>95.1</v>
      </c>
      <c r="G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9">
        <f>VLOOKUP($A806+ROUND((COLUMN()-2)/24,5),АТС!$A$41:$F$736,5)+VLOOKUP($A806+ROUND((COLUMN()-2)/24,5),'Расчет сбытовых надбавок'!$B$2281:'Расчет сбытовых надбавок'!$G$3024,4)</f>
        <v>10.15</v>
      </c>
      <c r="I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9">
        <f>VLOOKUP($A806+ROUND((COLUMN()-2)/24,5),АТС!$A$41:$F$736,5)+VLOOKUP($A806+ROUND((COLUMN()-2)/24,5),'Расчет сбытовых надбавок'!$B$2281:'Расчет сбытовых надбавок'!$G$3024,4)</f>
        <v>15.41</v>
      </c>
      <c r="L806" s="99">
        <f>VLOOKUP($A806+ROUND((COLUMN()-2)/24,5),АТС!$A$41:$F$736,5)+VLOOKUP($A806+ROUND((COLUMN()-2)/24,5),'Расчет сбытовых надбавок'!$B$2281:'Расчет сбытовых надбавок'!$G$3024,4)</f>
        <v>35.869999999999997</v>
      </c>
      <c r="M806" s="99">
        <f>VLOOKUP($A806+ROUND((COLUMN()-2)/24,5),АТС!$A$41:$F$736,5)+VLOOKUP($A806+ROUND((COLUMN()-2)/24,5),'Расчет сбытовых надбавок'!$B$2281:'Расчет сбытовых надбавок'!$G$3024,4)</f>
        <v>38.980000000000004</v>
      </c>
      <c r="N806" s="99">
        <f>VLOOKUP($A806+ROUND((COLUMN()-2)/24,5),АТС!$A$41:$F$736,5)+VLOOKUP($A806+ROUND((COLUMN()-2)/24,5),'Расчет сбытовых надбавок'!$B$2281:'Расчет сбытовых надбавок'!$G$3024,4)</f>
        <v>48</v>
      </c>
      <c r="O806" s="99">
        <f>VLOOKUP($A806+ROUND((COLUMN()-2)/24,5),АТС!$A$41:$F$736,5)+VLOOKUP($A806+ROUND((COLUMN()-2)/24,5),'Расчет сбытовых надбавок'!$B$2281:'Расчет сбытовых надбавок'!$G$3024,4)</f>
        <v>47.3</v>
      </c>
      <c r="P806" s="99">
        <f>VLOOKUP($A806+ROUND((COLUMN()-2)/24,5),АТС!$A$41:$F$736,5)+VLOOKUP($A806+ROUND((COLUMN()-2)/24,5),'Расчет сбытовых надбавок'!$B$2281:'Расчет сбытовых надбавок'!$G$3024,4)</f>
        <v>69.010000000000005</v>
      </c>
      <c r="Q806" s="99">
        <f>VLOOKUP($A806+ROUND((COLUMN()-2)/24,5),АТС!$A$41:$F$736,5)+VLOOKUP($A806+ROUND((COLUMN()-2)/24,5),'Расчет сбытовых надбавок'!$B$2281:'Расчет сбытовых надбавок'!$G$3024,4)</f>
        <v>64.63</v>
      </c>
      <c r="R806" s="99">
        <f>VLOOKUP($A806+ROUND((COLUMN()-2)/24,5),АТС!$A$41:$F$736,5)+VLOOKUP($A806+ROUND((COLUMN()-2)/24,5),'Расчет сбытовых надбавок'!$B$2281:'Расчет сбытовых надбавок'!$G$3024,4)</f>
        <v>77.61</v>
      </c>
      <c r="S806" s="99">
        <f>VLOOKUP($A806+ROUND((COLUMN()-2)/24,5),АТС!$A$41:$F$736,5)+VLOOKUP($A806+ROUND((COLUMN()-2)/24,5),'Расчет сбытовых надбавок'!$B$2281:'Расчет сбытовых надбавок'!$G$3024,4)</f>
        <v>89.2</v>
      </c>
      <c r="T806" s="99">
        <f>VLOOKUP($A806+ROUND((COLUMN()-2)/24,5),АТС!$A$41:$F$736,5)+VLOOKUP($A806+ROUND((COLUMN()-2)/24,5),'Расчет сбытовых надбавок'!$B$2281:'Расчет сбытовых надбавок'!$G$3024,4)</f>
        <v>104.22</v>
      </c>
      <c r="U806" s="99">
        <f>VLOOKUP($A806+ROUND((COLUMN()-2)/24,5),АТС!$A$41:$F$736,5)+VLOOKUP($A806+ROUND((COLUMN()-2)/24,5),'Расчет сбытовых надбавок'!$B$2281:'Расчет сбытовых надбавок'!$G$3024,4)</f>
        <v>98.36</v>
      </c>
      <c r="V806" s="99">
        <f>VLOOKUP($A806+ROUND((COLUMN()-2)/24,5),АТС!$A$41:$F$736,5)+VLOOKUP($A806+ROUND((COLUMN()-2)/24,5),'Расчет сбытовых надбавок'!$B$2281:'Расчет сбытовых надбавок'!$G$3024,4)</f>
        <v>232.92000000000002</v>
      </c>
      <c r="W806" s="99">
        <f>VLOOKUP($A806+ROUND((COLUMN()-2)/24,5),АТС!$A$41:$F$736,5)+VLOOKUP($A806+ROUND((COLUMN()-2)/24,5),'Расчет сбытовых надбавок'!$B$2281:'Расчет сбытовых надбавок'!$G$3024,4)</f>
        <v>340.70000000000005</v>
      </c>
      <c r="X806" s="99">
        <f>VLOOKUP($A806+ROUND((COLUMN()-2)/24,5),АТС!$A$41:$F$736,5)+VLOOKUP($A806+ROUND((COLUMN()-2)/24,5),'Расчет сбытовых надбавок'!$B$2281:'Расчет сбытовых надбавок'!$G$3024,4)</f>
        <v>81.61</v>
      </c>
      <c r="Y806" s="99">
        <f>VLOOKUP($A806+ROUND((COLUMN()-2)/24,5),АТС!$A$41:$F$736,5)+VLOOKUP($A806+ROUND((COLUMN()-2)/24,5),'Расчет сбытовых надбавок'!$B$2281:'Расчет сбытовых надбавок'!$G$3024,4)</f>
        <v>334.82</v>
      </c>
    </row>
    <row r="807" spans="1:25" x14ac:dyDescent="0.2">
      <c r="A807" s="80">
        <f t="shared" si="24"/>
        <v>42534</v>
      </c>
      <c r="B807" s="99">
        <f>VLOOKUP($A807+ROUND((COLUMN()-2)/24,5),АТС!$A$41:$F$736,5)+VLOOKUP($A807+ROUND((COLUMN()-2)/24,5),'Расчет сбытовых надбавок'!$B$2281:'Расчет сбытовых надбавок'!$G$3024,4)</f>
        <v>213.5</v>
      </c>
      <c r="C807" s="99">
        <f>VLOOKUP($A807+ROUND((COLUMN()-2)/24,5),АТС!$A$41:$F$736,5)+VLOOKUP($A807+ROUND((COLUMN()-2)/24,5),'Расчет сбытовых надбавок'!$B$2281:'Расчет сбытовых надбавок'!$G$3024,4)</f>
        <v>133.72</v>
      </c>
      <c r="D807" s="99">
        <f>VLOOKUP($A807+ROUND((COLUMN()-2)/24,5),АТС!$A$41:$F$736,5)+VLOOKUP($A807+ROUND((COLUMN()-2)/24,5),'Расчет сбытовых надбавок'!$B$2281:'Расчет сбытовых надбавок'!$G$3024,4)</f>
        <v>28.409999999999997</v>
      </c>
      <c r="E807" s="99">
        <f>VLOOKUP($A807+ROUND((COLUMN()-2)/24,5),АТС!$A$41:$F$736,5)+VLOOKUP($A807+ROUND((COLUMN()-2)/24,5),'Расчет сбытовых надбавок'!$B$2281:'Расчет сбытовых надбавок'!$G$3024,4)</f>
        <v>69.16</v>
      </c>
      <c r="F807" s="99">
        <f>VLOOKUP($A807+ROUND((COLUMN()-2)/24,5),АТС!$A$41:$F$736,5)+VLOOKUP($A807+ROUND((COLUMN()-2)/24,5),'Расчет сбытовых надбавок'!$B$2281:'Расчет сбытовых надбавок'!$G$3024,4)</f>
        <v>80.989999999999995</v>
      </c>
      <c r="G807" s="99">
        <f>VLOOKUP($A807+ROUND((COLUMN()-2)/24,5),АТС!$A$41:$F$736,5)+VLOOKUP($A807+ROUND((COLUMN()-2)/24,5),'Расчет сбытовых надбавок'!$B$2281:'Расчет сбытовых надбавок'!$G$3024,4)</f>
        <v>22.31</v>
      </c>
      <c r="H807" s="99">
        <f>VLOOKUP($A807+ROUND((COLUMN()-2)/24,5),АТС!$A$41:$F$736,5)+VLOOKUP($A807+ROUND((COLUMN()-2)/24,5),'Расчет сбытовых надбавок'!$B$2281:'Расчет сбытовых надбавок'!$G$3024,4)</f>
        <v>134.97</v>
      </c>
      <c r="I807" s="99">
        <f>VLOOKUP($A807+ROUND((COLUMN()-2)/24,5),АТС!$A$41:$F$736,5)+VLOOKUP($A807+ROUND((COLUMN()-2)/24,5),'Расчет сбытовых надбавок'!$B$2281:'Расчет сбытовых надбавок'!$G$3024,4)</f>
        <v>44.94</v>
      </c>
      <c r="J807" s="99">
        <f>VLOOKUP($A807+ROUND((COLUMN()-2)/24,5),АТС!$A$41:$F$736,5)+VLOOKUP($A807+ROUND((COLUMN()-2)/24,5),'Расчет сбытовых надбавок'!$B$2281:'Расчет сбытовых надбавок'!$G$3024,4)</f>
        <v>1.41</v>
      </c>
      <c r="K807" s="99">
        <f>VLOOKUP($A807+ROUND((COLUMN()-2)/24,5),АТС!$A$41:$F$736,5)+VLOOKUP($A807+ROUND((COLUMN()-2)/24,5),'Расчет сбытовых надбавок'!$B$2281:'Расчет сбытовых надбавок'!$G$3024,4)</f>
        <v>99.88</v>
      </c>
      <c r="L807" s="99">
        <f>VLOOKUP($A807+ROUND((COLUMN()-2)/24,5),АТС!$A$41:$F$736,5)+VLOOKUP($A807+ROUND((COLUMN()-2)/24,5),'Расчет сбытовых надбавок'!$B$2281:'Расчет сбытовых надбавок'!$G$3024,4)</f>
        <v>50.019999999999996</v>
      </c>
      <c r="M807" s="99">
        <f>VLOOKUP($A807+ROUND((COLUMN()-2)/24,5),АТС!$A$41:$F$736,5)+VLOOKUP($A807+ROUND((COLUMN()-2)/24,5),'Расчет сбытовых надбавок'!$B$2281:'Расчет сбытовых надбавок'!$G$3024,4)</f>
        <v>62.44</v>
      </c>
      <c r="N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O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P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X807" s="99">
        <f>VLOOKUP($A807+ROUND((COLUMN()-2)/24,5),АТС!$A$41:$F$736,5)+VLOOKUP($A807+ROUND((COLUMN()-2)/24,5),'Расчет сбытовых надбавок'!$B$2281:'Расчет сбытовых надбавок'!$G$3024,4)</f>
        <v>117.89999999999999</v>
      </c>
      <c r="Y807" s="99">
        <f>VLOOKUP($A807+ROUND((COLUMN()-2)/24,5),АТС!$A$41:$F$736,5)+VLOOKUP($A807+ROUND((COLUMN()-2)/24,5),'Расчет сбытовых надбавок'!$B$2281:'Расчет сбытовых надбавок'!$G$3024,4)</f>
        <v>63.36</v>
      </c>
    </row>
    <row r="808" spans="1:25" x14ac:dyDescent="0.2">
      <c r="A808" s="80">
        <f t="shared" si="24"/>
        <v>42535</v>
      </c>
      <c r="B808" s="99">
        <f>VLOOKUP($A808+ROUND((COLUMN()-2)/24,5),АТС!$A$41:$F$736,5)+VLOOKUP($A808+ROUND((COLUMN()-2)/24,5),'Расчет сбытовых надбавок'!$B$2281:'Расчет сбытовых надбавок'!$G$3024,4)</f>
        <v>285.94</v>
      </c>
      <c r="C808" s="99">
        <f>VLOOKUP($A808+ROUND((COLUMN()-2)/24,5),АТС!$A$41:$F$736,5)+VLOOKUP($A808+ROUND((COLUMN()-2)/24,5),'Расчет сбытовых надбавок'!$B$2281:'Расчет сбытовых надбавок'!$G$3024,4)</f>
        <v>194.20999999999998</v>
      </c>
      <c r="D808" s="99">
        <f>VLOOKUP($A808+ROUND((COLUMN()-2)/24,5),АТС!$A$41:$F$736,5)+VLOOKUP($A808+ROUND((COLUMN()-2)/24,5),'Расчет сбытовых надбавок'!$B$2281:'Расчет сбытовых надбавок'!$G$3024,4)</f>
        <v>197.60999999999999</v>
      </c>
      <c r="E808" s="99">
        <f>VLOOKUP($A808+ROUND((COLUMN()-2)/24,5),АТС!$A$41:$F$736,5)+VLOOKUP($A808+ROUND((COLUMN()-2)/24,5),'Расчет сбытовых надбавок'!$B$2281:'Расчет сбытовых надбавок'!$G$3024,4)</f>
        <v>142.24</v>
      </c>
      <c r="F808" s="99">
        <f>VLOOKUP($A808+ROUND((COLUMN()-2)/24,5),АТС!$A$41:$F$736,5)+VLOOKUP($A808+ROUND((COLUMN()-2)/24,5),'Расчет сбытовых надбавок'!$B$2281:'Расчет сбытовых надбавок'!$G$3024,4)</f>
        <v>88.990000000000009</v>
      </c>
      <c r="G808" s="99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9">
        <f>VLOOKUP($A808+ROUND((COLUMN()-2)/24,5),АТС!$A$41:$F$736,5)+VLOOKUP($A808+ROUND((COLUMN()-2)/24,5),'Расчет сбытовых надбавок'!$B$2281:'Расчет сбытовых надбавок'!$G$3024,4)</f>
        <v>0.01</v>
      </c>
      <c r="I808" s="99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9">
        <f>VLOOKUP($A808+ROUND((COLUMN()-2)/24,5),АТС!$A$41:$F$736,5)+VLOOKUP($A808+ROUND((COLUMN()-2)/24,5),'Расчет сбытовых надбавок'!$B$2281:'Расчет сбытовых надбавок'!$G$3024,4)</f>
        <v>29.25</v>
      </c>
      <c r="K808" s="99">
        <f>VLOOKUP($A808+ROUND((COLUMN()-2)/24,5),АТС!$A$41:$F$736,5)+VLOOKUP($A808+ROUND((COLUMN()-2)/24,5),'Расчет сбытовых надбавок'!$B$2281:'Расчет сбытовых надбавок'!$G$3024,4)</f>
        <v>96.570000000000007</v>
      </c>
      <c r="L808" s="99">
        <f>VLOOKUP($A808+ROUND((COLUMN()-2)/24,5),АТС!$A$41:$F$736,5)+VLOOKUP($A808+ROUND((COLUMN()-2)/24,5),'Расчет сбытовых надбавок'!$B$2281:'Расчет сбытовых надбавок'!$G$3024,4)</f>
        <v>166.34</v>
      </c>
      <c r="M808" s="99">
        <f>VLOOKUP($A808+ROUND((COLUMN()-2)/24,5),АТС!$A$41:$F$736,5)+VLOOKUP($A808+ROUND((COLUMN()-2)/24,5),'Расчет сбытовых надбавок'!$B$2281:'Расчет сбытовых надбавок'!$G$3024,4)</f>
        <v>184.27</v>
      </c>
      <c r="N808" s="99">
        <f>VLOOKUP($A808+ROUND((COLUMN()-2)/24,5),АТС!$A$41:$F$736,5)+VLOOKUP($A808+ROUND((COLUMN()-2)/24,5),'Расчет сбытовых надбавок'!$B$2281:'Расчет сбытовых надбавок'!$G$3024,4)</f>
        <v>148.42999999999998</v>
      </c>
      <c r="O808" s="99">
        <f>VLOOKUP($A808+ROUND((COLUMN()-2)/24,5),АТС!$A$41:$F$736,5)+VLOOKUP($A808+ROUND((COLUMN()-2)/24,5),'Расчет сбытовых надбавок'!$B$2281:'Расчет сбытовых надбавок'!$G$3024,4)</f>
        <v>180.22</v>
      </c>
      <c r="P808" s="99">
        <f>VLOOKUP($A808+ROUND((COLUMN()-2)/24,5),АТС!$A$41:$F$736,5)+VLOOKUP($A808+ROUND((COLUMN()-2)/24,5),'Расчет сбытовых надбавок'!$B$2281:'Расчет сбытовых надбавок'!$G$3024,4)</f>
        <v>194.41</v>
      </c>
      <c r="Q808" s="99">
        <f>VLOOKUP($A808+ROUND((COLUMN()-2)/24,5),АТС!$A$41:$F$736,5)+VLOOKUP($A808+ROUND((COLUMN()-2)/24,5),'Расчет сбытовых надбавок'!$B$2281:'Расчет сбытовых надбавок'!$G$3024,4)</f>
        <v>195.27</v>
      </c>
      <c r="R808" s="99">
        <f>VLOOKUP($A808+ROUND((COLUMN()-2)/24,5),АТС!$A$41:$F$736,5)+VLOOKUP($A808+ROUND((COLUMN()-2)/24,5),'Расчет сбытовых надбавок'!$B$2281:'Расчет сбытовых надбавок'!$G$3024,4)</f>
        <v>153.92000000000002</v>
      </c>
      <c r="S808" s="99">
        <f>VLOOKUP($A808+ROUND((COLUMN()-2)/24,5),АТС!$A$41:$F$736,5)+VLOOKUP($A808+ROUND((COLUMN()-2)/24,5),'Расчет сбытовых надбавок'!$B$2281:'Расчет сбытовых надбавок'!$G$3024,4)</f>
        <v>154.04999999999998</v>
      </c>
      <c r="T808" s="99">
        <f>VLOOKUP($A808+ROUND((COLUMN()-2)/24,5),АТС!$A$41:$F$736,5)+VLOOKUP($A808+ROUND((COLUMN()-2)/24,5),'Расчет сбытовых надбавок'!$B$2281:'Расчет сбытовых надбавок'!$G$3024,4)</f>
        <v>148.76999999999998</v>
      </c>
      <c r="U808" s="99">
        <f>VLOOKUP($A808+ROUND((COLUMN()-2)/24,5),АТС!$A$41:$F$736,5)+VLOOKUP($A808+ROUND((COLUMN()-2)/24,5),'Расчет сбытовых надбавок'!$B$2281:'Расчет сбытовых надбавок'!$G$3024,4)</f>
        <v>79.25</v>
      </c>
      <c r="V808" s="99">
        <f>VLOOKUP($A808+ROUND((COLUMN()-2)/24,5),АТС!$A$41:$F$736,5)+VLOOKUP($A808+ROUND((COLUMN()-2)/24,5),'Расчет сбытовых надбавок'!$B$2281:'Расчет сбытовых надбавок'!$G$3024,4)</f>
        <v>271.81</v>
      </c>
      <c r="W808" s="99">
        <f>VLOOKUP($A808+ROUND((COLUMN()-2)/24,5),АТС!$A$41:$F$736,5)+VLOOKUP($A808+ROUND((COLUMN()-2)/24,5),'Расчет сбытовых надбавок'!$B$2281:'Расчет сбытовых надбавок'!$G$3024,4)</f>
        <v>376.43</v>
      </c>
      <c r="X808" s="99">
        <f>VLOOKUP($A808+ROUND((COLUMN()-2)/24,5),АТС!$A$41:$F$736,5)+VLOOKUP($A808+ROUND((COLUMN()-2)/24,5),'Расчет сбытовых надбавок'!$B$2281:'Расчет сбытовых надбавок'!$G$3024,4)</f>
        <v>294.60000000000002</v>
      </c>
      <c r="Y808" s="99">
        <f>VLOOKUP($A808+ROUND((COLUMN()-2)/24,5),АТС!$A$41:$F$736,5)+VLOOKUP($A808+ROUND((COLUMN()-2)/24,5),'Расчет сбытовых надбавок'!$B$2281:'Расчет сбытовых надбавок'!$G$3024,4)</f>
        <v>261.10000000000002</v>
      </c>
    </row>
    <row r="809" spans="1:25" x14ac:dyDescent="0.2">
      <c r="A809" s="80">
        <f t="shared" si="24"/>
        <v>42536</v>
      </c>
      <c r="B809" s="99">
        <f>VLOOKUP($A809+ROUND((COLUMN()-2)/24,5),АТС!$A$41:$F$736,5)+VLOOKUP($A809+ROUND((COLUMN()-2)/24,5),'Расчет сбытовых надбавок'!$B$2281:'Расчет сбытовых надбавок'!$G$3024,4)</f>
        <v>172.28</v>
      </c>
      <c r="C809" s="99">
        <f>VLOOKUP($A809+ROUND((COLUMN()-2)/24,5),АТС!$A$41:$F$736,5)+VLOOKUP($A809+ROUND((COLUMN()-2)/24,5),'Расчет сбытовых надбавок'!$B$2281:'Расчет сбытовых надбавок'!$G$3024,4)</f>
        <v>1076.42</v>
      </c>
      <c r="D809" s="99">
        <f>VLOOKUP($A809+ROUND((COLUMN()-2)/24,5),АТС!$A$41:$F$736,5)+VLOOKUP($A809+ROUND((COLUMN()-2)/24,5),'Расчет сбытовых надбавок'!$B$2281:'Расчет сбытовых надбавок'!$G$3024,4)</f>
        <v>133.67000000000002</v>
      </c>
      <c r="E809" s="99">
        <f>VLOOKUP($A809+ROUND((COLUMN()-2)/24,5),АТС!$A$41:$F$736,5)+VLOOKUP($A809+ROUND((COLUMN()-2)/24,5),'Расчет сбытовых надбавок'!$B$2281:'Расчет сбытовых надбавок'!$G$3024,4)</f>
        <v>151.70999999999998</v>
      </c>
      <c r="F809" s="99">
        <f>VLOOKUP($A809+ROUND((COLUMN()-2)/24,5),АТС!$A$41:$F$736,5)+VLOOKUP($A809+ROUND((COLUMN()-2)/24,5),'Расчет сбытовых надбавок'!$B$2281:'Расчет сбытовых надбавок'!$G$3024,4)</f>
        <v>154.51</v>
      </c>
      <c r="G809" s="99">
        <f>VLOOKUP($A809+ROUND((COLUMN()-2)/24,5),АТС!$A$41:$F$736,5)+VLOOKUP($A809+ROUND((COLUMN()-2)/24,5),'Расчет сбытовых надбавок'!$B$2281:'Расчет сбытовых надбавок'!$G$3024,4)</f>
        <v>0.09</v>
      </c>
      <c r="H809" s="99">
        <f>VLOOKUP($A809+ROUND((COLUMN()-2)/24,5),АТС!$A$41:$F$736,5)+VLOOKUP($A809+ROUND((COLUMN()-2)/24,5),'Расчет сбытовых надбавок'!$B$2281:'Расчет сбытовых надбавок'!$G$3024,4)</f>
        <v>0.01</v>
      </c>
      <c r="I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9">
        <f>VLOOKUP($A809+ROUND((COLUMN()-2)/24,5),АТС!$A$41:$F$736,5)+VLOOKUP($A809+ROUND((COLUMN()-2)/24,5),'Расчет сбытовых надбавок'!$B$2281:'Расчет сбытовых надбавок'!$G$3024,4)</f>
        <v>6.9999999999999993E-2</v>
      </c>
      <c r="K809" s="99">
        <f>VLOOKUP($A809+ROUND((COLUMN()-2)/24,5),АТС!$A$41:$F$736,5)+VLOOKUP($A809+ROUND((COLUMN()-2)/24,5),'Расчет сбытовых надбавок'!$B$2281:'Расчет сбытовых надбавок'!$G$3024,4)</f>
        <v>144.78</v>
      </c>
      <c r="L809" s="99">
        <f>VLOOKUP($A809+ROUND((COLUMN()-2)/24,5),АТС!$A$41:$F$736,5)+VLOOKUP($A809+ROUND((COLUMN()-2)/24,5),'Расчет сбытовых надбавок'!$B$2281:'Расчет сбытовых надбавок'!$G$3024,4)</f>
        <v>169.34</v>
      </c>
      <c r="M809" s="99">
        <f>VLOOKUP($A809+ROUND((COLUMN()-2)/24,5),АТС!$A$41:$F$736,5)+VLOOKUP($A809+ROUND((COLUMN()-2)/24,5),'Расчет сбытовых надбавок'!$B$2281:'Расчет сбытовых надбавок'!$G$3024,4)</f>
        <v>186.59</v>
      </c>
      <c r="N809" s="99">
        <f>VLOOKUP($A809+ROUND((COLUMN()-2)/24,5),АТС!$A$41:$F$736,5)+VLOOKUP($A809+ROUND((COLUMN()-2)/24,5),'Расчет сбытовых надбавок'!$B$2281:'Расчет сбытовых надбавок'!$G$3024,4)</f>
        <v>159.04</v>
      </c>
      <c r="O809" s="99">
        <f>VLOOKUP($A809+ROUND((COLUMN()-2)/24,5),АТС!$A$41:$F$736,5)+VLOOKUP($A809+ROUND((COLUMN()-2)/24,5),'Расчет сбытовых надбавок'!$B$2281:'Расчет сбытовых надбавок'!$G$3024,4)</f>
        <v>158.1</v>
      </c>
      <c r="P809" s="99">
        <f>VLOOKUP($A809+ROUND((COLUMN()-2)/24,5),АТС!$A$41:$F$736,5)+VLOOKUP($A809+ROUND((COLUMN()-2)/24,5),'Расчет сбытовых надбавок'!$B$2281:'Расчет сбытовых надбавок'!$G$3024,4)</f>
        <v>182.87</v>
      </c>
      <c r="Q809" s="99">
        <f>VLOOKUP($A809+ROUND((COLUMN()-2)/24,5),АТС!$A$41:$F$736,5)+VLOOKUP($A809+ROUND((COLUMN()-2)/24,5),'Расчет сбытовых надбавок'!$B$2281:'Расчет сбытовых надбавок'!$G$3024,4)</f>
        <v>178.92000000000002</v>
      </c>
      <c r="R809" s="99">
        <f>VLOOKUP($A809+ROUND((COLUMN()-2)/24,5),АТС!$A$41:$F$736,5)+VLOOKUP($A809+ROUND((COLUMN()-2)/24,5),'Расчет сбытовых надбавок'!$B$2281:'Расчет сбытовых надбавок'!$G$3024,4)</f>
        <v>174.78</v>
      </c>
      <c r="S809" s="99">
        <f>VLOOKUP($A809+ROUND((COLUMN()-2)/24,5),АТС!$A$41:$F$736,5)+VLOOKUP($A809+ROUND((COLUMN()-2)/24,5),'Расчет сбытовых надбавок'!$B$2281:'Расчет сбытовых надбавок'!$G$3024,4)</f>
        <v>48.17</v>
      </c>
      <c r="T809" s="99">
        <f>VLOOKUP($A809+ROUND((COLUMN()-2)/24,5),АТС!$A$41:$F$736,5)+VLOOKUP($A809+ROUND((COLUMN()-2)/24,5),'Расчет сбытовых надбавок'!$B$2281:'Расчет сбытовых надбавок'!$G$3024,4)</f>
        <v>98.61</v>
      </c>
      <c r="U809" s="99">
        <f>VLOOKUP($A809+ROUND((COLUMN()-2)/24,5),АТС!$A$41:$F$736,5)+VLOOKUP($A809+ROUND((COLUMN()-2)/24,5),'Расчет сбытовых надбавок'!$B$2281:'Расчет сбытовых надбавок'!$G$3024,4)</f>
        <v>38.730000000000004</v>
      </c>
      <c r="V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9">
        <f>VLOOKUP($A809+ROUND((COLUMN()-2)/24,5),АТС!$A$41:$F$736,5)+VLOOKUP($A809+ROUND((COLUMN()-2)/24,5),'Расчет сбытовых надбавок'!$B$2281:'Расчет сбытовых надбавок'!$G$3024,4)</f>
        <v>125.3</v>
      </c>
      <c r="X809" s="99">
        <f>VLOOKUP($A809+ROUND((COLUMN()-2)/24,5),АТС!$A$41:$F$736,5)+VLOOKUP($A809+ROUND((COLUMN()-2)/24,5),'Расчет сбытовых надбавок'!$B$2281:'Расчет сбытовых надбавок'!$G$3024,4)</f>
        <v>82.61</v>
      </c>
      <c r="Y809" s="99">
        <f>VLOOKUP($A809+ROUND((COLUMN()-2)/24,5),АТС!$A$41:$F$736,5)+VLOOKUP($A809+ROUND((COLUMN()-2)/24,5),'Расчет сбытовых надбавок'!$B$2281:'Расчет сбытовых надбавок'!$G$3024,4)</f>
        <v>55.31</v>
      </c>
    </row>
    <row r="810" spans="1:25" x14ac:dyDescent="0.2">
      <c r="A810" s="80">
        <f t="shared" si="24"/>
        <v>42537</v>
      </c>
      <c r="B810" s="99">
        <f>VLOOKUP($A810+ROUND((COLUMN()-2)/24,5),АТС!$A$41:$F$736,5)+VLOOKUP($A810+ROUND((COLUMN()-2)/24,5),'Расчет сбытовых надбавок'!$B$2281:'Расчет сбытовых надбавок'!$G$3024,4)</f>
        <v>126.45</v>
      </c>
      <c r="C810" s="99">
        <f>VLOOKUP($A810+ROUND((COLUMN()-2)/24,5),АТС!$A$41:$F$736,5)+VLOOKUP($A810+ROUND((COLUMN()-2)/24,5),'Расчет сбытовых надбавок'!$B$2281:'Расчет сбытовых надбавок'!$G$3024,4)</f>
        <v>148.31</v>
      </c>
      <c r="D810" s="99">
        <f>VLOOKUP($A810+ROUND((COLUMN()-2)/24,5),АТС!$A$41:$F$736,5)+VLOOKUP($A810+ROUND((COLUMN()-2)/24,5),'Расчет сбытовых надбавок'!$B$2281:'Расчет сбытовых надбавок'!$G$3024,4)</f>
        <v>148.55000000000001</v>
      </c>
      <c r="E810" s="99">
        <f>VLOOKUP($A810+ROUND((COLUMN()-2)/24,5),АТС!$A$41:$F$736,5)+VLOOKUP($A810+ROUND((COLUMN()-2)/24,5),'Расчет сбытовых надбавок'!$B$2281:'Расчет сбытовых надбавок'!$G$3024,4)</f>
        <v>282.26</v>
      </c>
      <c r="F810" s="99">
        <f>VLOOKUP($A810+ROUND((COLUMN()-2)/24,5),АТС!$A$41:$F$736,5)+VLOOKUP($A810+ROUND((COLUMN()-2)/24,5),'Расчет сбытовых надбавок'!$B$2281:'Расчет сбытовых надбавок'!$G$3024,4)</f>
        <v>47.730000000000004</v>
      </c>
      <c r="G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9">
        <f>VLOOKUP($A810+ROUND((COLUMN()-2)/24,5),АТС!$A$41:$F$736,5)+VLOOKUP($A810+ROUND((COLUMN()-2)/24,5),'Расчет сбытовых надбавок'!$B$2281:'Расчет сбытовых надбавок'!$G$3024,4)</f>
        <v>0.01</v>
      </c>
      <c r="J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9">
        <f>VLOOKUP($A810+ROUND((COLUMN()-2)/24,5),АТС!$A$41:$F$736,5)+VLOOKUP($A810+ROUND((COLUMN()-2)/24,5),'Расчет сбытовых надбавок'!$B$2281:'Расчет сбытовых надбавок'!$G$3024,4)</f>
        <v>43.14</v>
      </c>
      <c r="M810" s="99">
        <f>VLOOKUP($A810+ROUND((COLUMN()-2)/24,5),АТС!$A$41:$F$736,5)+VLOOKUP($A810+ROUND((COLUMN()-2)/24,5),'Расчет сбытовых надбавок'!$B$2281:'Расчет сбытовых надбавок'!$G$3024,4)</f>
        <v>45.83</v>
      </c>
      <c r="N810" s="99">
        <f>VLOOKUP($A810+ROUND((COLUMN()-2)/24,5),АТС!$A$41:$F$736,5)+VLOOKUP($A810+ROUND((COLUMN()-2)/24,5),'Расчет сбытовых надбавок'!$B$2281:'Расчет сбытовых надбавок'!$G$3024,4)</f>
        <v>57.779999999999994</v>
      </c>
      <c r="O810" s="99">
        <f>VLOOKUP($A810+ROUND((COLUMN()-2)/24,5),АТС!$A$41:$F$736,5)+VLOOKUP($A810+ROUND((COLUMN()-2)/24,5),'Расчет сбытовых надбавок'!$B$2281:'Расчет сбытовых надбавок'!$G$3024,4)</f>
        <v>61.96</v>
      </c>
      <c r="P810" s="99">
        <f>VLOOKUP($A810+ROUND((COLUMN()-2)/24,5),АТС!$A$41:$F$736,5)+VLOOKUP($A810+ROUND((COLUMN()-2)/24,5),'Расчет сбытовых надбавок'!$B$2281:'Расчет сбытовых надбавок'!$G$3024,4)</f>
        <v>47.6</v>
      </c>
      <c r="Q810" s="99">
        <f>VLOOKUP($A810+ROUND((COLUMN()-2)/24,5),АТС!$A$41:$F$736,5)+VLOOKUP($A810+ROUND((COLUMN()-2)/24,5),'Расчет сбытовых надбавок'!$B$2281:'Расчет сбытовых надбавок'!$G$3024,4)</f>
        <v>68.100000000000009</v>
      </c>
      <c r="R810" s="99">
        <f>VLOOKUP($A810+ROUND((COLUMN()-2)/24,5),АТС!$A$41:$F$736,5)+VLOOKUP($A810+ROUND((COLUMN()-2)/24,5),'Расчет сбытовых надбавок'!$B$2281:'Расчет сбытовых надбавок'!$G$3024,4)</f>
        <v>50.13</v>
      </c>
      <c r="S810" s="99">
        <f>VLOOKUP($A810+ROUND((COLUMN()-2)/24,5),АТС!$A$41:$F$736,5)+VLOOKUP($A810+ROUND((COLUMN()-2)/24,5),'Расчет сбытовых надбавок'!$B$2281:'Расчет сбытовых надбавок'!$G$3024,4)</f>
        <v>39.43</v>
      </c>
      <c r="T810" s="99">
        <f>VLOOKUP($A810+ROUND((COLUMN()-2)/24,5),АТС!$A$41:$F$736,5)+VLOOKUP($A810+ROUND((COLUMN()-2)/24,5),'Расчет сбытовых надбавок'!$B$2281:'Расчет сбытовых надбавок'!$G$3024,4)</f>
        <v>13.549999999999999</v>
      </c>
      <c r="U810" s="99">
        <f>VLOOKUP($A810+ROUND((COLUMN()-2)/24,5),АТС!$A$41:$F$736,5)+VLOOKUP($A810+ROUND((COLUMN()-2)/24,5),'Расчет сбытовых надбавок'!$B$2281:'Расчет сбытовых надбавок'!$G$3024,4)</f>
        <v>0.01</v>
      </c>
      <c r="V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9">
        <f>VLOOKUP($A810+ROUND((COLUMN()-2)/24,5),АТС!$A$41:$F$736,5)+VLOOKUP($A810+ROUND((COLUMN()-2)/24,5),'Расчет сбытовых надбавок'!$B$2281:'Расчет сбытовых надбавок'!$G$3024,4)</f>
        <v>71.41</v>
      </c>
      <c r="X810" s="99">
        <f>VLOOKUP($A810+ROUND((COLUMN()-2)/24,5),АТС!$A$41:$F$736,5)+VLOOKUP($A810+ROUND((COLUMN()-2)/24,5),'Расчет сбытовых надбавок'!$B$2281:'Расчет сбытовых надбавок'!$G$3024,4)</f>
        <v>2.57</v>
      </c>
      <c r="Y810" s="99">
        <f>VLOOKUP($A810+ROUND((COLUMN()-2)/24,5),АТС!$A$41:$F$736,5)+VLOOKUP($A810+ROUND((COLUMN()-2)/24,5),'Расчет сбытовых надбавок'!$B$2281:'Расчет сбытовых надбавок'!$G$3024,4)</f>
        <v>126.45</v>
      </c>
    </row>
    <row r="811" spans="1:25" x14ac:dyDescent="0.2">
      <c r="A811" s="80">
        <f t="shared" si="24"/>
        <v>42538</v>
      </c>
      <c r="B811" s="99">
        <f>VLOOKUP($A811+ROUND((COLUMN()-2)/24,5),АТС!$A$41:$F$736,5)+VLOOKUP($A811+ROUND((COLUMN()-2)/24,5),'Расчет сбытовых надбавок'!$B$2281:'Расчет сбытовых надбавок'!$G$3024,4)</f>
        <v>252.12</v>
      </c>
      <c r="C811" s="99">
        <f>VLOOKUP($A811+ROUND((COLUMN()-2)/24,5),АТС!$A$41:$F$736,5)+VLOOKUP($A811+ROUND((COLUMN()-2)/24,5),'Расчет сбытовых надбавок'!$B$2281:'Расчет сбытовых надбавок'!$G$3024,4)</f>
        <v>335.38</v>
      </c>
      <c r="D811" s="99">
        <f>VLOOKUP($A811+ROUND((COLUMN()-2)/24,5),АТС!$A$41:$F$736,5)+VLOOKUP($A811+ROUND((COLUMN()-2)/24,5),'Расчет сбытовых надбавок'!$B$2281:'Расчет сбытовых надбавок'!$G$3024,4)</f>
        <v>183.14</v>
      </c>
      <c r="E811" s="99">
        <f>VLOOKUP($A811+ROUND((COLUMN()-2)/24,5),АТС!$A$41:$F$736,5)+VLOOKUP($A811+ROUND((COLUMN()-2)/24,5),'Расчет сбытовых надбавок'!$B$2281:'Расчет сбытовых надбавок'!$G$3024,4)</f>
        <v>153.05000000000001</v>
      </c>
      <c r="F811" s="99">
        <f>VLOOKUP($A811+ROUND((COLUMN()-2)/24,5),АТС!$A$41:$F$736,5)+VLOOKUP($A811+ROUND((COLUMN()-2)/24,5),'Расчет сбытовых надбавок'!$B$2281:'Расчет сбытовых надбавок'!$G$3024,4)</f>
        <v>126.08</v>
      </c>
      <c r="G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9">
        <f>VLOOKUP($A811+ROUND((COLUMN()-2)/24,5),АТС!$A$41:$F$736,5)+VLOOKUP($A811+ROUND((COLUMN()-2)/24,5),'Расчет сбытовых надбавок'!$B$2281:'Расчет сбытовых надбавок'!$G$3024,4)</f>
        <v>0.01</v>
      </c>
      <c r="J811" s="99">
        <f>VLOOKUP($A811+ROUND((COLUMN()-2)/24,5),АТС!$A$41:$F$736,5)+VLOOKUP($A811+ROUND((COLUMN()-2)/24,5),'Расчет сбытовых надбавок'!$B$2281:'Расчет сбытовых надбавок'!$G$3024,4)</f>
        <v>48.3</v>
      </c>
      <c r="K811" s="99">
        <f>VLOOKUP($A811+ROUND((COLUMN()-2)/24,5),АТС!$A$41:$F$736,5)+VLOOKUP($A811+ROUND((COLUMN()-2)/24,5),'Расчет сбытовых надбавок'!$B$2281:'Расчет сбытовых надбавок'!$G$3024,4)</f>
        <v>9.6</v>
      </c>
      <c r="L811" s="99">
        <f>VLOOKUP($A811+ROUND((COLUMN()-2)/24,5),АТС!$A$41:$F$736,5)+VLOOKUP($A811+ROUND((COLUMN()-2)/24,5),'Расчет сбытовых надбавок'!$B$2281:'Расчет сбытовых надбавок'!$G$3024,4)</f>
        <v>43.22</v>
      </c>
      <c r="M811" s="99">
        <f>VLOOKUP($A811+ROUND((COLUMN()-2)/24,5),АТС!$A$41:$F$736,5)+VLOOKUP($A811+ROUND((COLUMN()-2)/24,5),'Расчет сбытовых надбавок'!$B$2281:'Расчет сбытовых надбавок'!$G$3024,4)</f>
        <v>61.870000000000005</v>
      </c>
      <c r="N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O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X811" s="99">
        <f>VLOOKUP($A811+ROUND((COLUMN()-2)/24,5),АТС!$A$41:$F$736,5)+VLOOKUP($A811+ROUND((COLUMN()-2)/24,5),'Расчет сбытовых надбавок'!$B$2281:'Расчет сбытовых надбавок'!$G$3024,4)</f>
        <v>45.5</v>
      </c>
      <c r="Y811" s="99">
        <f>VLOOKUP($A811+ROUND((COLUMN()-2)/24,5),АТС!$A$41:$F$736,5)+VLOOKUP($A811+ROUND((COLUMN()-2)/24,5),'Расчет сбытовых надбавок'!$B$2281:'Расчет сбытовых надбавок'!$G$3024,4)</f>
        <v>246.77</v>
      </c>
    </row>
    <row r="812" spans="1:25" x14ac:dyDescent="0.2">
      <c r="A812" s="80">
        <f t="shared" si="24"/>
        <v>42539</v>
      </c>
      <c r="B812" s="99">
        <f>VLOOKUP($A812+ROUND((COLUMN()-2)/24,5),АТС!$A$41:$F$736,5)+VLOOKUP($A812+ROUND((COLUMN()-2)/24,5),'Расчет сбытовых надбавок'!$B$2281:'Расчет сбытовых надбавок'!$G$3024,4)</f>
        <v>243.48000000000002</v>
      </c>
      <c r="C812" s="99">
        <f>VLOOKUP($A812+ROUND((COLUMN()-2)/24,5),АТС!$A$41:$F$736,5)+VLOOKUP($A812+ROUND((COLUMN()-2)/24,5),'Расчет сбытовых надбавок'!$B$2281:'Расчет сбытовых надбавок'!$G$3024,4)</f>
        <v>175.92000000000002</v>
      </c>
      <c r="D812" s="99">
        <f>VLOOKUP($A812+ROUND((COLUMN()-2)/24,5),АТС!$A$41:$F$736,5)+VLOOKUP($A812+ROUND((COLUMN()-2)/24,5),'Расчет сбытовых надбавок'!$B$2281:'Расчет сбытовых надбавок'!$G$3024,4)</f>
        <v>128.24</v>
      </c>
      <c r="E812" s="99">
        <f>VLOOKUP($A812+ROUND((COLUMN()-2)/24,5),АТС!$A$41:$F$736,5)+VLOOKUP($A812+ROUND((COLUMN()-2)/24,5),'Расчет сбытовых надбавок'!$B$2281:'Расчет сбытовых надбавок'!$G$3024,4)</f>
        <v>85.02000000000001</v>
      </c>
      <c r="F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9">
        <f>VLOOKUP($A812+ROUND((COLUMN()-2)/24,5),АТС!$A$41:$F$736,5)+VLOOKUP($A812+ROUND((COLUMN()-2)/24,5),'Расчет сбытовых надбавок'!$B$2281:'Расчет сбытовых надбавок'!$G$3024,4)</f>
        <v>9.4499999999999993</v>
      </c>
      <c r="I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9">
        <f>VLOOKUP($A812+ROUND((COLUMN()-2)/24,5),АТС!$A$41:$F$736,5)+VLOOKUP($A812+ROUND((COLUMN()-2)/24,5),'Расчет сбытовых надбавок'!$B$2281:'Расчет сбытовых надбавок'!$G$3024,4)</f>
        <v>58.8</v>
      </c>
      <c r="L812" s="99">
        <f>VLOOKUP($A812+ROUND((COLUMN()-2)/24,5),АТС!$A$41:$F$736,5)+VLOOKUP($A812+ROUND((COLUMN()-2)/24,5),'Расчет сбытовых надбавок'!$B$2281:'Расчет сбытовых надбавок'!$G$3024,4)</f>
        <v>47.71</v>
      </c>
      <c r="M812" s="99">
        <f>VLOOKUP($A812+ROUND((COLUMN()-2)/24,5),АТС!$A$41:$F$736,5)+VLOOKUP($A812+ROUND((COLUMN()-2)/24,5),'Расчет сбытовых надбавок'!$B$2281:'Расчет сбытовых надбавок'!$G$3024,4)</f>
        <v>68.39</v>
      </c>
      <c r="N812" s="99">
        <f>VLOOKUP($A812+ROUND((COLUMN()-2)/24,5),АТС!$A$41:$F$736,5)+VLOOKUP($A812+ROUND((COLUMN()-2)/24,5),'Расчет сбытовых надбавок'!$B$2281:'Расчет сбытовых надбавок'!$G$3024,4)</f>
        <v>0.22</v>
      </c>
      <c r="O812" s="99">
        <f>VLOOKUP($A812+ROUND((COLUMN()-2)/24,5),АТС!$A$41:$F$736,5)+VLOOKUP($A812+ROUND((COLUMN()-2)/24,5),'Расчет сбытовых надбавок'!$B$2281:'Расчет сбытовых надбавок'!$G$3024,4)</f>
        <v>4.49</v>
      </c>
      <c r="P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X812" s="99">
        <f>VLOOKUP($A812+ROUND((COLUMN()-2)/24,5),АТС!$A$41:$F$736,5)+VLOOKUP($A812+ROUND((COLUMN()-2)/24,5),'Расчет сбытовых надбавок'!$B$2281:'Расчет сбытовых надбавок'!$G$3024,4)</f>
        <v>104.78999999999999</v>
      </c>
      <c r="Y812" s="99">
        <f>VLOOKUP($A812+ROUND((COLUMN()-2)/24,5),АТС!$A$41:$F$736,5)+VLOOKUP($A812+ROUND((COLUMN()-2)/24,5),'Расчет сбытовых надбавок'!$B$2281:'Расчет сбытовых надбавок'!$G$3024,4)</f>
        <v>110.47999999999999</v>
      </c>
    </row>
    <row r="813" spans="1:25" x14ac:dyDescent="0.2">
      <c r="A813" s="80">
        <f t="shared" si="24"/>
        <v>42540</v>
      </c>
      <c r="B813" s="99">
        <f>VLOOKUP($A813+ROUND((COLUMN()-2)/24,5),АТС!$A$41:$F$736,5)+VLOOKUP($A813+ROUND((COLUMN()-2)/24,5),'Расчет сбытовых надбавок'!$B$2281:'Расчет сбытовых надбавок'!$G$3024,4)</f>
        <v>39.700000000000003</v>
      </c>
      <c r="C813" s="99">
        <f>VLOOKUP($A813+ROUND((COLUMN()-2)/24,5),АТС!$A$41:$F$736,5)+VLOOKUP($A813+ROUND((COLUMN()-2)/24,5),'Расчет сбытовых надбавок'!$B$2281:'Расчет сбытовых надбавок'!$G$3024,4)</f>
        <v>0.13</v>
      </c>
      <c r="D813" s="99">
        <f>VLOOKUP($A813+ROUND((COLUMN()-2)/24,5),АТС!$A$41:$F$736,5)+VLOOKUP($A813+ROUND((COLUMN()-2)/24,5),'Расчет сбытовых надбавок'!$B$2281:'Расчет сбытовых надбавок'!$G$3024,4)</f>
        <v>132.07999999999998</v>
      </c>
      <c r="E813" s="99">
        <f>VLOOKUP($A813+ROUND((COLUMN()-2)/24,5),АТС!$A$41:$F$736,5)+VLOOKUP($A813+ROUND((COLUMN()-2)/24,5),'Расчет сбытовых надбавок'!$B$2281:'Расчет сбытовых надбавок'!$G$3024,4)</f>
        <v>28.91</v>
      </c>
      <c r="F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M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N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P813" s="99">
        <f>VLOOKUP($A813+ROUND((COLUMN()-2)/24,5),АТС!$A$41:$F$736,5)+VLOOKUP($A813+ROUND((COLUMN()-2)/24,5),'Расчет сбытовых надбавок'!$B$2281:'Расчет сбытовых надбавок'!$G$3024,4)</f>
        <v>0.01</v>
      </c>
      <c r="Q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R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S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T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W813" s="99">
        <f>VLOOKUP($A813+ROUND((COLUMN()-2)/24,5),АТС!$A$41:$F$736,5)+VLOOKUP($A813+ROUND((COLUMN()-2)/24,5),'Расчет сбытовых надбавок'!$B$2281:'Расчет сбытовых надбавок'!$G$3024,4)</f>
        <v>34.479999999999997</v>
      </c>
      <c r="X813" s="99">
        <f>VLOOKUP($A813+ROUND((COLUMN()-2)/24,5),АТС!$A$41:$F$736,5)+VLOOKUP($A813+ROUND((COLUMN()-2)/24,5),'Расчет сбытовых надбавок'!$B$2281:'Расчет сбытовых надбавок'!$G$3024,4)</f>
        <v>544.13</v>
      </c>
      <c r="Y813" s="99">
        <f>VLOOKUP($A813+ROUND((COLUMN()-2)/24,5),АТС!$A$41:$F$736,5)+VLOOKUP($A813+ROUND((COLUMN()-2)/24,5),'Расчет сбытовых надбавок'!$B$2281:'Расчет сбытовых надбавок'!$G$3024,4)</f>
        <v>440.26</v>
      </c>
    </row>
    <row r="814" spans="1:25" x14ac:dyDescent="0.2">
      <c r="A814" s="80">
        <f t="shared" si="24"/>
        <v>42541</v>
      </c>
      <c r="B814" s="99">
        <f>VLOOKUP($A814+ROUND((COLUMN()-2)/24,5),АТС!$A$41:$F$736,5)+VLOOKUP($A814+ROUND((COLUMN()-2)/24,5),'Расчет сбытовых надбавок'!$B$2281:'Расчет сбытовых надбавок'!$G$3024,4)</f>
        <v>173.39000000000001</v>
      </c>
      <c r="C814" s="99">
        <f>VLOOKUP($A814+ROUND((COLUMN()-2)/24,5),АТС!$A$41:$F$736,5)+VLOOKUP($A814+ROUND((COLUMN()-2)/24,5),'Расчет сбытовых надбавок'!$B$2281:'Расчет сбытовых надбавок'!$G$3024,4)</f>
        <v>200.70000000000002</v>
      </c>
      <c r="D814" s="99">
        <f>VLOOKUP($A814+ROUND((COLUMN()-2)/24,5),АТС!$A$41:$F$736,5)+VLOOKUP($A814+ROUND((COLUMN()-2)/24,5),'Расчет сбытовых надбавок'!$B$2281:'Расчет сбытовых надбавок'!$G$3024,4)</f>
        <v>195.17000000000002</v>
      </c>
      <c r="E814" s="99">
        <f>VLOOKUP($A814+ROUND((COLUMN()-2)/24,5),АТС!$A$41:$F$736,5)+VLOOKUP($A814+ROUND((COLUMN()-2)/24,5),'Расчет сбытовых надбавок'!$B$2281:'Расчет сбытовых надбавок'!$G$3024,4)</f>
        <v>123.13</v>
      </c>
      <c r="F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N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P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Q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R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S814" s="99">
        <f>VLOOKUP($A814+ROUND((COLUMN()-2)/24,5),АТС!$A$41:$F$736,5)+VLOOKUP($A814+ROUND((COLUMN()-2)/24,5),'Расчет сбытовых надбавок'!$B$2281:'Расчет сбытовых надбавок'!$G$3024,4)</f>
        <v>0.01</v>
      </c>
      <c r="T814" s="99">
        <f>VLOOKUP($A814+ROUND((COLUMN()-2)/24,5),АТС!$A$41:$F$736,5)+VLOOKUP($A814+ROUND((COLUMN()-2)/24,5),'Расчет сбытовых надбавок'!$B$2281:'Расчет сбытовых надбавок'!$G$3024,4)</f>
        <v>65.53</v>
      </c>
      <c r="U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X814" s="99">
        <f>VLOOKUP($A814+ROUND((COLUMN()-2)/24,5),АТС!$A$41:$F$736,5)+VLOOKUP($A814+ROUND((COLUMN()-2)/24,5),'Расчет сбытовых надбавок'!$B$2281:'Расчет сбытовых надбавок'!$G$3024,4)</f>
        <v>311.01</v>
      </c>
      <c r="Y814" s="99">
        <f>VLOOKUP($A814+ROUND((COLUMN()-2)/24,5),АТС!$A$41:$F$736,5)+VLOOKUP($A814+ROUND((COLUMN()-2)/24,5),'Расчет сбытовых надбавок'!$B$2281:'Расчет сбытовых надбавок'!$G$3024,4)</f>
        <v>61.14</v>
      </c>
    </row>
    <row r="815" spans="1:25" x14ac:dyDescent="0.2">
      <c r="A815" s="80">
        <f t="shared" si="24"/>
        <v>42542</v>
      </c>
      <c r="B815" s="99">
        <f>VLOOKUP($A815+ROUND((COLUMN()-2)/24,5),АТС!$A$41:$F$736,5)+VLOOKUP($A815+ROUND((COLUMN()-2)/24,5),'Расчет сбытовых надбавок'!$B$2281:'Расчет сбытовых надбавок'!$G$3024,4)</f>
        <v>96.48</v>
      </c>
      <c r="C815" s="99">
        <f>VLOOKUP($A815+ROUND((COLUMN()-2)/24,5),АТС!$A$41:$F$736,5)+VLOOKUP($A815+ROUND((COLUMN()-2)/24,5),'Расчет сбытовых надбавок'!$B$2281:'Расчет сбытовых надбавок'!$G$3024,4)</f>
        <v>125.12</v>
      </c>
      <c r="D815" s="99">
        <f>VLOOKUP($A815+ROUND((COLUMN()-2)/24,5),АТС!$A$41:$F$736,5)+VLOOKUP($A815+ROUND((COLUMN()-2)/24,5),'Расчет сбытовых надбавок'!$B$2281:'Расчет сбытовых надбавок'!$G$3024,4)</f>
        <v>77.72</v>
      </c>
      <c r="E815" s="99">
        <f>VLOOKUP($A815+ROUND((COLUMN()-2)/24,5),АТС!$A$41:$F$736,5)+VLOOKUP($A815+ROUND((COLUMN()-2)/24,5),'Расчет сбытовых надбавок'!$B$2281:'Расчет сбытовых надбавок'!$G$3024,4)</f>
        <v>137.02000000000001</v>
      </c>
      <c r="F815" s="99">
        <f>VLOOKUP($A815+ROUND((COLUMN()-2)/24,5),АТС!$A$41:$F$736,5)+VLOOKUP($A815+ROUND((COLUMN()-2)/24,5),'Расчет сбытовых надбавок'!$B$2281:'Расчет сбытовых надбавок'!$G$3024,4)</f>
        <v>81.72</v>
      </c>
      <c r="G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9">
        <f>VLOOKUP($A815+ROUND((COLUMN()-2)/24,5),АТС!$A$41:$F$736,5)+VLOOKUP($A815+ROUND((COLUMN()-2)/24,5),'Расчет сбытовых надбавок'!$B$2281:'Расчет сбытовых надбавок'!$G$3024,4)</f>
        <v>0.01</v>
      </c>
      <c r="I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M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N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9">
        <f>VLOOKUP($A815+ROUND((COLUMN()-2)/24,5),АТС!$A$41:$F$736,5)+VLOOKUP($A815+ROUND((COLUMN()-2)/24,5),'Расчет сбытовых надбавок'!$B$2281:'Расчет сбытовых надбавок'!$G$3024,4)</f>
        <v>0.01</v>
      </c>
      <c r="S815" s="99">
        <f>VLOOKUP($A815+ROUND((COLUMN()-2)/24,5),АТС!$A$41:$F$736,5)+VLOOKUP($A815+ROUND((COLUMN()-2)/24,5),'Расчет сбытовых надбавок'!$B$2281:'Расчет сбытовых надбавок'!$G$3024,4)</f>
        <v>0.01</v>
      </c>
      <c r="T815" s="99">
        <f>VLOOKUP($A815+ROUND((COLUMN()-2)/24,5),АТС!$A$41:$F$736,5)+VLOOKUP($A815+ROUND((COLUMN()-2)/24,5),'Расчет сбытовых надбавок'!$B$2281:'Расчет сбытовых надбавок'!$G$3024,4)</f>
        <v>12.4</v>
      </c>
      <c r="U815" s="99">
        <f>VLOOKUP($A815+ROUND((COLUMN()-2)/24,5),АТС!$A$41:$F$736,5)+VLOOKUP($A815+ROUND((COLUMN()-2)/24,5),'Расчет сбытовых надбавок'!$B$2281:'Расчет сбытовых надбавок'!$G$3024,4)</f>
        <v>89.11</v>
      </c>
      <c r="V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9">
        <f>VLOOKUP($A815+ROUND((COLUMN()-2)/24,5),АТС!$A$41:$F$736,5)+VLOOKUP($A815+ROUND((COLUMN()-2)/24,5),'Расчет сбытовых надбавок'!$B$2281:'Расчет сбытовых надбавок'!$G$3024,4)</f>
        <v>189.20000000000002</v>
      </c>
      <c r="X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Y815" s="99">
        <f>VLOOKUP($A815+ROUND((COLUMN()-2)/24,5),АТС!$A$41:$F$736,5)+VLOOKUP($A815+ROUND((COLUMN()-2)/24,5),'Расчет сбытовых надбавок'!$B$2281:'Расчет сбытовых надбавок'!$G$3024,4)</f>
        <v>0.53</v>
      </c>
    </row>
    <row r="816" spans="1:25" x14ac:dyDescent="0.2">
      <c r="A816" s="80">
        <f t="shared" si="24"/>
        <v>42543</v>
      </c>
      <c r="B816" s="99">
        <f>VLOOKUP($A816+ROUND((COLUMN()-2)/24,5),АТС!$A$41:$F$736,5)+VLOOKUP($A816+ROUND((COLUMN()-2)/24,5),'Расчет сбытовых надбавок'!$B$2281:'Расчет сбытовых надбавок'!$G$3024,4)</f>
        <v>177.22</v>
      </c>
      <c r="C816" s="99">
        <f>VLOOKUP($A816+ROUND((COLUMN()-2)/24,5),АТС!$A$41:$F$736,5)+VLOOKUP($A816+ROUND((COLUMN()-2)/24,5),'Расчет сбытовых надбавок'!$B$2281:'Расчет сбытовых надбавок'!$G$3024,4)</f>
        <v>174.85</v>
      </c>
      <c r="D816" s="99">
        <f>VLOOKUP($A816+ROUND((COLUMN()-2)/24,5),АТС!$A$41:$F$736,5)+VLOOKUP($A816+ROUND((COLUMN()-2)/24,5),'Расчет сбытовых надбавок'!$B$2281:'Расчет сбытовых надбавок'!$G$3024,4)</f>
        <v>184.13</v>
      </c>
      <c r="E816" s="99">
        <f>VLOOKUP($A816+ROUND((COLUMN()-2)/24,5),АТС!$A$41:$F$736,5)+VLOOKUP($A816+ROUND((COLUMN()-2)/24,5),'Расчет сбытовых надбавок'!$B$2281:'Расчет сбытовых надбавок'!$G$3024,4)</f>
        <v>111.85</v>
      </c>
      <c r="F816" s="99">
        <f>VLOOKUP($A816+ROUND((COLUMN()-2)/24,5),АТС!$A$41:$F$736,5)+VLOOKUP($A816+ROUND((COLUMN()-2)/24,5),'Расчет сбытовых надбавок'!$B$2281:'Расчет сбытовых надбавок'!$G$3024,4)</f>
        <v>3.9699999999999998</v>
      </c>
      <c r="G816" s="99">
        <f>VLOOKUP($A816+ROUND((COLUMN()-2)/24,5),АТС!$A$41:$F$736,5)+VLOOKUP($A816+ROUND((COLUMN()-2)/24,5),'Расчет сбытовых надбавок'!$B$2281:'Расчет сбытовых надбавок'!$G$3024,4)</f>
        <v>0.01</v>
      </c>
      <c r="H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9">
        <f>VLOOKUP($A816+ROUND((COLUMN()-2)/24,5),АТС!$A$41:$F$736,5)+VLOOKUP($A816+ROUND((COLUMN()-2)/24,5),'Расчет сбытовых надбавок'!$B$2281:'Расчет сбытовых надбавок'!$G$3024,4)</f>
        <v>703.59999999999991</v>
      </c>
      <c r="K816" s="99">
        <f>VLOOKUP($A816+ROUND((COLUMN()-2)/24,5),АТС!$A$41:$F$736,5)+VLOOKUP($A816+ROUND((COLUMN()-2)/24,5),'Расчет сбытовых надбавок'!$B$2281:'Расчет сбытовых надбавок'!$G$3024,4)</f>
        <v>839.64</v>
      </c>
      <c r="L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9">
        <f>VLOOKUP($A816+ROUND((COLUMN()-2)/24,5),АТС!$A$41:$F$736,5)+VLOOKUP($A816+ROUND((COLUMN()-2)/24,5),'Расчет сбытовых надбавок'!$B$2281:'Расчет сбытовых надбавок'!$G$3024,4)</f>
        <v>906.43</v>
      </c>
      <c r="N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X816" s="99">
        <f>VLOOKUP($A816+ROUND((COLUMN()-2)/24,5),АТС!$A$41:$F$736,5)+VLOOKUP($A816+ROUND((COLUMN()-2)/24,5),'Расчет сбытовых надбавок'!$B$2281:'Расчет сбытовых надбавок'!$G$3024,4)</f>
        <v>56.160000000000004</v>
      </c>
      <c r="Y816" s="99">
        <f>VLOOKUP($A816+ROUND((COLUMN()-2)/24,5),АТС!$A$41:$F$736,5)+VLOOKUP($A816+ROUND((COLUMN()-2)/24,5),'Расчет сбытовых надбавок'!$B$2281:'Расчет сбытовых надбавок'!$G$3024,4)</f>
        <v>181.03</v>
      </c>
    </row>
    <row r="817" spans="1:27" x14ac:dyDescent="0.2">
      <c r="A817" s="80">
        <f t="shared" si="24"/>
        <v>42544</v>
      </c>
      <c r="B817" s="99">
        <f>VLOOKUP($A817+ROUND((COLUMN()-2)/24,5),АТС!$A$41:$F$736,5)+VLOOKUP($A817+ROUND((COLUMN()-2)/24,5),'Расчет сбытовых надбавок'!$B$2281:'Расчет сбытовых надбавок'!$G$3024,4)</f>
        <v>41.61</v>
      </c>
      <c r="C817" s="99">
        <f>VLOOKUP($A817+ROUND((COLUMN()-2)/24,5),АТС!$A$41:$F$736,5)+VLOOKUP($A817+ROUND((COLUMN()-2)/24,5),'Расчет сбытовых надбавок'!$B$2281:'Расчет сбытовых надбавок'!$G$3024,4)</f>
        <v>12.95</v>
      </c>
      <c r="D817" s="99">
        <f>VLOOKUP($A817+ROUND((COLUMN()-2)/24,5),АТС!$A$41:$F$736,5)+VLOOKUP($A817+ROUND((COLUMN()-2)/24,5),'Расчет сбытовых надбавок'!$B$2281:'Расчет сбытовых надбавок'!$G$3024,4)</f>
        <v>19.21</v>
      </c>
      <c r="E817" s="99">
        <f>VLOOKUP($A817+ROUND((COLUMN()-2)/24,5),АТС!$A$41:$F$736,5)+VLOOKUP($A817+ROUND((COLUMN()-2)/24,5),'Расчет сбытовых надбавок'!$B$2281:'Расчет сбытовых надбавок'!$G$3024,4)</f>
        <v>9.42</v>
      </c>
      <c r="F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9">
        <f>VLOOKUP($A817+ROUND((COLUMN()-2)/24,5),АТС!$A$41:$F$736,5)+VLOOKUP($A817+ROUND((COLUMN()-2)/24,5),'Расчет сбытовых надбавок'!$B$2281:'Расчет сбытовых надбавок'!$G$3024,4)</f>
        <v>0.01</v>
      </c>
      <c r="O817" s="99">
        <f>VLOOKUP($A817+ROUND((COLUMN()-2)/24,5),АТС!$A$41:$F$736,5)+VLOOKUP($A817+ROUND((COLUMN()-2)/24,5),'Расчет сбытовых надбавок'!$B$2281:'Расчет сбытовых надбавок'!$G$3024,4)</f>
        <v>0.01</v>
      </c>
      <c r="P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9">
        <f>VLOOKUP($A817+ROUND((COLUMN()-2)/24,5),АТС!$A$41:$F$736,5)+VLOOKUP($A817+ROUND((COLUMN()-2)/24,5),'Расчет сбытовых надбавок'!$B$2281:'Расчет сбытовых надбавок'!$G$3024,4)</f>
        <v>0.01</v>
      </c>
      <c r="R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9">
        <f>VLOOKUP($A817+ROUND((COLUMN()-2)/24,5),АТС!$A$41:$F$736,5)+VLOOKUP($A817+ROUND((COLUMN()-2)/24,5),'Расчет сбытовых надбавок'!$B$2281:'Расчет сбытовых надбавок'!$G$3024,4)</f>
        <v>54.39</v>
      </c>
      <c r="U817" s="99">
        <f>VLOOKUP($A817+ROUND((COLUMN()-2)/24,5),АТС!$A$41:$F$736,5)+VLOOKUP($A817+ROUND((COLUMN()-2)/24,5),'Расчет сбытовых надбавок'!$B$2281:'Расчет сбытовых надбавок'!$G$3024,4)</f>
        <v>30.490000000000002</v>
      </c>
      <c r="V817" s="99">
        <f>VLOOKUP($A817+ROUND((COLUMN()-2)/24,5),АТС!$A$41:$F$736,5)+VLOOKUP($A817+ROUND((COLUMN()-2)/24,5),'Расчет сбытовых надбавок'!$B$2281:'Расчет сбытовых надбавок'!$G$3024,4)</f>
        <v>246.04</v>
      </c>
      <c r="W817" s="99">
        <f>VLOOKUP($A817+ROUND((COLUMN()-2)/24,5),АТС!$A$41:$F$736,5)+VLOOKUP($A817+ROUND((COLUMN()-2)/24,5),'Расчет сбытовых надбавок'!$B$2281:'Расчет сбытовых надбавок'!$G$3024,4)</f>
        <v>310.32</v>
      </c>
      <c r="X817" s="99">
        <f>VLOOKUP($A817+ROUND((COLUMN()-2)/24,5),АТС!$A$41:$F$736,5)+VLOOKUP($A817+ROUND((COLUMN()-2)/24,5),'Расчет сбытовых надбавок'!$B$2281:'Расчет сбытовых надбавок'!$G$3024,4)</f>
        <v>608.35</v>
      </c>
      <c r="Y817" s="99">
        <f>VLOOKUP($A817+ROUND((COLUMN()-2)/24,5),АТС!$A$41:$F$736,5)+VLOOKUP($A817+ROUND((COLUMN()-2)/24,5),'Расчет сбытовых надбавок'!$B$2281:'Расчет сбытовых надбавок'!$G$3024,4)</f>
        <v>436.24</v>
      </c>
    </row>
    <row r="818" spans="1:27" x14ac:dyDescent="0.2">
      <c r="A818" s="80">
        <f t="shared" si="24"/>
        <v>42545</v>
      </c>
      <c r="B818" s="99">
        <f>VLOOKUP($A818+ROUND((COLUMN()-2)/24,5),АТС!$A$41:$F$736,5)+VLOOKUP($A818+ROUND((COLUMN()-2)/24,5),'Расчет сбытовых надбавок'!$B$2281:'Расчет сбытовых надбавок'!$G$3024,4)</f>
        <v>227.71</v>
      </c>
      <c r="C818" s="99">
        <f>VLOOKUP($A818+ROUND((COLUMN()-2)/24,5),АТС!$A$41:$F$736,5)+VLOOKUP($A818+ROUND((COLUMN()-2)/24,5),'Расчет сбытовых надбавок'!$B$2281:'Расчет сбытовых надбавок'!$G$3024,4)</f>
        <v>220.87</v>
      </c>
      <c r="D818" s="99">
        <f>VLOOKUP($A818+ROUND((COLUMN()-2)/24,5),АТС!$A$41:$F$736,5)+VLOOKUP($A818+ROUND((COLUMN()-2)/24,5),'Расчет сбытовых надбавок'!$B$2281:'Расчет сбытовых надбавок'!$G$3024,4)</f>
        <v>194.04</v>
      </c>
      <c r="E818" s="99">
        <f>VLOOKUP($A818+ROUND((COLUMN()-2)/24,5),АТС!$A$41:$F$736,5)+VLOOKUP($A818+ROUND((COLUMN()-2)/24,5),'Расчет сбытовых надбавок'!$B$2281:'Расчет сбытовых надбавок'!$G$3024,4)</f>
        <v>210.03</v>
      </c>
      <c r="F818" s="99">
        <f>VLOOKUP($A818+ROUND((COLUMN()-2)/24,5),АТС!$A$41:$F$736,5)+VLOOKUP($A818+ROUND((COLUMN()-2)/24,5),'Расчет сбытовых надбавок'!$B$2281:'Расчет сбытовых надбавок'!$G$3024,4)</f>
        <v>175.3</v>
      </c>
      <c r="G818" s="99">
        <f>VLOOKUP($A818+ROUND((COLUMN()-2)/24,5),АТС!$A$41:$F$736,5)+VLOOKUP($A818+ROUND((COLUMN()-2)/24,5),'Расчет сбытовых надбавок'!$B$2281:'Расчет сбытовых надбавок'!$G$3024,4)</f>
        <v>1064.8499999999999</v>
      </c>
      <c r="H818" s="99">
        <f>VLOOKUP($A818+ROUND((COLUMN()-2)/24,5),АТС!$A$41:$F$736,5)+VLOOKUP($A818+ROUND((COLUMN()-2)/24,5),'Расчет сбытовых надбавок'!$B$2281:'Расчет сбытовых надбавок'!$G$3024,4)</f>
        <v>368.48</v>
      </c>
      <c r="I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9">
        <f>VLOOKUP($A818+ROUND((COLUMN()-2)/24,5),АТС!$A$41:$F$736,5)+VLOOKUP($A818+ROUND((COLUMN()-2)/24,5),'Расчет сбытовых надбавок'!$B$2281:'Расчет сбытовых надбавок'!$G$3024,4)</f>
        <v>0.01</v>
      </c>
      <c r="N818" s="99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9">
        <f>VLOOKUP($A818+ROUND((COLUMN()-2)/24,5),АТС!$A$41:$F$736,5)+VLOOKUP($A818+ROUND((COLUMN()-2)/24,5),'Расчет сбытовых надбавок'!$B$2281:'Расчет сбытовых надбавок'!$G$3024,4)</f>
        <v>6.0000000000000005E-2</v>
      </c>
      <c r="P818" s="99">
        <f>VLOOKUP($A818+ROUND((COLUMN()-2)/24,5),АТС!$A$41:$F$736,5)+VLOOKUP($A818+ROUND((COLUMN()-2)/24,5),'Расчет сбытовых надбавок'!$B$2281:'Расчет сбытовых надбавок'!$G$3024,4)</f>
        <v>5.5</v>
      </c>
      <c r="Q818" s="99">
        <f>VLOOKUP($A818+ROUND((COLUMN()-2)/24,5),АТС!$A$41:$F$736,5)+VLOOKUP($A818+ROUND((COLUMN()-2)/24,5),'Расчет сбытовых надбавок'!$B$2281:'Расчет сбытовых надбавок'!$G$3024,4)</f>
        <v>24.22</v>
      </c>
      <c r="R818" s="99">
        <f>VLOOKUP($A818+ROUND((COLUMN()-2)/24,5),АТС!$A$41:$F$736,5)+VLOOKUP($A818+ROUND((COLUMN()-2)/24,5),'Расчет сбытовых надбавок'!$B$2281:'Расчет сбытовых надбавок'!$G$3024,4)</f>
        <v>62.04</v>
      </c>
      <c r="S818" s="99">
        <f>VLOOKUP($A818+ROUND((COLUMN()-2)/24,5),АТС!$A$41:$F$736,5)+VLOOKUP($A818+ROUND((COLUMN()-2)/24,5),'Расчет сбытовых надбавок'!$B$2281:'Расчет сбытовых надбавок'!$G$3024,4)</f>
        <v>57.66</v>
      </c>
      <c r="T818" s="99">
        <f>VLOOKUP($A818+ROUND((COLUMN()-2)/24,5),АТС!$A$41:$F$736,5)+VLOOKUP($A818+ROUND((COLUMN()-2)/24,5),'Расчет сбытовых надбавок'!$B$2281:'Расчет сбытовых надбавок'!$G$3024,4)</f>
        <v>108.83</v>
      </c>
      <c r="U818" s="99">
        <f>VLOOKUP($A818+ROUND((COLUMN()-2)/24,5),АТС!$A$41:$F$736,5)+VLOOKUP($A818+ROUND((COLUMN()-2)/24,5),'Расчет сбытовых надбавок'!$B$2281:'Расчет сбытовых надбавок'!$G$3024,4)</f>
        <v>103.18</v>
      </c>
      <c r="V818" s="99">
        <f>VLOOKUP($A818+ROUND((COLUMN()-2)/24,5),АТС!$A$41:$F$736,5)+VLOOKUP($A818+ROUND((COLUMN()-2)/24,5),'Расчет сбытовых надбавок'!$B$2281:'Расчет сбытовых надбавок'!$G$3024,4)</f>
        <v>358.76</v>
      </c>
      <c r="W818" s="99">
        <f>VLOOKUP($A818+ROUND((COLUMN()-2)/24,5),АТС!$A$41:$F$736,5)+VLOOKUP($A818+ROUND((COLUMN()-2)/24,5),'Расчет сбытовых надбавок'!$B$2281:'Расчет сбытовых надбавок'!$G$3024,4)</f>
        <v>402.97999999999996</v>
      </c>
      <c r="X818" s="99">
        <f>VLOOKUP($A818+ROUND((COLUMN()-2)/24,5),АТС!$A$41:$F$736,5)+VLOOKUP($A818+ROUND((COLUMN()-2)/24,5),'Расчет сбытовых надбавок'!$B$2281:'Расчет сбытовых надбавок'!$G$3024,4)</f>
        <v>388.03000000000003</v>
      </c>
      <c r="Y818" s="99">
        <f>VLOOKUP($A818+ROUND((COLUMN()-2)/24,5),АТС!$A$41:$F$736,5)+VLOOKUP($A818+ROUND((COLUMN()-2)/24,5),'Расчет сбытовых надбавок'!$B$2281:'Расчет сбытовых надбавок'!$G$3024,4)</f>
        <v>423.59</v>
      </c>
    </row>
    <row r="819" spans="1:27" x14ac:dyDescent="0.2">
      <c r="A819" s="80">
        <f t="shared" si="24"/>
        <v>42546</v>
      </c>
      <c r="B819" s="99">
        <f>VLOOKUP($A819+ROUND((COLUMN()-2)/24,5),АТС!$A$41:$F$736,5)+VLOOKUP($A819+ROUND((COLUMN()-2)/24,5),'Расчет сбытовых надбавок'!$B$2281:'Расчет сбытовых надбавок'!$G$3024,4)</f>
        <v>1214.5800000000002</v>
      </c>
      <c r="C819" s="99">
        <f>VLOOKUP($A819+ROUND((COLUMN()-2)/24,5),АТС!$A$41:$F$736,5)+VLOOKUP($A819+ROUND((COLUMN()-2)/24,5),'Расчет сбытовых надбавок'!$B$2281:'Расчет сбытовых надбавок'!$G$3024,4)</f>
        <v>1104.75</v>
      </c>
      <c r="D819" s="99">
        <f>VLOOKUP($A819+ROUND((COLUMN()-2)/24,5),АТС!$A$41:$F$736,5)+VLOOKUP($A819+ROUND((COLUMN()-2)/24,5),'Расчет сбытовых надбавок'!$B$2281:'Расчет сбытовых надбавок'!$G$3024,4)</f>
        <v>1104.33</v>
      </c>
      <c r="E819" s="99">
        <f>VLOOKUP($A819+ROUND((COLUMN()-2)/24,5),АТС!$A$41:$F$736,5)+VLOOKUP($A819+ROUND((COLUMN()-2)/24,5),'Расчет сбытовых надбавок'!$B$2281:'Расчет сбытовых надбавок'!$G$3024,4)</f>
        <v>1109.97</v>
      </c>
      <c r="F819" s="99">
        <f>VLOOKUP($A819+ROUND((COLUMN()-2)/24,5),АТС!$A$41:$F$736,5)+VLOOKUP($A819+ROUND((COLUMN()-2)/24,5),'Расчет сбытовых надбавок'!$B$2281:'Расчет сбытовых надбавок'!$G$3024,4)</f>
        <v>122.83</v>
      </c>
      <c r="G819" s="99">
        <f>VLOOKUP($A819+ROUND((COLUMN()-2)/24,5),АТС!$A$41:$F$736,5)+VLOOKUP($A819+ROUND((COLUMN()-2)/24,5),'Расчет сбытовых надбавок'!$B$2281:'Расчет сбытовых надбавок'!$G$3024,4)</f>
        <v>47.13</v>
      </c>
      <c r="H819" s="99">
        <f>VLOOKUP($A819+ROUND((COLUMN()-2)/24,5),АТС!$A$41:$F$736,5)+VLOOKUP($A819+ROUND((COLUMN()-2)/24,5),'Расчет сбытовых надбавок'!$B$2281:'Расчет сбытовых надбавок'!$G$3024,4)</f>
        <v>17.64</v>
      </c>
      <c r="I819" s="99">
        <f>VLOOKUP($A819+ROUND((COLUMN()-2)/24,5),АТС!$A$41:$F$736,5)+VLOOKUP($A819+ROUND((COLUMN()-2)/24,5),'Расчет сбытовых надбавок'!$B$2281:'Расчет сбытовых надбавок'!$G$3024,4)</f>
        <v>80.28</v>
      </c>
      <c r="J819" s="99">
        <f>VLOOKUP($A819+ROUND((COLUMN()-2)/24,5),АТС!$A$41:$F$736,5)+VLOOKUP($A819+ROUND((COLUMN()-2)/24,5),'Расчет сбытовых надбавок'!$B$2281:'Расчет сбытовых надбавок'!$G$3024,4)</f>
        <v>1.06</v>
      </c>
      <c r="K819" s="99">
        <f>VLOOKUP($A819+ROUND((COLUMN()-2)/24,5),АТС!$A$41:$F$736,5)+VLOOKUP($A819+ROUND((COLUMN()-2)/24,5),'Расчет сбытовых надбавок'!$B$2281:'Расчет сбытовых надбавок'!$G$3024,4)</f>
        <v>53.89</v>
      </c>
      <c r="L819" s="99">
        <f>VLOOKUP($A819+ROUND((COLUMN()-2)/24,5),АТС!$A$41:$F$736,5)+VLOOKUP($A819+ROUND((COLUMN()-2)/24,5),'Расчет сбытовых надбавок'!$B$2281:'Расчет сбытовых надбавок'!$G$3024,4)</f>
        <v>223.5</v>
      </c>
      <c r="M819" s="99">
        <f>VLOOKUP($A819+ROUND((COLUMN()-2)/24,5),АТС!$A$41:$F$736,5)+VLOOKUP($A819+ROUND((COLUMN()-2)/24,5),'Расчет сбытовых надбавок'!$B$2281:'Расчет сбытовых надбавок'!$G$3024,4)</f>
        <v>199.01</v>
      </c>
      <c r="N819" s="99">
        <f>VLOOKUP($A819+ROUND((COLUMN()-2)/24,5),АТС!$A$41:$F$736,5)+VLOOKUP($A819+ROUND((COLUMN()-2)/24,5),'Расчет сбытовых надбавок'!$B$2281:'Расчет сбытовых надбавок'!$G$3024,4)</f>
        <v>261.29000000000002</v>
      </c>
      <c r="O819" s="99">
        <f>VLOOKUP($A819+ROUND((COLUMN()-2)/24,5),АТС!$A$41:$F$736,5)+VLOOKUP($A819+ROUND((COLUMN()-2)/24,5),'Расчет сбытовых надбавок'!$B$2281:'Расчет сбытовых надбавок'!$G$3024,4)</f>
        <v>420.79999999999995</v>
      </c>
      <c r="P819" s="99">
        <f>VLOOKUP($A819+ROUND((COLUMN()-2)/24,5),АТС!$A$41:$F$736,5)+VLOOKUP($A819+ROUND((COLUMN()-2)/24,5),'Расчет сбытовых надбавок'!$B$2281:'Расчет сбытовых надбавок'!$G$3024,4)</f>
        <v>301.07</v>
      </c>
      <c r="Q819" s="99">
        <f>VLOOKUP($A819+ROUND((COLUMN()-2)/24,5),АТС!$A$41:$F$736,5)+VLOOKUP($A819+ROUND((COLUMN()-2)/24,5),'Расчет сбытовых надбавок'!$B$2281:'Расчет сбытовых надбавок'!$G$3024,4)</f>
        <v>351.76</v>
      </c>
      <c r="R819" s="99">
        <f>VLOOKUP($A819+ROUND((COLUMN()-2)/24,5),АТС!$A$41:$F$736,5)+VLOOKUP($A819+ROUND((COLUMN()-2)/24,5),'Расчет сбытовых надбавок'!$B$2281:'Расчет сбытовых надбавок'!$G$3024,4)</f>
        <v>144.19999999999999</v>
      </c>
      <c r="S819" s="99">
        <f>VLOOKUP($A819+ROUND((COLUMN()-2)/24,5),АТС!$A$41:$F$736,5)+VLOOKUP($A819+ROUND((COLUMN()-2)/24,5),'Расчет сбытовых надбавок'!$B$2281:'Расчет сбытовых надбавок'!$G$3024,4)</f>
        <v>143.35</v>
      </c>
      <c r="T819" s="99">
        <f>VLOOKUP($A819+ROUND((COLUMN()-2)/24,5),АТС!$A$41:$F$736,5)+VLOOKUP($A819+ROUND((COLUMN()-2)/24,5),'Расчет сбытовых надбавок'!$B$2281:'Расчет сбытовых надбавок'!$G$3024,4)</f>
        <v>126.69999999999999</v>
      </c>
      <c r="U819" s="99">
        <f>VLOOKUP($A819+ROUND((COLUMN()-2)/24,5),АТС!$A$41:$F$736,5)+VLOOKUP($A819+ROUND((COLUMN()-2)/24,5),'Расчет сбытовых надбавок'!$B$2281:'Расчет сбытовых надбавок'!$G$3024,4)</f>
        <v>37.72</v>
      </c>
      <c r="V819" s="99">
        <f>VLOOKUP($A819+ROUND((COLUMN()-2)/24,5),АТС!$A$41:$F$736,5)+VLOOKUP($A819+ROUND((COLUMN()-2)/24,5),'Расчет сбытовых надбавок'!$B$2281:'Расчет сбытовых надбавок'!$G$3024,4)</f>
        <v>69.09</v>
      </c>
      <c r="W819" s="99">
        <f>VLOOKUP($A819+ROUND((COLUMN()-2)/24,5),АТС!$A$41:$F$736,5)+VLOOKUP($A819+ROUND((COLUMN()-2)/24,5),'Расчет сбытовых надбавок'!$B$2281:'Расчет сбытовых надбавок'!$G$3024,4)</f>
        <v>241.7</v>
      </c>
      <c r="X819" s="99">
        <f>VLOOKUP($A819+ROUND((COLUMN()-2)/24,5),АТС!$A$41:$F$736,5)+VLOOKUP($A819+ROUND((COLUMN()-2)/24,5),'Расчет сбытовых надбавок'!$B$2281:'Расчет сбытовых надбавок'!$G$3024,4)</f>
        <v>609.44000000000005</v>
      </c>
      <c r="Y819" s="99">
        <f>VLOOKUP($A819+ROUND((COLUMN()-2)/24,5),АТС!$A$41:$F$736,5)+VLOOKUP($A819+ROUND((COLUMN()-2)/24,5),'Расчет сбытовых надбавок'!$B$2281:'Расчет сбытовых надбавок'!$G$3024,4)</f>
        <v>942.08</v>
      </c>
    </row>
    <row r="820" spans="1:27" x14ac:dyDescent="0.2">
      <c r="A820" s="80">
        <f t="shared" si="24"/>
        <v>42547</v>
      </c>
      <c r="B820" s="99">
        <f>VLOOKUP($A820+ROUND((COLUMN()-2)/24,5),АТС!$A$41:$F$736,5)+VLOOKUP($A820+ROUND((COLUMN()-2)/24,5),'Расчет сбытовых надбавок'!$B$2281:'Расчет сбытовых надбавок'!$G$3024,4)</f>
        <v>586.90000000000009</v>
      </c>
      <c r="C820" s="99">
        <f>VLOOKUP($A820+ROUND((COLUMN()-2)/24,5),АТС!$A$41:$F$736,5)+VLOOKUP($A820+ROUND((COLUMN()-2)/24,5),'Расчет сбытовых надбавок'!$B$2281:'Расчет сбытовых надбавок'!$G$3024,4)</f>
        <v>1231.28</v>
      </c>
      <c r="D820" s="99">
        <f>VLOOKUP($A820+ROUND((COLUMN()-2)/24,5),АТС!$A$41:$F$736,5)+VLOOKUP($A820+ROUND((COLUMN()-2)/24,5),'Расчет сбытовых надбавок'!$B$2281:'Расчет сбытовых надбавок'!$G$3024,4)</f>
        <v>458.82</v>
      </c>
      <c r="E820" s="99">
        <f>VLOOKUP($A820+ROUND((COLUMN()-2)/24,5),АТС!$A$41:$F$736,5)+VLOOKUP($A820+ROUND((COLUMN()-2)/24,5),'Расчет сбытовых надбавок'!$B$2281:'Расчет сбытовых надбавок'!$G$3024,4)</f>
        <v>1105.57</v>
      </c>
      <c r="F820" s="99">
        <f>VLOOKUP($A820+ROUND((COLUMN()-2)/24,5),АТС!$A$41:$F$736,5)+VLOOKUP($A820+ROUND((COLUMN()-2)/24,5),'Расчет сбытовых надбавок'!$B$2281:'Расчет сбытовых надбавок'!$G$3024,4)</f>
        <v>1110.3600000000001</v>
      </c>
      <c r="G820" s="99">
        <f>VLOOKUP($A820+ROUND((COLUMN()-2)/24,5),АТС!$A$41:$F$736,5)+VLOOKUP($A820+ROUND((COLUMN()-2)/24,5),'Расчет сбытовых надбавок'!$B$2281:'Расчет сбытовых надбавок'!$G$3024,4)</f>
        <v>858.2</v>
      </c>
      <c r="H820" s="99">
        <f>VLOOKUP($A820+ROUND((COLUMN()-2)/24,5),АТС!$A$41:$F$736,5)+VLOOKUP($A820+ROUND((COLUMN()-2)/24,5),'Расчет сбытовых надбавок'!$B$2281:'Расчет сбытовых надбавок'!$G$3024,4)</f>
        <v>785.66</v>
      </c>
      <c r="I820" s="99">
        <f>VLOOKUP($A820+ROUND((COLUMN()-2)/24,5),АТС!$A$41:$F$736,5)+VLOOKUP($A820+ROUND((COLUMN()-2)/24,5),'Расчет сбытовых надбавок'!$B$2281:'Расчет сбытовых надбавок'!$G$3024,4)</f>
        <v>826.31999999999994</v>
      </c>
      <c r="J820" s="99">
        <f>VLOOKUP($A820+ROUND((COLUMN()-2)/24,5),АТС!$A$41:$F$736,5)+VLOOKUP($A820+ROUND((COLUMN()-2)/24,5),'Расчет сбытовых надбавок'!$B$2281:'Расчет сбытовых надбавок'!$G$3024,4)</f>
        <v>149.79</v>
      </c>
      <c r="K820" s="99">
        <f>VLOOKUP($A820+ROUND((COLUMN()-2)/24,5),АТС!$A$41:$F$736,5)+VLOOKUP($A820+ROUND((COLUMN()-2)/24,5),'Расчет сбытовых надбавок'!$B$2281:'Расчет сбытовых надбавок'!$G$3024,4)</f>
        <v>129.47</v>
      </c>
      <c r="L820" s="99">
        <f>VLOOKUP($A820+ROUND((COLUMN()-2)/24,5),АТС!$A$41:$F$736,5)+VLOOKUP($A820+ROUND((COLUMN()-2)/24,5),'Расчет сбытовых надбавок'!$B$2281:'Расчет сбытовых надбавок'!$G$3024,4)</f>
        <v>102.32000000000001</v>
      </c>
      <c r="M820" s="99">
        <f>VLOOKUP($A820+ROUND((COLUMN()-2)/24,5),АТС!$A$41:$F$736,5)+VLOOKUP($A820+ROUND((COLUMN()-2)/24,5),'Расчет сбытовых надбавок'!$B$2281:'Расчет сбытовых надбавок'!$G$3024,4)</f>
        <v>272.48</v>
      </c>
      <c r="N820" s="99">
        <f>VLOOKUP($A820+ROUND((COLUMN()-2)/24,5),АТС!$A$41:$F$736,5)+VLOOKUP($A820+ROUND((COLUMN()-2)/24,5),'Расчет сбытовых надбавок'!$B$2281:'Расчет сбытовых надбавок'!$G$3024,4)</f>
        <v>236.87</v>
      </c>
      <c r="O820" s="99">
        <f>VLOOKUP($A820+ROUND((COLUMN()-2)/24,5),АТС!$A$41:$F$736,5)+VLOOKUP($A820+ROUND((COLUMN()-2)/24,5),'Расчет сбытовых надбавок'!$B$2281:'Расчет сбытовых надбавок'!$G$3024,4)</f>
        <v>245.26000000000002</v>
      </c>
      <c r="P820" s="99">
        <f>VLOOKUP($A820+ROUND((COLUMN()-2)/24,5),АТС!$A$41:$F$736,5)+VLOOKUP($A820+ROUND((COLUMN()-2)/24,5),'Расчет сбытовых надбавок'!$B$2281:'Расчет сбытовых надбавок'!$G$3024,4)</f>
        <v>285.60000000000002</v>
      </c>
      <c r="Q820" s="99">
        <f>VLOOKUP($A820+ROUND((COLUMN()-2)/24,5),АТС!$A$41:$F$736,5)+VLOOKUP($A820+ROUND((COLUMN()-2)/24,5),'Расчет сбытовых надбавок'!$B$2281:'Расчет сбытовых надбавок'!$G$3024,4)</f>
        <v>227.93</v>
      </c>
      <c r="R820" s="99">
        <f>VLOOKUP($A820+ROUND((COLUMN()-2)/24,5),АТС!$A$41:$F$736,5)+VLOOKUP($A820+ROUND((COLUMN()-2)/24,5),'Расчет сбытовых надбавок'!$B$2281:'Расчет сбытовых надбавок'!$G$3024,4)</f>
        <v>224.7</v>
      </c>
      <c r="S820" s="99">
        <f>VLOOKUP($A820+ROUND((COLUMN()-2)/24,5),АТС!$A$41:$F$736,5)+VLOOKUP($A820+ROUND((COLUMN()-2)/24,5),'Расчет сбытовых надбавок'!$B$2281:'Расчет сбытовых надбавок'!$G$3024,4)</f>
        <v>135.74</v>
      </c>
      <c r="T820" s="99">
        <f>VLOOKUP($A820+ROUND((COLUMN()-2)/24,5),АТС!$A$41:$F$736,5)+VLOOKUP($A820+ROUND((COLUMN()-2)/24,5),'Расчет сбытовых надбавок'!$B$2281:'Расчет сбытовых надбавок'!$G$3024,4)</f>
        <v>104.41</v>
      </c>
      <c r="U820" s="99">
        <f>VLOOKUP($A820+ROUND((COLUMN()-2)/24,5),АТС!$A$41:$F$736,5)+VLOOKUP($A820+ROUND((COLUMN()-2)/24,5),'Расчет сбытовых надбавок'!$B$2281:'Расчет сбытовых надбавок'!$G$3024,4)</f>
        <v>83.240000000000009</v>
      </c>
      <c r="V820" s="99">
        <f>VLOOKUP($A820+ROUND((COLUMN()-2)/24,5),АТС!$A$41:$F$736,5)+VLOOKUP($A820+ROUND((COLUMN()-2)/24,5),'Расчет сбытовых надбавок'!$B$2281:'Расчет сбытовых надбавок'!$G$3024,4)</f>
        <v>152.56</v>
      </c>
      <c r="W820" s="99">
        <f>VLOOKUP($A820+ROUND((COLUMN()-2)/24,5),АТС!$A$41:$F$736,5)+VLOOKUP($A820+ROUND((COLUMN()-2)/24,5),'Расчет сбытовых надбавок'!$B$2281:'Расчет сбытовых надбавок'!$G$3024,4)</f>
        <v>146.73000000000002</v>
      </c>
      <c r="X820" s="99">
        <f>VLOOKUP($A820+ROUND((COLUMN()-2)/24,5),АТС!$A$41:$F$736,5)+VLOOKUP($A820+ROUND((COLUMN()-2)/24,5),'Расчет сбытовых надбавок'!$B$2281:'Расчет сбытовых надбавок'!$G$3024,4)</f>
        <v>218.47</v>
      </c>
      <c r="Y820" s="99">
        <f>VLOOKUP($A820+ROUND((COLUMN()-2)/24,5),АТС!$A$41:$F$736,5)+VLOOKUP($A820+ROUND((COLUMN()-2)/24,5),'Расчет сбытовых надбавок'!$B$2281:'Расчет сбытовых надбавок'!$G$3024,4)</f>
        <v>758.61</v>
      </c>
    </row>
    <row r="821" spans="1:27" x14ac:dyDescent="0.2">
      <c r="A821" s="80">
        <f t="shared" si="24"/>
        <v>42548</v>
      </c>
      <c r="B821" s="99">
        <f>VLOOKUP($A821+ROUND((COLUMN()-2)/24,5),АТС!$A$41:$F$736,5)+VLOOKUP($A821+ROUND((COLUMN()-2)/24,5),'Расчет сбытовых надбавок'!$B$2281:'Расчет сбытовых надбавок'!$G$3024,4)</f>
        <v>489.86</v>
      </c>
      <c r="C821" s="99">
        <f>VLOOKUP($A821+ROUND((COLUMN()-2)/24,5),АТС!$A$41:$F$736,5)+VLOOKUP($A821+ROUND((COLUMN()-2)/24,5),'Расчет сбытовых надбавок'!$B$2281:'Расчет сбытовых надбавок'!$G$3024,4)</f>
        <v>497.31</v>
      </c>
      <c r="D821" s="99">
        <f>VLOOKUP($A821+ROUND((COLUMN()-2)/24,5),АТС!$A$41:$F$736,5)+VLOOKUP($A821+ROUND((COLUMN()-2)/24,5),'Расчет сбытовых надбавок'!$B$2281:'Расчет сбытовых надбавок'!$G$3024,4)</f>
        <v>378.21</v>
      </c>
      <c r="E821" s="99">
        <f>VLOOKUP($A821+ROUND((COLUMN()-2)/24,5),АТС!$A$41:$F$736,5)+VLOOKUP($A821+ROUND((COLUMN()-2)/24,5),'Расчет сбытовых надбавок'!$B$2281:'Расчет сбытовых надбавок'!$G$3024,4)</f>
        <v>370.91</v>
      </c>
      <c r="F821" s="99">
        <f>VLOOKUP($A821+ROUND((COLUMN()-2)/24,5),АТС!$A$41:$F$736,5)+VLOOKUP($A821+ROUND((COLUMN()-2)/24,5),'Расчет сбытовых надбавок'!$B$2281:'Расчет сбытовых надбавок'!$G$3024,4)</f>
        <v>1073.29</v>
      </c>
      <c r="G821" s="99">
        <f>VLOOKUP($A821+ROUND((COLUMN()-2)/24,5),АТС!$A$41:$F$736,5)+VLOOKUP($A821+ROUND((COLUMN()-2)/24,5),'Расчет сбытовых надбавок'!$B$2281:'Расчет сбытовых надбавок'!$G$3024,4)</f>
        <v>1104.3600000000001</v>
      </c>
      <c r="H821" s="99">
        <f>VLOOKUP($A821+ROUND((COLUMN()-2)/24,5),АТС!$A$41:$F$736,5)+VLOOKUP($A821+ROUND((COLUMN()-2)/24,5),'Расчет сбытовых надбавок'!$B$2281:'Расчет сбытовых надбавок'!$G$3024,4)</f>
        <v>498.79</v>
      </c>
      <c r="I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9">
        <f>VLOOKUP($A821+ROUND((COLUMN()-2)/24,5),АТС!$A$41:$F$736,5)+VLOOKUP($A821+ROUND((COLUMN()-2)/24,5),'Расчет сбытовых надбавок'!$B$2281:'Расчет сбытовых надбавок'!$G$3024,4)</f>
        <v>288.78000000000003</v>
      </c>
      <c r="L821" s="99">
        <f>VLOOKUP($A821+ROUND((COLUMN()-2)/24,5),АТС!$A$41:$F$736,5)+VLOOKUP($A821+ROUND((COLUMN()-2)/24,5),'Расчет сбытовых надбавок'!$B$2281:'Расчет сбытовых надбавок'!$G$3024,4)</f>
        <v>53.47</v>
      </c>
      <c r="M821" s="99">
        <f>VLOOKUP($A821+ROUND((COLUMN()-2)/24,5),АТС!$A$41:$F$736,5)+VLOOKUP($A821+ROUND((COLUMN()-2)/24,5),'Расчет сбытовых надбавок'!$B$2281:'Расчет сбытовых надбавок'!$G$3024,4)</f>
        <v>87.789999999999992</v>
      </c>
      <c r="N821" s="99">
        <f>VLOOKUP($A821+ROUND((COLUMN()-2)/24,5),АТС!$A$41:$F$736,5)+VLOOKUP($A821+ROUND((COLUMN()-2)/24,5),'Расчет сбытовых надбавок'!$B$2281:'Расчет сбытовых надбавок'!$G$3024,4)</f>
        <v>127</v>
      </c>
      <c r="O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9">
        <f>VLOOKUP($A821+ROUND((COLUMN()-2)/24,5),АТС!$A$41:$F$736,5)+VLOOKUP($A821+ROUND((COLUMN()-2)/24,5),'Расчет сбытовых надбавок'!$B$2281:'Расчет сбытовых надбавок'!$G$3024,4)</f>
        <v>63.620000000000005</v>
      </c>
      <c r="Q821" s="99">
        <f>VLOOKUP($A821+ROUND((COLUMN()-2)/24,5),АТС!$A$41:$F$736,5)+VLOOKUP($A821+ROUND((COLUMN()-2)/24,5),'Расчет сбытовых надбавок'!$B$2281:'Расчет сбытовых надбавок'!$G$3024,4)</f>
        <v>71.52</v>
      </c>
      <c r="R821" s="99">
        <f>VLOOKUP($A821+ROUND((COLUMN()-2)/24,5),АТС!$A$41:$F$736,5)+VLOOKUP($A821+ROUND((COLUMN()-2)/24,5),'Расчет сбытовых надбавок'!$B$2281:'Расчет сбытовых надбавок'!$G$3024,4)</f>
        <v>48.26</v>
      </c>
      <c r="S821" s="99">
        <f>VLOOKUP($A821+ROUND((COLUMN()-2)/24,5),АТС!$A$41:$F$736,5)+VLOOKUP($A821+ROUND((COLUMN()-2)/24,5),'Расчет сбытовых надбавок'!$B$2281:'Расчет сбытовых надбавок'!$G$3024,4)</f>
        <v>57.32</v>
      </c>
      <c r="T821" s="99">
        <f>VLOOKUP($A821+ROUND((COLUMN()-2)/24,5),АТС!$A$41:$F$736,5)+VLOOKUP($A821+ROUND((COLUMN()-2)/24,5),'Расчет сбытовых надбавок'!$B$2281:'Расчет сбытовых надбавок'!$G$3024,4)</f>
        <v>0.01</v>
      </c>
      <c r="U821" s="99">
        <f>VLOOKUP($A821+ROUND((COLUMN()-2)/24,5),АТС!$A$41:$F$736,5)+VLOOKUP($A821+ROUND((COLUMN()-2)/24,5),'Расчет сбытовых надбавок'!$B$2281:'Расчет сбытовых надбавок'!$G$3024,4)</f>
        <v>0.01</v>
      </c>
      <c r="V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9">
        <f>VLOOKUP($A821+ROUND((COLUMN()-2)/24,5),АТС!$A$41:$F$736,5)+VLOOKUP($A821+ROUND((COLUMN()-2)/24,5),'Расчет сбытовых надбавок'!$B$2281:'Расчет сбытовых надбавок'!$G$3024,4)</f>
        <v>30.6</v>
      </c>
      <c r="X821" s="99">
        <f>VLOOKUP($A821+ROUND((COLUMN()-2)/24,5),АТС!$A$41:$F$736,5)+VLOOKUP($A821+ROUND((COLUMN()-2)/24,5),'Расчет сбытовых надбавок'!$B$2281:'Расчет сбытовых надбавок'!$G$3024,4)</f>
        <v>224.62</v>
      </c>
      <c r="Y821" s="99">
        <f>VLOOKUP($A821+ROUND((COLUMN()-2)/24,5),АТС!$A$41:$F$736,5)+VLOOKUP($A821+ROUND((COLUMN()-2)/24,5),'Расчет сбытовых надбавок'!$B$2281:'Расчет сбытовых надбавок'!$G$3024,4)</f>
        <v>358.64</v>
      </c>
    </row>
    <row r="822" spans="1:27" x14ac:dyDescent="0.2">
      <c r="A822" s="80">
        <f t="shared" si="24"/>
        <v>42549</v>
      </c>
      <c r="B822" s="99">
        <f>VLOOKUP($A822+ROUND((COLUMN()-2)/24,5),АТС!$A$41:$F$736,5)+VLOOKUP($A822+ROUND((COLUMN()-2)/24,5),'Расчет сбытовых надбавок'!$B$2281:'Расчет сбытовых надбавок'!$G$3024,4)</f>
        <v>138.43</v>
      </c>
      <c r="C822" s="99">
        <f>VLOOKUP($A822+ROUND((COLUMN()-2)/24,5),АТС!$A$41:$F$736,5)+VLOOKUP($A822+ROUND((COLUMN()-2)/24,5),'Расчет сбытовых надбавок'!$B$2281:'Расчет сбытовых надбавок'!$G$3024,4)</f>
        <v>164.7</v>
      </c>
      <c r="D822" s="99">
        <f>VLOOKUP($A822+ROUND((COLUMN()-2)/24,5),АТС!$A$41:$F$736,5)+VLOOKUP($A822+ROUND((COLUMN()-2)/24,5),'Расчет сбытовых надбавок'!$B$2281:'Расчет сбытовых надбавок'!$G$3024,4)</f>
        <v>270.48</v>
      </c>
      <c r="E822" s="99">
        <f>VLOOKUP($A822+ROUND((COLUMN()-2)/24,5),АТС!$A$41:$F$736,5)+VLOOKUP($A822+ROUND((COLUMN()-2)/24,5),'Расчет сбытовых надбавок'!$B$2281:'Расчет сбытовых надбавок'!$G$3024,4)</f>
        <v>191.31</v>
      </c>
      <c r="F822" s="99">
        <f>VLOOKUP($A822+ROUND((COLUMN()-2)/24,5),АТС!$A$41:$F$736,5)+VLOOKUP($A822+ROUND((COLUMN()-2)/24,5),'Расчет сбытовых надбавок'!$B$2281:'Расчет сбытовых надбавок'!$G$3024,4)</f>
        <v>9.35</v>
      </c>
      <c r="G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9">
        <f>VLOOKUP($A822+ROUND((COLUMN()-2)/24,5),АТС!$A$41:$F$736,5)+VLOOKUP($A822+ROUND((COLUMN()-2)/24,5),'Расчет сбытовых надбавок'!$B$2281:'Расчет сбытовых надбавок'!$G$3024,4)</f>
        <v>13.23</v>
      </c>
      <c r="I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9">
        <f>VLOOKUP($A822+ROUND((COLUMN()-2)/24,5),АТС!$A$41:$F$736,5)+VLOOKUP($A822+ROUND((COLUMN()-2)/24,5),'Расчет сбытовых надбавок'!$B$2281:'Расчет сбытовых надбавок'!$G$3024,4)</f>
        <v>111.67999999999999</v>
      </c>
      <c r="L822" s="99">
        <f>VLOOKUP($A822+ROUND((COLUMN()-2)/24,5),АТС!$A$41:$F$736,5)+VLOOKUP($A822+ROUND((COLUMN()-2)/24,5),'Расчет сбытовых надбавок'!$B$2281:'Расчет сбытовых надбавок'!$G$3024,4)</f>
        <v>229.41</v>
      </c>
      <c r="M822" s="99">
        <f>VLOOKUP($A822+ROUND((COLUMN()-2)/24,5),АТС!$A$41:$F$736,5)+VLOOKUP($A822+ROUND((COLUMN()-2)/24,5),'Расчет сбытовых надбавок'!$B$2281:'Расчет сбытовых надбавок'!$G$3024,4)</f>
        <v>264.83</v>
      </c>
      <c r="N822" s="99">
        <f>VLOOKUP($A822+ROUND((COLUMN()-2)/24,5),АТС!$A$41:$F$736,5)+VLOOKUP($A822+ROUND((COLUMN()-2)/24,5),'Расчет сбытовых надбавок'!$B$2281:'Расчет сбытовых надбавок'!$G$3024,4)</f>
        <v>84.240000000000009</v>
      </c>
      <c r="O822" s="99">
        <f>VLOOKUP($A822+ROUND((COLUMN()-2)/24,5),АТС!$A$41:$F$736,5)+VLOOKUP($A822+ROUND((COLUMN()-2)/24,5),'Расчет сбытовых надбавок'!$B$2281:'Расчет сбытовых надбавок'!$G$3024,4)</f>
        <v>79.649999999999991</v>
      </c>
      <c r="P822" s="99">
        <f>VLOOKUP($A822+ROUND((COLUMN()-2)/24,5),АТС!$A$41:$F$736,5)+VLOOKUP($A822+ROUND((COLUMN()-2)/24,5),'Расчет сбытовых надбавок'!$B$2281:'Расчет сбытовых надбавок'!$G$3024,4)</f>
        <v>173.45</v>
      </c>
      <c r="Q822" s="99">
        <f>VLOOKUP($A822+ROUND((COLUMN()-2)/24,5),АТС!$A$41:$F$736,5)+VLOOKUP($A822+ROUND((COLUMN()-2)/24,5),'Расчет сбытовых надбавок'!$B$2281:'Расчет сбытовых надбавок'!$G$3024,4)</f>
        <v>173.13</v>
      </c>
      <c r="R822" s="99">
        <f>VLOOKUP($A822+ROUND((COLUMN()-2)/24,5),АТС!$A$41:$F$736,5)+VLOOKUP($A822+ROUND((COLUMN()-2)/24,5),'Расчет сбытовых надбавок'!$B$2281:'Расчет сбытовых надбавок'!$G$3024,4)</f>
        <v>260.40999999999997</v>
      </c>
      <c r="S822" s="99">
        <f>VLOOKUP($A822+ROUND((COLUMN()-2)/24,5),АТС!$A$41:$F$736,5)+VLOOKUP($A822+ROUND((COLUMN()-2)/24,5),'Расчет сбытовых надбавок'!$B$2281:'Расчет сбытовых надбавок'!$G$3024,4)</f>
        <v>246.64999999999998</v>
      </c>
      <c r="T822" s="99">
        <f>VLOOKUP($A822+ROUND((COLUMN()-2)/24,5),АТС!$A$41:$F$736,5)+VLOOKUP($A822+ROUND((COLUMN()-2)/24,5),'Расчет сбытовых надбавок'!$B$2281:'Расчет сбытовых надбавок'!$G$3024,4)</f>
        <v>182.95999999999998</v>
      </c>
      <c r="U822" s="99">
        <f>VLOOKUP($A822+ROUND((COLUMN()-2)/24,5),АТС!$A$41:$F$736,5)+VLOOKUP($A822+ROUND((COLUMN()-2)/24,5),'Расчет сбытовых надбавок'!$B$2281:'Расчет сбытовых надбавок'!$G$3024,4)</f>
        <v>156.4</v>
      </c>
      <c r="V822" s="99">
        <f>VLOOKUP($A822+ROUND((COLUMN()-2)/24,5),АТС!$A$41:$F$736,5)+VLOOKUP($A822+ROUND((COLUMN()-2)/24,5),'Расчет сбытовых надбавок'!$B$2281:'Расчет сбытовых надбавок'!$G$3024,4)</f>
        <v>134.94</v>
      </c>
      <c r="W822" s="99">
        <f>VLOOKUP($A822+ROUND((COLUMN()-2)/24,5),АТС!$A$41:$F$736,5)+VLOOKUP($A822+ROUND((COLUMN()-2)/24,5),'Расчет сбытовых надбавок'!$B$2281:'Расчет сбытовых надбавок'!$G$3024,4)</f>
        <v>198.43</v>
      </c>
      <c r="X822" s="99">
        <f>VLOOKUP($A822+ROUND((COLUMN()-2)/24,5),АТС!$A$41:$F$736,5)+VLOOKUP($A822+ROUND((COLUMN()-2)/24,5),'Расчет сбытовых надбавок'!$B$2281:'Расчет сбытовых надбавок'!$G$3024,4)</f>
        <v>568.52</v>
      </c>
      <c r="Y822" s="99">
        <f>VLOOKUP($A822+ROUND((COLUMN()-2)/24,5),АТС!$A$41:$F$736,5)+VLOOKUP($A822+ROUND((COLUMN()-2)/24,5),'Расчет сбытовых надбавок'!$B$2281:'Расчет сбытовых надбавок'!$G$3024,4)</f>
        <v>487.41999999999996</v>
      </c>
    </row>
    <row r="823" spans="1:27" x14ac:dyDescent="0.2">
      <c r="A823" s="80">
        <f t="shared" si="24"/>
        <v>42550</v>
      </c>
      <c r="B823" s="99">
        <f>VLOOKUP($A823+ROUND((COLUMN()-2)/24,5),АТС!$A$41:$F$736,5)+VLOOKUP($A823+ROUND((COLUMN()-2)/24,5),'Расчет сбытовых надбавок'!$B$2281:'Расчет сбытовых надбавок'!$G$3024,4)</f>
        <v>277.23</v>
      </c>
      <c r="C823" s="99">
        <f>VLOOKUP($A823+ROUND((COLUMN()-2)/24,5),АТС!$A$41:$F$736,5)+VLOOKUP($A823+ROUND((COLUMN()-2)/24,5),'Расчет сбытовых надбавок'!$B$2281:'Расчет сбытовых надбавок'!$G$3024,4)</f>
        <v>163.45999999999998</v>
      </c>
      <c r="D823" s="99">
        <f>VLOOKUP($A823+ROUND((COLUMN()-2)/24,5),АТС!$A$41:$F$736,5)+VLOOKUP($A823+ROUND((COLUMN()-2)/24,5),'Расчет сбытовых надбавок'!$B$2281:'Расчет сбытовых надбавок'!$G$3024,4)</f>
        <v>68.44</v>
      </c>
      <c r="E823" s="99">
        <f>VLOOKUP($A823+ROUND((COLUMN()-2)/24,5),АТС!$A$41:$F$736,5)+VLOOKUP($A823+ROUND((COLUMN()-2)/24,5),'Расчет сбытовых надбавок'!$B$2281:'Расчет сбытовых надбавок'!$G$3024,4)</f>
        <v>31.009999999999998</v>
      </c>
      <c r="F823" s="99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9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9">
        <f>VLOOKUP($A823+ROUND((COLUMN()-2)/24,5),АТС!$A$41:$F$736,5)+VLOOKUP($A823+ROUND((COLUMN()-2)/24,5),'Расчет сбытовых надбавок'!$B$2281:'Расчет сбытовых надбавок'!$G$3024,4)</f>
        <v>40.229999999999997</v>
      </c>
      <c r="I823" s="99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9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9">
        <f>VLOOKUP($A823+ROUND((COLUMN()-2)/24,5),АТС!$A$41:$F$736,5)+VLOOKUP($A823+ROUND((COLUMN()-2)/24,5),'Расчет сбытовых надбавок'!$B$2281:'Расчет сбытовых надбавок'!$G$3024,4)</f>
        <v>539.24</v>
      </c>
      <c r="L823" s="99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9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9">
        <f>VLOOKUP($A823+ROUND((COLUMN()-2)/24,5),АТС!$A$41:$F$736,5)+VLOOKUP($A823+ROUND((COLUMN()-2)/24,5),'Расчет сбытовых надбавок'!$B$2281:'Расчет сбытовых надбавок'!$G$3024,4)</f>
        <v>690.43</v>
      </c>
      <c r="O823" s="99">
        <f>VLOOKUP($A823+ROUND((COLUMN()-2)/24,5),АТС!$A$41:$F$736,5)+VLOOKUP($A823+ROUND((COLUMN()-2)/24,5),'Расчет сбытовых надбавок'!$B$2281:'Расчет сбытовых надбавок'!$G$3024,4)</f>
        <v>751.83999999999992</v>
      </c>
      <c r="P823" s="99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9">
        <f>VLOOKUP($A823+ROUND((COLUMN()-2)/24,5),АТС!$A$41:$F$736,5)+VLOOKUP($A823+ROUND((COLUMN()-2)/24,5),'Расчет сбытовых надбавок'!$B$2281:'Расчет сбытовых надбавок'!$G$3024,4)</f>
        <v>102.26</v>
      </c>
      <c r="R823" s="99">
        <f>VLOOKUP($A823+ROUND((COLUMN()-2)/24,5),АТС!$A$41:$F$736,5)+VLOOKUP($A823+ROUND((COLUMN()-2)/24,5),'Расчет сбытовых надбавок'!$B$2281:'Расчет сбытовых надбавок'!$G$3024,4)</f>
        <v>155.53</v>
      </c>
      <c r="S823" s="99">
        <f>VLOOKUP($A823+ROUND((COLUMN()-2)/24,5),АТС!$A$41:$F$736,5)+VLOOKUP($A823+ROUND((COLUMN()-2)/24,5),'Расчет сбытовых надбавок'!$B$2281:'Расчет сбытовых надбавок'!$G$3024,4)</f>
        <v>101.36</v>
      </c>
      <c r="T823" s="99">
        <f>VLOOKUP($A823+ROUND((COLUMN()-2)/24,5),АТС!$A$41:$F$736,5)+VLOOKUP($A823+ROUND((COLUMN()-2)/24,5),'Расчет сбытовых надбавок'!$B$2281:'Расчет сбытовых надбавок'!$G$3024,4)</f>
        <v>148.25</v>
      </c>
      <c r="U823" s="99">
        <f>VLOOKUP($A823+ROUND((COLUMN()-2)/24,5),АТС!$A$41:$F$736,5)+VLOOKUP($A823+ROUND((COLUMN()-2)/24,5),'Расчет сбытовых надбавок'!$B$2281:'Расчет сбытовых надбавок'!$G$3024,4)</f>
        <v>24.849999999999998</v>
      </c>
      <c r="V823" s="99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9">
        <f>VLOOKUP($A823+ROUND((COLUMN()-2)/24,5),АТС!$A$41:$F$736,5)+VLOOKUP($A823+ROUND((COLUMN()-2)/24,5),'Расчет сбытовых надбавок'!$B$2281:'Расчет сбытовых надбавок'!$G$3024,4)</f>
        <v>149.63999999999999</v>
      </c>
      <c r="X823" s="99">
        <f>VLOOKUP($A823+ROUND((COLUMN()-2)/24,5),АТС!$A$41:$F$736,5)+VLOOKUP($A823+ROUND((COLUMN()-2)/24,5),'Расчет сбытовых надбавок'!$B$2281:'Расчет сбытовых надбавок'!$G$3024,4)</f>
        <v>349.34999999999997</v>
      </c>
      <c r="Y823" s="99">
        <f>VLOOKUP($A823+ROUND((COLUMN()-2)/24,5),АТС!$A$41:$F$736,5)+VLOOKUP($A823+ROUND((COLUMN()-2)/24,5),'Расчет сбытовых надбавок'!$B$2281:'Расчет сбытовых надбавок'!$G$3024,4)</f>
        <v>128.26</v>
      </c>
    </row>
    <row r="824" spans="1:27" x14ac:dyDescent="0.2">
      <c r="A824" s="80">
        <f t="shared" si="24"/>
        <v>42551</v>
      </c>
      <c r="B824" s="99">
        <f>VLOOKUP($A824+ROUND((COLUMN()-2)/24,5),АТС!$A$41:$F$760,5)+VLOOKUP($A824+ROUND((COLUMN()-2)/24,5),'Расчет сбытовых надбавок'!$B$2281:'Расчет сбытовых надбавок'!$G$3024,4)</f>
        <v>199.52999999999997</v>
      </c>
      <c r="C824" s="99">
        <f>VLOOKUP($A824+ROUND((COLUMN()-2)/24,5),АТС!$A$41:$F$760,5)+VLOOKUP($A824+ROUND((COLUMN()-2)/24,5),'Расчет сбытовых надбавок'!$B$2281:'Расчет сбытовых надбавок'!$G$3024,4)</f>
        <v>196.41</v>
      </c>
      <c r="D824" s="99">
        <f>VLOOKUP($A824+ROUND((COLUMN()-2)/24,5),АТС!$A$41:$F$760,5)+VLOOKUP($A824+ROUND((COLUMN()-2)/24,5),'Расчет сбытовых надбавок'!$B$2281:'Расчет сбытовых надбавок'!$G$3024,4)</f>
        <v>1113.82</v>
      </c>
      <c r="E824" s="99">
        <f>VLOOKUP($A824+ROUND((COLUMN()-2)/24,5),АТС!$A$41:$F$760,5)+VLOOKUP($A824+ROUND((COLUMN()-2)/24,5),'Расчет сбытовых надбавок'!$B$2281:'Расчет сбытовых надбавок'!$G$3024,4)</f>
        <v>995.05</v>
      </c>
      <c r="F824" s="99">
        <f>VLOOKUP($A824+ROUND((COLUMN()-2)/24,5),АТС!$A$41:$F$760,5)+VLOOKUP($A824+ROUND((COLUMN()-2)/24,5),'Расчет сбытовых надбавок'!$B$2281:'Расчет сбытовых надбавок'!$G$3024,4)</f>
        <v>77.910000000000011</v>
      </c>
      <c r="G824" s="99">
        <f>VLOOKUP($A824+ROUND((COLUMN()-2)/24,5),АТС!$A$41:$F$760,5)+VLOOKUP($A824+ROUND((COLUMN()-2)/24,5),'Расчет сбытовых надбавок'!$B$2281:'Расчет сбытовых надбавок'!$G$3024,4)</f>
        <v>98.21</v>
      </c>
      <c r="H824" s="99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9">
        <f>VLOOKUP($A824+ROUND((COLUMN()-2)/24,5),АТС!$A$41:$F$760,5)+VLOOKUP($A824+ROUND((COLUMN()-2)/24,5),'Расчет сбытовых надбавок'!$B$2281:'Расчет сбытовых надбавок'!$G$3024,4)</f>
        <v>0.01</v>
      </c>
      <c r="J824" s="99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9">
        <f>VLOOKUP($A824+ROUND((COLUMN()-2)/24,5),АТС!$A$41:$F$760,5)+VLOOKUP($A824+ROUND((COLUMN()-2)/24,5),'Расчет сбытовых надбавок'!$B$2281:'Расчет сбытовых надбавок'!$G$3024,4)</f>
        <v>56.53</v>
      </c>
      <c r="L824" s="99">
        <f>VLOOKUP($A824+ROUND((COLUMN()-2)/24,5),АТС!$A$41:$F$760,5)+VLOOKUP($A824+ROUND((COLUMN()-2)/24,5),'Расчет сбытовых надбавок'!$B$2281:'Расчет сбытовых надбавок'!$G$3024,4)</f>
        <v>43.89</v>
      </c>
      <c r="M824" s="99">
        <f>VLOOKUP($A824+ROUND((COLUMN()-2)/24,5),АТС!$A$41:$F$760,5)+VLOOKUP($A824+ROUND((COLUMN()-2)/24,5),'Расчет сбытовых надбавок'!$B$2281:'Расчет сбытовых надбавок'!$G$3024,4)</f>
        <v>51.339999999999996</v>
      </c>
      <c r="N824" s="99">
        <f>VLOOKUP($A824+ROUND((COLUMN()-2)/24,5),АТС!$A$41:$F$760,5)+VLOOKUP($A824+ROUND((COLUMN()-2)/24,5),'Расчет сбытовых надбавок'!$B$2281:'Расчет сбытовых надбавок'!$G$3024,4)</f>
        <v>537.54999999999995</v>
      </c>
      <c r="O824" s="99">
        <f>VLOOKUP($A824+ROUND((COLUMN()-2)/24,5),АТС!$A$41:$F$760,5)+VLOOKUP($A824+ROUND((COLUMN()-2)/24,5),'Расчет сбытовых надбавок'!$B$2281:'Расчет сбытовых надбавок'!$G$3024,4)</f>
        <v>483.67</v>
      </c>
      <c r="P824" s="99">
        <f>VLOOKUP($A824+ROUND((COLUMN()-2)/24,5),АТС!$A$41:$F$760,5)+VLOOKUP($A824+ROUND((COLUMN()-2)/24,5),'Расчет сбытовых надбавок'!$B$2281:'Расчет сбытовых надбавок'!$G$3024,4)</f>
        <v>173.37</v>
      </c>
      <c r="Q824" s="99">
        <f>VLOOKUP($A824+ROUND((COLUMN()-2)/24,5),АТС!$A$41:$F$760,5)+VLOOKUP($A824+ROUND((COLUMN()-2)/24,5),'Расчет сбытовых надбавок'!$B$2281:'Расчет сбытовых надбавок'!$G$3024,4)</f>
        <v>186.13</v>
      </c>
      <c r="R824" s="99">
        <f>VLOOKUP($A824+ROUND((COLUMN()-2)/24,5),АТС!$A$41:$F$760,5)+VLOOKUP($A824+ROUND((COLUMN()-2)/24,5),'Расчет сбытовых надбавок'!$B$2281:'Расчет сбытовых надбавок'!$G$3024,4)</f>
        <v>220.14</v>
      </c>
      <c r="S824" s="99">
        <f>VLOOKUP($A824+ROUND((COLUMN()-2)/24,5),АТС!$A$41:$F$760,5)+VLOOKUP($A824+ROUND((COLUMN()-2)/24,5),'Расчет сбытовых надбавок'!$B$2281:'Расчет сбытовых надбавок'!$G$3024,4)</f>
        <v>215.45999999999998</v>
      </c>
      <c r="T824" s="99">
        <f>VLOOKUP($A824+ROUND((COLUMN()-2)/24,5),АТС!$A$41:$F$760,5)+VLOOKUP($A824+ROUND((COLUMN()-2)/24,5),'Расчет сбытовых надбавок'!$B$2281:'Расчет сбытовых надбавок'!$G$3024,4)</f>
        <v>265.17</v>
      </c>
      <c r="U824" s="99">
        <f>VLOOKUP($A824+ROUND((COLUMN()-2)/24,5),АТС!$A$41:$F$760,5)+VLOOKUP($A824+ROUND((COLUMN()-2)/24,5),'Расчет сбытовых надбавок'!$B$2281:'Расчет сбытовых надбавок'!$G$3024,4)</f>
        <v>244.64</v>
      </c>
      <c r="V824" s="99">
        <f>VLOOKUP($A824+ROUND((COLUMN()-2)/24,5),АТС!$A$41:$F$760,5)+VLOOKUP($A824+ROUND((COLUMN()-2)/24,5),'Расчет сбытовых надбавок'!$B$2281:'Расчет сбытовых надбавок'!$G$3024,4)</f>
        <v>267.95999999999998</v>
      </c>
      <c r="W824" s="99">
        <f>VLOOKUP($A824+ROUND((COLUMN()-2)/24,5),АТС!$A$41:$F$760,5)+VLOOKUP($A824+ROUND((COLUMN()-2)/24,5),'Расчет сбытовых надбавок'!$B$2281:'Расчет сбытовых надбавок'!$G$3024,4)</f>
        <v>368.65</v>
      </c>
      <c r="X824" s="99">
        <f>VLOOKUP($A824+ROUND((COLUMN()-2)/24,5),АТС!$A$41:$F$760,5)+VLOOKUP($A824+ROUND((COLUMN()-2)/24,5),'Расчет сбытовых надбавок'!$B$2281:'Расчет сбытовых надбавок'!$G$3024,4)</f>
        <v>517.15</v>
      </c>
      <c r="Y824" s="99">
        <f>VLOOKUP($A824+ROUND((COLUMN()-2)/24,5),АТС!$A$41:$F$760,5)+VLOOKUP($A824+ROUND((COLUMN()-2)/24,5),'Расчет сбытовых надбавок'!$B$2281:'Расчет сбытовых надбавок'!$G$3024,4)</f>
        <v>1499.4499999999998</v>
      </c>
    </row>
    <row r="825" spans="1:27" hidden="1" x14ac:dyDescent="0.2">
      <c r="A825" s="80">
        <f t="shared" si="24"/>
        <v>42552</v>
      </c>
      <c r="B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C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D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E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F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G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H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I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J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K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L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M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N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O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P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Q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R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S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T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U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V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W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X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  <c r="Y825" s="99" t="e">
        <f>VLOOKUP($A825+ROUND((COLUMN()-2)/24,5),АТС!$A$41:$F$760,5)+VLOOKUP($A825+ROUND((COLUMN()-2)/24,5),'Расчет сбытовых надбавок'!$B$2281:'Расчет сбытовых надбавок'!$G$3024,4)</f>
        <v>#REF!</v>
      </c>
    </row>
    <row r="826" spans="1:27" ht="12.75" customHeight="1" x14ac:dyDescent="0.25">
      <c r="A826" s="94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3"/>
    </row>
    <row r="827" spans="1:27" x14ac:dyDescent="0.25">
      <c r="A827" s="88" t="s">
        <v>151</v>
      </c>
      <c r="B827" s="79"/>
      <c r="C827" s="79"/>
      <c r="D827" s="79"/>
    </row>
    <row r="828" spans="1:27" ht="12.75" customHeight="1" x14ac:dyDescent="0.2">
      <c r="A828" s="177" t="s">
        <v>48</v>
      </c>
      <c r="B828" s="188" t="s">
        <v>154</v>
      </c>
      <c r="C828" s="189"/>
      <c r="D828" s="189"/>
      <c r="E828" s="189"/>
      <c r="F828" s="189"/>
      <c r="G828" s="189"/>
      <c r="H828" s="189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90"/>
    </row>
    <row r="829" spans="1:27" ht="12.75" customHeight="1" x14ac:dyDescent="0.2">
      <c r="A829" s="178"/>
      <c r="B829" s="191"/>
      <c r="C829" s="192"/>
      <c r="D829" s="192"/>
      <c r="E829" s="192"/>
      <c r="F829" s="192"/>
      <c r="G829" s="192"/>
      <c r="H829" s="192"/>
      <c r="I829" s="192"/>
      <c r="J829" s="192"/>
      <c r="K829" s="192"/>
      <c r="L829" s="192"/>
      <c r="M829" s="192"/>
      <c r="N829" s="192"/>
      <c r="O829" s="192"/>
      <c r="P829" s="192"/>
      <c r="Q829" s="192"/>
      <c r="R829" s="192"/>
      <c r="S829" s="192"/>
      <c r="T829" s="192"/>
      <c r="U829" s="192"/>
      <c r="V829" s="192"/>
      <c r="W829" s="192"/>
      <c r="X829" s="192"/>
      <c r="Y829" s="193"/>
    </row>
    <row r="830" spans="1:27" s="112" customFormat="1" ht="12.75" customHeight="1" x14ac:dyDescent="0.2">
      <c r="A830" s="178"/>
      <c r="B830" s="224" t="s">
        <v>122</v>
      </c>
      <c r="C830" s="212" t="s">
        <v>123</v>
      </c>
      <c r="D830" s="212" t="s">
        <v>124</v>
      </c>
      <c r="E830" s="212" t="s">
        <v>125</v>
      </c>
      <c r="F830" s="212" t="s">
        <v>126</v>
      </c>
      <c r="G830" s="212" t="s">
        <v>127</v>
      </c>
      <c r="H830" s="212" t="s">
        <v>128</v>
      </c>
      <c r="I830" s="212" t="s">
        <v>129</v>
      </c>
      <c r="J830" s="212" t="s">
        <v>130</v>
      </c>
      <c r="K830" s="212" t="s">
        <v>131</v>
      </c>
      <c r="L830" s="212" t="s">
        <v>132</v>
      </c>
      <c r="M830" s="212" t="s">
        <v>133</v>
      </c>
      <c r="N830" s="222" t="s">
        <v>134</v>
      </c>
      <c r="O830" s="212" t="s">
        <v>135</v>
      </c>
      <c r="P830" s="212" t="s">
        <v>136</v>
      </c>
      <c r="Q830" s="212" t="s">
        <v>137</v>
      </c>
      <c r="R830" s="212" t="s">
        <v>138</v>
      </c>
      <c r="S830" s="212" t="s">
        <v>139</v>
      </c>
      <c r="T830" s="212" t="s">
        <v>140</v>
      </c>
      <c r="U830" s="212" t="s">
        <v>141</v>
      </c>
      <c r="V830" s="212" t="s">
        <v>142</v>
      </c>
      <c r="W830" s="212" t="s">
        <v>143</v>
      </c>
      <c r="X830" s="212" t="s">
        <v>144</v>
      </c>
      <c r="Y830" s="212" t="s">
        <v>145</v>
      </c>
    </row>
    <row r="831" spans="1:27" s="112" customFormat="1" ht="11.25" customHeight="1" x14ac:dyDescent="0.2">
      <c r="A831" s="179"/>
      <c r="B831" s="225"/>
      <c r="C831" s="213"/>
      <c r="D831" s="213"/>
      <c r="E831" s="213"/>
      <c r="F831" s="213"/>
      <c r="G831" s="213"/>
      <c r="H831" s="213"/>
      <c r="I831" s="213"/>
      <c r="J831" s="213"/>
      <c r="K831" s="213"/>
      <c r="L831" s="213"/>
      <c r="M831" s="213"/>
      <c r="N831" s="223"/>
      <c r="O831" s="213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</row>
    <row r="832" spans="1:27" ht="15.75" customHeight="1" x14ac:dyDescent="0.2">
      <c r="A832" s="80">
        <f>A795</f>
        <v>42522</v>
      </c>
      <c r="B832" s="99">
        <f>VLOOKUP($A832+ROUND((COLUMN()-2)/24,5),АТС!$A$41:$F$736,5)+VLOOKUP($A832+ROUND((COLUMN()-2)/24,5),'Расчет сбытовых надбавок'!$B$2281:'Расчет сбытовых надбавок'!$G$3024,5)</f>
        <v>705.67</v>
      </c>
      <c r="C832" s="99">
        <f>VLOOKUP($A832+ROUND((COLUMN()-2)/24,5),АТС!$A$41:$F$736,5)+VLOOKUP($A832+ROUND((COLUMN()-2)/24,5),'Расчет сбытовых надбавок'!$B$2281:'Расчет сбытовых надбавок'!$G$3024,5)</f>
        <v>332.55</v>
      </c>
      <c r="D832" s="99">
        <f>VLOOKUP($A832+ROUND((COLUMN()-2)/24,5),АТС!$A$41:$F$736,5)+VLOOKUP($A832+ROUND((COLUMN()-2)/24,5),'Расчет сбытовых надбавок'!$B$2281:'Расчет сбытовых надбавок'!$G$3024,5)</f>
        <v>188.27</v>
      </c>
      <c r="E832" s="99">
        <f>VLOOKUP($A832+ROUND((COLUMN()-2)/24,5),АТС!$A$41:$F$736,5)+VLOOKUP($A832+ROUND((COLUMN()-2)/24,5),'Расчет сбытовых надбавок'!$B$2281:'Расчет сбытовых надбавок'!$G$3024,5)</f>
        <v>1.85</v>
      </c>
      <c r="F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9">
        <f>VLOOKUP($A832+ROUND((COLUMN()-2)/24,5),АТС!$A$41:$F$736,5)+VLOOKUP($A832+ROUND((COLUMN()-2)/24,5),'Расчет сбытовых надбавок'!$B$2281:'Расчет сбытовых надбавок'!$G$3024,5)</f>
        <v>205.81</v>
      </c>
      <c r="H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9">
        <f>VLOOKUP($A832+ROUND((COLUMN()-2)/24,5),АТС!$A$41:$F$736,5)+VLOOKUP($A832+ROUND((COLUMN()-2)/24,5),'Расчет сбытовых надбавок'!$B$2281:'Расчет сбытовых надбавок'!$G$3024,5)</f>
        <v>47.61</v>
      </c>
      <c r="L832" s="99">
        <f>VLOOKUP($A832+ROUND((COLUMN()-2)/24,5),АТС!$A$41:$F$736,5)+VLOOKUP($A832+ROUND((COLUMN()-2)/24,5),'Расчет сбытовых надбавок'!$B$2281:'Расчет сбытовых надбавок'!$G$3024,5)</f>
        <v>229.61</v>
      </c>
      <c r="M832" s="99">
        <f>VLOOKUP($A832+ROUND((COLUMN()-2)/24,5),АТС!$A$41:$F$736,5)+VLOOKUP($A832+ROUND((COLUMN()-2)/24,5),'Расчет сбытовых надбавок'!$B$2281:'Расчет сбытовых надбавок'!$G$3024,5)</f>
        <v>297.86</v>
      </c>
      <c r="N832" s="99">
        <f>VLOOKUP($A832+ROUND((COLUMN()-2)/24,5),АТС!$A$41:$F$736,5)+VLOOKUP($A832+ROUND((COLUMN()-2)/24,5),'Расчет сбытовых надбавок'!$B$2281:'Расчет сбытовых надбавок'!$G$3024,5)</f>
        <v>253.54000000000002</v>
      </c>
      <c r="O832" s="99">
        <f>VLOOKUP($A832+ROUND((COLUMN()-2)/24,5),АТС!$A$41:$F$736,5)+VLOOKUP($A832+ROUND((COLUMN()-2)/24,5),'Расчет сбытовых надбавок'!$B$2281:'Расчет сбытовых надбавок'!$G$3024,5)</f>
        <v>217.08</v>
      </c>
      <c r="P832" s="99">
        <f>VLOOKUP($A832+ROUND((COLUMN()-2)/24,5),АТС!$A$41:$F$736,5)+VLOOKUP($A832+ROUND((COLUMN()-2)/24,5),'Расчет сбытовых надбавок'!$B$2281:'Расчет сбытовых надбавок'!$G$3024,5)</f>
        <v>190.37</v>
      </c>
      <c r="Q832" s="99">
        <f>VLOOKUP($A832+ROUND((COLUMN()-2)/24,5),АТС!$A$41:$F$736,5)+VLOOKUP($A832+ROUND((COLUMN()-2)/24,5),'Расчет сбытовых надбавок'!$B$2281:'Расчет сбытовых надбавок'!$G$3024,5)</f>
        <v>332.14</v>
      </c>
      <c r="R832" s="99">
        <f>VLOOKUP($A832+ROUND((COLUMN()-2)/24,5),АТС!$A$41:$F$736,5)+VLOOKUP($A832+ROUND((COLUMN()-2)/24,5),'Расчет сбытовых надбавок'!$B$2281:'Расчет сбытовых надбавок'!$G$3024,5)</f>
        <v>345.03999999999996</v>
      </c>
      <c r="S832" s="99">
        <f>VLOOKUP($A832+ROUND((COLUMN()-2)/24,5),АТС!$A$41:$F$736,5)+VLOOKUP($A832+ROUND((COLUMN()-2)/24,5),'Расчет сбытовых надбавок'!$B$2281:'Расчет сбытовых надбавок'!$G$3024,5)</f>
        <v>282.77000000000004</v>
      </c>
      <c r="T832" s="99">
        <f>VLOOKUP($A832+ROUND((COLUMN()-2)/24,5),АТС!$A$41:$F$736,5)+VLOOKUP($A832+ROUND((COLUMN()-2)/24,5),'Расчет сбытовых надбавок'!$B$2281:'Расчет сбытовых надбавок'!$G$3024,5)</f>
        <v>470.62</v>
      </c>
      <c r="U832" s="99">
        <f>VLOOKUP($A832+ROUND((COLUMN()-2)/24,5),АТС!$A$41:$F$736,5)+VLOOKUP($A832+ROUND((COLUMN()-2)/24,5),'Расчет сбытовых надбавок'!$B$2281:'Расчет сбытовых надбавок'!$G$3024,5)</f>
        <v>313.40999999999997</v>
      </c>
      <c r="V832" s="99">
        <f>VLOOKUP($A832+ROUND((COLUMN()-2)/24,5),АТС!$A$41:$F$736,5)+VLOOKUP($A832+ROUND((COLUMN()-2)/24,5),'Расчет сбытовых надбавок'!$B$2281:'Расчет сбытовых надбавок'!$G$3024,5)</f>
        <v>527.72</v>
      </c>
      <c r="W832" s="99">
        <f>VLOOKUP($A832+ROUND((COLUMN()-2)/24,5),АТС!$A$41:$F$736,5)+VLOOKUP($A832+ROUND((COLUMN()-2)/24,5),'Расчет сбытовых надбавок'!$B$2281:'Расчет сбытовых надбавок'!$G$3024,5)</f>
        <v>439.16</v>
      </c>
      <c r="X832" s="99">
        <f>VLOOKUP($A832+ROUND((COLUMN()-2)/24,5),АТС!$A$41:$F$736,5)+VLOOKUP($A832+ROUND((COLUMN()-2)/24,5),'Расчет сбытовых надбавок'!$B$2281:'Расчет сбытовых надбавок'!$G$3024,5)</f>
        <v>334.1</v>
      </c>
      <c r="Y832" s="99">
        <f>VLOOKUP($A832+ROUND((COLUMN()-2)/24,5),АТС!$A$41:$F$736,5)+VLOOKUP($A832+ROUND((COLUMN()-2)/24,5),'Расчет сбытовых надбавок'!$B$2281:'Расчет сбытовых надбавок'!$G$3024,5)</f>
        <v>401.45000000000005</v>
      </c>
      <c r="AA832" s="81"/>
    </row>
    <row r="833" spans="1:25" x14ac:dyDescent="0.2">
      <c r="A833" s="80">
        <f>A832+1</f>
        <v>42523</v>
      </c>
      <c r="B833" s="99">
        <f>VLOOKUP($A833+ROUND((COLUMN()-2)/24,5),АТС!$A$41:$F$736,5)+VLOOKUP($A833+ROUND((COLUMN()-2)/24,5),'Расчет сбытовых надбавок'!$B$2281:'Расчет сбытовых надбавок'!$G$3024,5)</f>
        <v>433.42</v>
      </c>
      <c r="C833" s="99">
        <f>VLOOKUP($A833+ROUND((COLUMN()-2)/24,5),АТС!$A$41:$F$736,5)+VLOOKUP($A833+ROUND((COLUMN()-2)/24,5),'Расчет сбытовых надбавок'!$B$2281:'Расчет сбытовых надбавок'!$G$3024,5)</f>
        <v>721.8</v>
      </c>
      <c r="D833" s="99">
        <f>VLOOKUP($A833+ROUND((COLUMN()-2)/24,5),АТС!$A$41:$F$736,5)+VLOOKUP($A833+ROUND((COLUMN()-2)/24,5),'Расчет сбытовых надбавок'!$B$2281:'Расчет сбытовых надбавок'!$G$3024,5)</f>
        <v>590.52</v>
      </c>
      <c r="E833" s="99">
        <f>VLOOKUP($A833+ROUND((COLUMN()-2)/24,5),АТС!$A$41:$F$736,5)+VLOOKUP($A833+ROUND((COLUMN()-2)/24,5),'Расчет сбытовых надбавок'!$B$2281:'Расчет сбытовых надбавок'!$G$3024,5)</f>
        <v>46.019999999999996</v>
      </c>
      <c r="F833" s="99">
        <f>VLOOKUP($A833+ROUND((COLUMN()-2)/24,5),АТС!$A$41:$F$736,5)+VLOOKUP($A833+ROUND((COLUMN()-2)/24,5),'Расчет сбытовых надбавок'!$B$2281:'Расчет сбытовых надбавок'!$G$3024,5)</f>
        <v>357.53</v>
      </c>
      <c r="G833" s="99">
        <f>VLOOKUP($A833+ROUND((COLUMN()-2)/24,5),АТС!$A$41:$F$736,5)+VLOOKUP($A833+ROUND((COLUMN()-2)/24,5),'Расчет сбытовых надбавок'!$B$2281:'Расчет сбытовых надбавок'!$G$3024,5)</f>
        <v>209.26</v>
      </c>
      <c r="H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9">
        <f>VLOOKUP($A833+ROUND((COLUMN()-2)/24,5),АТС!$A$41:$F$736,5)+VLOOKUP($A833+ROUND((COLUMN()-2)/24,5),'Расчет сбытовых надбавок'!$B$2281:'Расчет сбытовых надбавок'!$G$3024,5)</f>
        <v>102.46000000000001</v>
      </c>
      <c r="M833" s="99">
        <f>VLOOKUP($A833+ROUND((COLUMN()-2)/24,5),АТС!$A$41:$F$736,5)+VLOOKUP($A833+ROUND((COLUMN()-2)/24,5),'Расчет сбытовых надбавок'!$B$2281:'Расчет сбытовых надбавок'!$G$3024,5)</f>
        <v>121.8</v>
      </c>
      <c r="N833" s="99">
        <f>VLOOKUP($A833+ROUND((COLUMN()-2)/24,5),АТС!$A$41:$F$736,5)+VLOOKUP($A833+ROUND((COLUMN()-2)/24,5),'Расчет сбытовых надбавок'!$B$2281:'Расчет сбытовых надбавок'!$G$3024,5)</f>
        <v>99.53</v>
      </c>
      <c r="O833" s="99">
        <f>VLOOKUP($A833+ROUND((COLUMN()-2)/24,5),АТС!$A$41:$F$736,5)+VLOOKUP($A833+ROUND((COLUMN()-2)/24,5),'Расчет сбытовых надбавок'!$B$2281:'Расчет сбытовых надбавок'!$G$3024,5)</f>
        <v>111.92999999999999</v>
      </c>
      <c r="P833" s="99">
        <f>VLOOKUP($A833+ROUND((COLUMN()-2)/24,5),АТС!$A$41:$F$736,5)+VLOOKUP($A833+ROUND((COLUMN()-2)/24,5),'Расчет сбытовых надбавок'!$B$2281:'Расчет сбытовых надбавок'!$G$3024,5)</f>
        <v>154.62</v>
      </c>
      <c r="Q833" s="99">
        <f>VLOOKUP($A833+ROUND((COLUMN()-2)/24,5),АТС!$A$41:$F$736,5)+VLOOKUP($A833+ROUND((COLUMN()-2)/24,5),'Расчет сбытовых надбавок'!$B$2281:'Расчет сбытовых надбавок'!$G$3024,5)</f>
        <v>144.79</v>
      </c>
      <c r="R833" s="99">
        <f>VLOOKUP($A833+ROUND((COLUMN()-2)/24,5),АТС!$A$41:$F$736,5)+VLOOKUP($A833+ROUND((COLUMN()-2)/24,5),'Расчет сбытовых надбавок'!$B$2281:'Расчет сбытовых надбавок'!$G$3024,5)</f>
        <v>150.1</v>
      </c>
      <c r="S833" s="99">
        <f>VLOOKUP($A833+ROUND((COLUMN()-2)/24,5),АТС!$A$41:$F$736,5)+VLOOKUP($A833+ROUND((COLUMN()-2)/24,5),'Расчет сбытовых надбавок'!$B$2281:'Расчет сбытовых надбавок'!$G$3024,5)</f>
        <v>198.02</v>
      </c>
      <c r="T833" s="99">
        <f>VLOOKUP($A833+ROUND((COLUMN()-2)/24,5),АТС!$A$41:$F$736,5)+VLOOKUP($A833+ROUND((COLUMN()-2)/24,5),'Расчет сбытовых надбавок'!$B$2281:'Расчет сбытовых надбавок'!$G$3024,5)</f>
        <v>251.23</v>
      </c>
      <c r="U833" s="99">
        <f>VLOOKUP($A833+ROUND((COLUMN()-2)/24,5),АТС!$A$41:$F$736,5)+VLOOKUP($A833+ROUND((COLUMN()-2)/24,5),'Расчет сбытовых надбавок'!$B$2281:'Расчет сбытовых надбавок'!$G$3024,5)</f>
        <v>230.91</v>
      </c>
      <c r="V833" s="99">
        <f>VLOOKUP($A833+ROUND((COLUMN()-2)/24,5),АТС!$A$41:$F$736,5)+VLOOKUP($A833+ROUND((COLUMN()-2)/24,5),'Расчет сбытовых надбавок'!$B$2281:'Расчет сбытовых надбавок'!$G$3024,5)</f>
        <v>78.069999999999993</v>
      </c>
      <c r="W833" s="99">
        <f>VLOOKUP($A833+ROUND((COLUMN()-2)/24,5),АТС!$A$41:$F$736,5)+VLOOKUP($A833+ROUND((COLUMN()-2)/24,5),'Расчет сбытовых надбавок'!$B$2281:'Расчет сбытовых надбавок'!$G$3024,5)</f>
        <v>147.37</v>
      </c>
      <c r="X833" s="99">
        <f>VLOOKUP($A833+ROUND((COLUMN()-2)/24,5),АТС!$A$41:$F$736,5)+VLOOKUP($A833+ROUND((COLUMN()-2)/24,5),'Расчет сбытовых надбавок'!$B$2281:'Расчет сбытовых надбавок'!$G$3024,5)</f>
        <v>319.99</v>
      </c>
      <c r="Y833" s="99">
        <f>VLOOKUP($A833+ROUND((COLUMN()-2)/24,5),АТС!$A$41:$F$736,5)+VLOOKUP($A833+ROUND((COLUMN()-2)/24,5),'Расчет сбытовых надбавок'!$B$2281:'Расчет сбытовых надбавок'!$G$3024,5)</f>
        <v>155.07000000000002</v>
      </c>
    </row>
    <row r="834" spans="1:25" x14ac:dyDescent="0.2">
      <c r="A834" s="80">
        <f t="shared" ref="A834:A862" si="25">A833+1</f>
        <v>42524</v>
      </c>
      <c r="B834" s="99">
        <f>VLOOKUP($A834+ROUND((COLUMN()-2)/24,5),АТС!$A$41:$F$736,5)+VLOOKUP($A834+ROUND((COLUMN()-2)/24,5),'Расчет сбытовых надбавок'!$B$2281:'Расчет сбытовых надбавок'!$G$3024,5)</f>
        <v>470.08000000000004</v>
      </c>
      <c r="C834" s="99">
        <f>VLOOKUP($A834+ROUND((COLUMN()-2)/24,5),АТС!$A$41:$F$736,5)+VLOOKUP($A834+ROUND((COLUMN()-2)/24,5),'Расчет сбытовых надбавок'!$B$2281:'Расчет сбытовых надбавок'!$G$3024,5)</f>
        <v>726.21</v>
      </c>
      <c r="D834" s="99">
        <f>VLOOKUP($A834+ROUND((COLUMN()-2)/24,5),АТС!$A$41:$F$736,5)+VLOOKUP($A834+ROUND((COLUMN()-2)/24,5),'Расчет сбытовых надбавок'!$B$2281:'Расчет сбытовых надбавок'!$G$3024,5)</f>
        <v>215.9</v>
      </c>
      <c r="E834" s="99">
        <f>VLOOKUP($A834+ROUND((COLUMN()-2)/24,5),АТС!$A$41:$F$736,5)+VLOOKUP($A834+ROUND((COLUMN()-2)/24,5),'Расчет сбытовых надбавок'!$B$2281:'Расчет сбытовых надбавок'!$G$3024,5)</f>
        <v>617.51</v>
      </c>
      <c r="F834" s="99">
        <f>VLOOKUP($A834+ROUND((COLUMN()-2)/24,5),АТС!$A$41:$F$736,5)+VLOOKUP($A834+ROUND((COLUMN()-2)/24,5),'Расчет сбытовых надбавок'!$B$2281:'Расчет сбытовых надбавок'!$G$3024,5)</f>
        <v>569.88</v>
      </c>
      <c r="G834" s="99">
        <f>VLOOKUP($A834+ROUND((COLUMN()-2)/24,5),АТС!$A$41:$F$736,5)+VLOOKUP($A834+ROUND((COLUMN()-2)/24,5),'Расчет сбытовых надбавок'!$B$2281:'Расчет сбытовых надбавок'!$G$3024,5)</f>
        <v>686.74</v>
      </c>
      <c r="H834" s="99">
        <f>VLOOKUP($A834+ROUND((COLUMN()-2)/24,5),АТС!$A$41:$F$736,5)+VLOOKUP($A834+ROUND((COLUMN()-2)/24,5),'Расчет сбытовых надбавок'!$B$2281:'Расчет сбытовых надбавок'!$G$3024,5)</f>
        <v>0.01</v>
      </c>
      <c r="I834" s="99">
        <f>VLOOKUP($A834+ROUND((COLUMN()-2)/24,5),АТС!$A$41:$F$736,5)+VLOOKUP($A834+ROUND((COLUMN()-2)/24,5),'Расчет сбытовых надбавок'!$B$2281:'Расчет сбытовых надбавок'!$G$3024,5)</f>
        <v>83.9</v>
      </c>
      <c r="J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9">
        <f>VLOOKUP($A834+ROUND((COLUMN()-2)/24,5),АТС!$A$41:$F$736,5)+VLOOKUP($A834+ROUND((COLUMN()-2)/24,5),'Расчет сбытовых надбавок'!$B$2281:'Расчет сбытовых надбавок'!$G$3024,5)</f>
        <v>44.53</v>
      </c>
      <c r="L834" s="99">
        <f>VLOOKUP($A834+ROUND((COLUMN()-2)/24,5),АТС!$A$41:$F$736,5)+VLOOKUP($A834+ROUND((COLUMN()-2)/24,5),'Расчет сбытовых надбавок'!$B$2281:'Расчет сбытовых надбавок'!$G$3024,5)</f>
        <v>172.53</v>
      </c>
      <c r="M834" s="99">
        <f>VLOOKUP($A834+ROUND((COLUMN()-2)/24,5),АТС!$A$41:$F$736,5)+VLOOKUP($A834+ROUND((COLUMN()-2)/24,5),'Расчет сбытовых надбавок'!$B$2281:'Расчет сбытовых надбавок'!$G$3024,5)</f>
        <v>267.40999999999997</v>
      </c>
      <c r="N834" s="99">
        <f>VLOOKUP($A834+ROUND((COLUMN()-2)/24,5),АТС!$A$41:$F$736,5)+VLOOKUP($A834+ROUND((COLUMN()-2)/24,5),'Расчет сбытовых надбавок'!$B$2281:'Расчет сбытовых надбавок'!$G$3024,5)</f>
        <v>79.69</v>
      </c>
      <c r="O834" s="99">
        <f>VLOOKUP($A834+ROUND((COLUMN()-2)/24,5),АТС!$A$41:$F$736,5)+VLOOKUP($A834+ROUND((COLUMN()-2)/24,5),'Расчет сбытовых надбавок'!$B$2281:'Расчет сбытовых надбавок'!$G$3024,5)</f>
        <v>65.37</v>
      </c>
      <c r="P834" s="99">
        <f>VLOOKUP($A834+ROUND((COLUMN()-2)/24,5),АТС!$A$41:$F$736,5)+VLOOKUP($A834+ROUND((COLUMN()-2)/24,5),'Расчет сбытовых надбавок'!$B$2281:'Расчет сбытовых надбавок'!$G$3024,5)</f>
        <v>107.31</v>
      </c>
      <c r="Q834" s="99">
        <f>VLOOKUP($A834+ROUND((COLUMN()-2)/24,5),АТС!$A$41:$F$736,5)+VLOOKUP($A834+ROUND((COLUMN()-2)/24,5),'Расчет сбытовых надбавок'!$B$2281:'Расчет сбытовых надбавок'!$G$3024,5)</f>
        <v>116.32</v>
      </c>
      <c r="R834" s="99">
        <f>VLOOKUP($A834+ROUND((COLUMN()-2)/24,5),АТС!$A$41:$F$736,5)+VLOOKUP($A834+ROUND((COLUMN()-2)/24,5),'Расчет сбытовых надбавок'!$B$2281:'Расчет сбытовых надбавок'!$G$3024,5)</f>
        <v>339.45</v>
      </c>
      <c r="S834" s="99">
        <f>VLOOKUP($A834+ROUND((COLUMN()-2)/24,5),АТС!$A$41:$F$736,5)+VLOOKUP($A834+ROUND((COLUMN()-2)/24,5),'Расчет сбытовых надбавок'!$B$2281:'Расчет сбытовых надбавок'!$G$3024,5)</f>
        <v>307.14</v>
      </c>
      <c r="T834" s="99">
        <f>VLOOKUP($A834+ROUND((COLUMN()-2)/24,5),АТС!$A$41:$F$736,5)+VLOOKUP($A834+ROUND((COLUMN()-2)/24,5),'Расчет сбытовых надбавок'!$B$2281:'Расчет сбытовых надбавок'!$G$3024,5)</f>
        <v>311.79999999999995</v>
      </c>
      <c r="U834" s="99">
        <f>VLOOKUP($A834+ROUND((COLUMN()-2)/24,5),АТС!$A$41:$F$736,5)+VLOOKUP($A834+ROUND((COLUMN()-2)/24,5),'Расчет сбытовых надбавок'!$B$2281:'Расчет сбытовых надбавок'!$G$3024,5)</f>
        <v>245.22</v>
      </c>
      <c r="V834" s="99">
        <f>VLOOKUP($A834+ROUND((COLUMN()-2)/24,5),АТС!$A$41:$F$736,5)+VLOOKUP($A834+ROUND((COLUMN()-2)/24,5),'Расчет сбытовых надбавок'!$B$2281:'Расчет сбытовых надбавок'!$G$3024,5)</f>
        <v>146.22999999999999</v>
      </c>
      <c r="W834" s="99">
        <f>VLOOKUP($A834+ROUND((COLUMN()-2)/24,5),АТС!$A$41:$F$736,5)+VLOOKUP($A834+ROUND((COLUMN()-2)/24,5),'Расчет сбытовых надбавок'!$B$2281:'Расчет сбытовых надбавок'!$G$3024,5)</f>
        <v>223.66</v>
      </c>
      <c r="X834" s="99">
        <f>VLOOKUP($A834+ROUND((COLUMN()-2)/24,5),АТС!$A$41:$F$736,5)+VLOOKUP($A834+ROUND((COLUMN()-2)/24,5),'Расчет сбытовых надбавок'!$B$2281:'Расчет сбытовых надбавок'!$G$3024,5)</f>
        <v>528.45000000000005</v>
      </c>
      <c r="Y834" s="99">
        <f>VLOOKUP($A834+ROUND((COLUMN()-2)/24,5),АТС!$A$41:$F$736,5)+VLOOKUP($A834+ROUND((COLUMN()-2)/24,5),'Расчет сбытовых надбавок'!$B$2281:'Расчет сбытовых надбавок'!$G$3024,5)</f>
        <v>746.89</v>
      </c>
    </row>
    <row r="835" spans="1:25" x14ac:dyDescent="0.2">
      <c r="A835" s="80">
        <f t="shared" si="25"/>
        <v>42525</v>
      </c>
      <c r="B835" s="99">
        <f>VLOOKUP($A835+ROUND((COLUMN()-2)/24,5),АТС!$A$41:$F$736,5)+VLOOKUP($A835+ROUND((COLUMN()-2)/24,5),'Расчет сбытовых надбавок'!$B$2281:'Расчет сбытовых надбавок'!$G$3024,5)</f>
        <v>466.2</v>
      </c>
      <c r="C835" s="99">
        <f>VLOOKUP($A835+ROUND((COLUMN()-2)/24,5),АТС!$A$41:$F$736,5)+VLOOKUP($A835+ROUND((COLUMN()-2)/24,5),'Расчет сбытовых надбавок'!$B$2281:'Расчет сбытовых надбавок'!$G$3024,5)</f>
        <v>855.67</v>
      </c>
      <c r="D835" s="99">
        <f>VLOOKUP($A835+ROUND((COLUMN()-2)/24,5),АТС!$A$41:$F$736,5)+VLOOKUP($A835+ROUND((COLUMN()-2)/24,5),'Расчет сбытовых надбавок'!$B$2281:'Расчет сбытовых надбавок'!$G$3024,5)</f>
        <v>849.72</v>
      </c>
      <c r="E835" s="99">
        <f>VLOOKUP($A835+ROUND((COLUMN()-2)/24,5),АТС!$A$41:$F$736,5)+VLOOKUP($A835+ROUND((COLUMN()-2)/24,5),'Расчет сбытовых надбавок'!$B$2281:'Расчет сбытовых надбавок'!$G$3024,5)</f>
        <v>728.42</v>
      </c>
      <c r="F835" s="99">
        <f>VLOOKUP($A835+ROUND((COLUMN()-2)/24,5),АТС!$A$41:$F$736,5)+VLOOKUP($A835+ROUND((COLUMN()-2)/24,5),'Расчет сбытовых надбавок'!$B$2281:'Расчет сбытовых надбавок'!$G$3024,5)</f>
        <v>723.77</v>
      </c>
      <c r="G835" s="99">
        <f>VLOOKUP($A835+ROUND((COLUMN()-2)/24,5),АТС!$A$41:$F$736,5)+VLOOKUP($A835+ROUND((COLUMN()-2)/24,5),'Расчет сбытовых надбавок'!$B$2281:'Расчет сбытовых надбавок'!$G$3024,5)</f>
        <v>695.87</v>
      </c>
      <c r="H835" s="99">
        <f>VLOOKUP($A835+ROUND((COLUMN()-2)/24,5),АТС!$A$41:$F$736,5)+VLOOKUP($A835+ROUND((COLUMN()-2)/24,5),'Расчет сбытовых надбавок'!$B$2281:'Расчет сбытовых надбавок'!$G$3024,5)</f>
        <v>608.96</v>
      </c>
      <c r="I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9">
        <f>VLOOKUP($A835+ROUND((COLUMN()-2)/24,5),АТС!$A$41:$F$736,5)+VLOOKUP($A835+ROUND((COLUMN()-2)/24,5),'Расчет сбытовых надбавок'!$B$2281:'Расчет сбытовых надбавок'!$G$3024,5)</f>
        <v>19.88</v>
      </c>
      <c r="L835" s="99">
        <f>VLOOKUP($A835+ROUND((COLUMN()-2)/24,5),АТС!$A$41:$F$736,5)+VLOOKUP($A835+ROUND((COLUMN()-2)/24,5),'Расчет сбытовых надбавок'!$B$2281:'Расчет сбытовых надбавок'!$G$3024,5)</f>
        <v>78.570000000000007</v>
      </c>
      <c r="M835" s="99">
        <f>VLOOKUP($A835+ROUND((COLUMN()-2)/24,5),АТС!$A$41:$F$736,5)+VLOOKUP($A835+ROUND((COLUMN()-2)/24,5),'Расчет сбытовых надбавок'!$B$2281:'Расчет сбытовых надбавок'!$G$3024,5)</f>
        <v>113.23</v>
      </c>
      <c r="N835" s="99">
        <f>VLOOKUP($A835+ROUND((COLUMN()-2)/24,5),АТС!$A$41:$F$736,5)+VLOOKUP($A835+ROUND((COLUMN()-2)/24,5),'Расчет сбытовых надбавок'!$B$2281:'Расчет сбытовых надбавок'!$G$3024,5)</f>
        <v>69.8</v>
      </c>
      <c r="O835" s="99">
        <f>VLOOKUP($A835+ROUND((COLUMN()-2)/24,5),АТС!$A$41:$F$736,5)+VLOOKUP($A835+ROUND((COLUMN()-2)/24,5),'Расчет сбытовых надбавок'!$B$2281:'Расчет сбытовых надбавок'!$G$3024,5)</f>
        <v>65.84</v>
      </c>
      <c r="P835" s="99">
        <f>VLOOKUP($A835+ROUND((COLUMN()-2)/24,5),АТС!$A$41:$F$736,5)+VLOOKUP($A835+ROUND((COLUMN()-2)/24,5),'Расчет сбытовых надбавок'!$B$2281:'Расчет сбытовых надбавок'!$G$3024,5)</f>
        <v>41.14</v>
      </c>
      <c r="Q835" s="99">
        <f>VLOOKUP($A835+ROUND((COLUMN()-2)/24,5),АТС!$A$41:$F$736,5)+VLOOKUP($A835+ROUND((COLUMN()-2)/24,5),'Расчет сбытовых надбавок'!$B$2281:'Расчет сбытовых надбавок'!$G$3024,5)</f>
        <v>49.68</v>
      </c>
      <c r="R835" s="99">
        <f>VLOOKUP($A835+ROUND((COLUMN()-2)/24,5),АТС!$A$41:$F$736,5)+VLOOKUP($A835+ROUND((COLUMN()-2)/24,5),'Расчет сбытовых надбавок'!$B$2281:'Расчет сбытовых надбавок'!$G$3024,5)</f>
        <v>30.77</v>
      </c>
      <c r="S835" s="99">
        <f>VLOOKUP($A835+ROUND((COLUMN()-2)/24,5),АТС!$A$41:$F$736,5)+VLOOKUP($A835+ROUND((COLUMN()-2)/24,5),'Расчет сбытовых надбавок'!$B$2281:'Расчет сбытовых надбавок'!$G$3024,5)</f>
        <v>37.090000000000003</v>
      </c>
      <c r="T835" s="99">
        <f>VLOOKUP($A835+ROUND((COLUMN()-2)/24,5),АТС!$A$41:$F$736,5)+VLOOKUP($A835+ROUND((COLUMN()-2)/24,5),'Расчет сбытовых надбавок'!$B$2281:'Расчет сбытовых надбавок'!$G$3024,5)</f>
        <v>17.100000000000001</v>
      </c>
      <c r="U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W835" s="99">
        <f>VLOOKUP($A835+ROUND((COLUMN()-2)/24,5),АТС!$A$41:$F$736,5)+VLOOKUP($A835+ROUND((COLUMN()-2)/24,5),'Расчет сбытовых надбавок'!$B$2281:'Расчет сбытовых надбавок'!$G$3024,5)</f>
        <v>51.14</v>
      </c>
      <c r="X835" s="99">
        <f>VLOOKUP($A835+ROUND((COLUMN()-2)/24,5),АТС!$A$41:$F$736,5)+VLOOKUP($A835+ROUND((COLUMN()-2)/24,5),'Расчет сбытовых надбавок'!$B$2281:'Расчет сбытовых надбавок'!$G$3024,5)</f>
        <v>192.64</v>
      </c>
      <c r="Y835" s="99">
        <f>VLOOKUP($A835+ROUND((COLUMN()-2)/24,5),АТС!$A$41:$F$736,5)+VLOOKUP($A835+ROUND((COLUMN()-2)/24,5),'Расчет сбытовых надбавок'!$B$2281:'Расчет сбытовых надбавок'!$G$3024,5)</f>
        <v>507.46</v>
      </c>
    </row>
    <row r="836" spans="1:25" x14ac:dyDescent="0.2">
      <c r="A836" s="80">
        <f t="shared" si="25"/>
        <v>42526</v>
      </c>
      <c r="B836" s="99">
        <f>VLOOKUP($A836+ROUND((COLUMN()-2)/24,5),АТС!$A$41:$F$736,5)+VLOOKUP($A836+ROUND((COLUMN()-2)/24,5),'Расчет сбытовых надбавок'!$B$2281:'Расчет сбытовых надбавок'!$G$3024,5)</f>
        <v>690.3</v>
      </c>
      <c r="C836" s="99">
        <f>VLOOKUP($A836+ROUND((COLUMN()-2)/24,5),АТС!$A$41:$F$736,5)+VLOOKUP($A836+ROUND((COLUMN()-2)/24,5),'Расчет сбытовых надбавок'!$B$2281:'Расчет сбытовых надбавок'!$G$3024,5)</f>
        <v>629.67999999999995</v>
      </c>
      <c r="D836" s="99">
        <f>VLOOKUP($A836+ROUND((COLUMN()-2)/24,5),АТС!$A$41:$F$736,5)+VLOOKUP($A836+ROUND((COLUMN()-2)/24,5),'Расчет сбытовых надбавок'!$B$2281:'Расчет сбытовых надбавок'!$G$3024,5)</f>
        <v>396.44</v>
      </c>
      <c r="E836" s="99">
        <f>VLOOKUP($A836+ROUND((COLUMN()-2)/24,5),АТС!$A$41:$F$736,5)+VLOOKUP($A836+ROUND((COLUMN()-2)/24,5),'Расчет сбытовых надбавок'!$B$2281:'Расчет сбытовых надбавок'!$G$3024,5)</f>
        <v>570.70000000000005</v>
      </c>
      <c r="F836" s="99">
        <f>VLOOKUP($A836+ROUND((COLUMN()-2)/24,5),АТС!$A$41:$F$736,5)+VLOOKUP($A836+ROUND((COLUMN()-2)/24,5),'Расчет сбытовых надбавок'!$B$2281:'Расчет сбытовых надбавок'!$G$3024,5)</f>
        <v>436.25</v>
      </c>
      <c r="G836" s="99">
        <f>VLOOKUP($A836+ROUND((COLUMN()-2)/24,5),АТС!$A$41:$F$736,5)+VLOOKUP($A836+ROUND((COLUMN()-2)/24,5),'Расчет сбытовых надбавок'!$B$2281:'Расчет сбытовых надбавок'!$G$3024,5)</f>
        <v>192.82</v>
      </c>
      <c r="H836" s="99">
        <f>VLOOKUP($A836+ROUND((COLUMN()-2)/24,5),АТС!$A$41:$F$736,5)+VLOOKUP($A836+ROUND((COLUMN()-2)/24,5),'Расчет сбытовых надбавок'!$B$2281:'Расчет сбытовых надбавок'!$G$3024,5)</f>
        <v>193.92999999999998</v>
      </c>
      <c r="I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9">
        <f>VLOOKUP($A836+ROUND((COLUMN()-2)/24,5),АТС!$A$41:$F$736,5)+VLOOKUP($A836+ROUND((COLUMN()-2)/24,5),'Расчет сбытовых надбавок'!$B$2281:'Расчет сбытовых надбавок'!$G$3024,5)</f>
        <v>10.299999999999999</v>
      </c>
      <c r="L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9">
        <f>VLOOKUP($A836+ROUND((COLUMN()-2)/24,5),АТС!$A$41:$F$736,5)+VLOOKUP($A836+ROUND((COLUMN()-2)/24,5),'Расчет сбытовых надбавок'!$B$2281:'Расчет сбытовых надбавок'!$G$3024,5)</f>
        <v>64.86</v>
      </c>
      <c r="N836" s="99">
        <f>VLOOKUP($A836+ROUND((COLUMN()-2)/24,5),АТС!$A$41:$F$736,5)+VLOOKUP($A836+ROUND((COLUMN()-2)/24,5),'Расчет сбытовых надбавок'!$B$2281:'Расчет сбытовых надбавок'!$G$3024,5)</f>
        <v>459.53000000000003</v>
      </c>
      <c r="O836" s="99">
        <f>VLOOKUP($A836+ROUND((COLUMN()-2)/24,5),АТС!$A$41:$F$736,5)+VLOOKUP($A836+ROUND((COLUMN()-2)/24,5),'Расчет сбытовых надбавок'!$B$2281:'Расчет сбытовых надбавок'!$G$3024,5)</f>
        <v>599.29999999999995</v>
      </c>
      <c r="P836" s="99">
        <f>VLOOKUP($A836+ROUND((COLUMN()-2)/24,5),АТС!$A$41:$F$736,5)+VLOOKUP($A836+ROUND((COLUMN()-2)/24,5),'Расчет сбытовых надбавок'!$B$2281:'Расчет сбытовых надбавок'!$G$3024,5)</f>
        <v>418.78</v>
      </c>
      <c r="Q836" s="99">
        <f>VLOOKUP($A836+ROUND((COLUMN()-2)/24,5),АТС!$A$41:$F$736,5)+VLOOKUP($A836+ROUND((COLUMN()-2)/24,5),'Расчет сбытовых надбавок'!$B$2281:'Расчет сбытовых надбавок'!$G$3024,5)</f>
        <v>366.16999999999996</v>
      </c>
      <c r="R836" s="99">
        <f>VLOOKUP($A836+ROUND((COLUMN()-2)/24,5),АТС!$A$41:$F$736,5)+VLOOKUP($A836+ROUND((COLUMN()-2)/24,5),'Расчет сбытовых надбавок'!$B$2281:'Расчет сбытовых надбавок'!$G$3024,5)</f>
        <v>245.44</v>
      </c>
      <c r="S836" s="99">
        <f>VLOOKUP($A836+ROUND((COLUMN()-2)/24,5),АТС!$A$41:$F$736,5)+VLOOKUP($A836+ROUND((COLUMN()-2)/24,5),'Расчет сбытовых надбавок'!$B$2281:'Расчет сбытовых надбавок'!$G$3024,5)</f>
        <v>418.28000000000003</v>
      </c>
      <c r="T836" s="99">
        <f>VLOOKUP($A836+ROUND((COLUMN()-2)/24,5),АТС!$A$41:$F$736,5)+VLOOKUP($A836+ROUND((COLUMN()-2)/24,5),'Расчет сбытовых надбавок'!$B$2281:'Расчет сбытовых надбавок'!$G$3024,5)</f>
        <v>910.97</v>
      </c>
      <c r="U836" s="99">
        <f>VLOOKUP($A836+ROUND((COLUMN()-2)/24,5),АТС!$A$41:$F$736,5)+VLOOKUP($A836+ROUND((COLUMN()-2)/24,5),'Расчет сбытовых надбавок'!$B$2281:'Расчет сбытовых надбавок'!$G$3024,5)</f>
        <v>170.59</v>
      </c>
      <c r="V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9">
        <f>VLOOKUP($A836+ROUND((COLUMN()-2)/24,5),АТС!$A$41:$F$736,5)+VLOOKUP($A836+ROUND((COLUMN()-2)/24,5),'Расчет сбытовых надбавок'!$B$2281:'Расчет сбытовых надбавок'!$G$3024,5)</f>
        <v>8.870000000000001</v>
      </c>
      <c r="X836" s="99">
        <f>VLOOKUP($A836+ROUND((COLUMN()-2)/24,5),АТС!$A$41:$F$736,5)+VLOOKUP($A836+ROUND((COLUMN()-2)/24,5),'Расчет сбытовых надбавок'!$B$2281:'Расчет сбытовых надбавок'!$G$3024,5)</f>
        <v>116.35</v>
      </c>
      <c r="Y836" s="99">
        <f>VLOOKUP($A836+ROUND((COLUMN()-2)/24,5),АТС!$A$41:$F$736,5)+VLOOKUP($A836+ROUND((COLUMN()-2)/24,5),'Расчет сбытовых надбавок'!$B$2281:'Расчет сбытовых надбавок'!$G$3024,5)</f>
        <v>363.15000000000003</v>
      </c>
    </row>
    <row r="837" spans="1:25" x14ac:dyDescent="0.2">
      <c r="A837" s="80">
        <f t="shared" si="25"/>
        <v>42527</v>
      </c>
      <c r="B837" s="99">
        <f>VLOOKUP($A837+ROUND((COLUMN()-2)/24,5),АТС!$A$41:$F$736,5)+VLOOKUP($A837+ROUND((COLUMN()-2)/24,5),'Расчет сбытовых надбавок'!$B$2281:'Расчет сбытовых надбавок'!$G$3024,5)</f>
        <v>89.12</v>
      </c>
      <c r="C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D837" s="99">
        <f>VLOOKUP($A837+ROUND((COLUMN()-2)/24,5),АТС!$A$41:$F$736,5)+VLOOKUP($A837+ROUND((COLUMN()-2)/24,5),'Расчет сбытовых надбавок'!$B$2281:'Расчет сбытовых надбавок'!$G$3024,5)</f>
        <v>935.30000000000007</v>
      </c>
      <c r="E837" s="99">
        <f>VLOOKUP($A837+ROUND((COLUMN()-2)/24,5),АТС!$A$41:$F$736,5)+VLOOKUP($A837+ROUND((COLUMN()-2)/24,5),'Расчет сбытовых надбавок'!$B$2281:'Расчет сбытовых надбавок'!$G$3024,5)</f>
        <v>821.43000000000006</v>
      </c>
      <c r="F837" s="99">
        <f>VLOOKUP($A837+ROUND((COLUMN()-2)/24,5),АТС!$A$41:$F$736,5)+VLOOKUP($A837+ROUND((COLUMN()-2)/24,5),'Расчет сбытовых надбавок'!$B$2281:'Расчет сбытовых надбавок'!$G$3024,5)</f>
        <v>724.37</v>
      </c>
      <c r="G837" s="99">
        <f>VLOOKUP($A837+ROUND((COLUMN()-2)/24,5),АТС!$A$41:$F$736,5)+VLOOKUP($A837+ROUND((COLUMN()-2)/24,5),'Расчет сбытовых надбавок'!$B$2281:'Расчет сбытовых надбавок'!$G$3024,5)</f>
        <v>487.74</v>
      </c>
      <c r="H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N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P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Q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R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9">
        <f>VLOOKUP($A837+ROUND((COLUMN()-2)/24,5),АТС!$A$41:$F$736,5)+VLOOKUP($A837+ROUND((COLUMN()-2)/24,5),'Расчет сбытовых надбавок'!$B$2281:'Расчет сбытовых надбавок'!$G$3024,5)</f>
        <v>0.01</v>
      </c>
      <c r="U837" s="99">
        <f>VLOOKUP($A837+ROUND((COLUMN()-2)/24,5),АТС!$A$41:$F$736,5)+VLOOKUP($A837+ROUND((COLUMN()-2)/24,5),'Расчет сбытовых надбавок'!$B$2281:'Расчет сбытовых надбавок'!$G$3024,5)</f>
        <v>0.01</v>
      </c>
      <c r="V837" s="99">
        <f>VLOOKUP($A837+ROUND((COLUMN()-2)/24,5),АТС!$A$41:$F$736,5)+VLOOKUP($A837+ROUND((COLUMN()-2)/24,5),'Расчет сбытовых надбавок'!$B$2281:'Расчет сбытовых надбавок'!$G$3024,5)</f>
        <v>0.01</v>
      </c>
      <c r="W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X837" s="99">
        <f>VLOOKUP($A837+ROUND((COLUMN()-2)/24,5),АТС!$A$41:$F$736,5)+VLOOKUP($A837+ROUND((COLUMN()-2)/24,5),'Расчет сбытовых надбавок'!$B$2281:'Расчет сбытовых надбавок'!$G$3024,5)</f>
        <v>63.09</v>
      </c>
      <c r="Y837" s="99">
        <f>VLOOKUP($A837+ROUND((COLUMN()-2)/24,5),АТС!$A$41:$F$736,5)+VLOOKUP($A837+ROUND((COLUMN()-2)/24,5),'Расчет сбытовых надбавок'!$B$2281:'Расчет сбытовых надбавок'!$G$3024,5)</f>
        <v>124.88999999999999</v>
      </c>
    </row>
    <row r="838" spans="1:25" x14ac:dyDescent="0.2">
      <c r="A838" s="80">
        <f t="shared" si="25"/>
        <v>42528</v>
      </c>
      <c r="B838" s="99">
        <f>VLOOKUP($A838+ROUND((COLUMN()-2)/24,5),АТС!$A$41:$F$736,5)+VLOOKUP($A838+ROUND((COLUMN()-2)/24,5),'Расчет сбытовых надбавок'!$B$2281:'Расчет сбытовых надбавок'!$G$3024,5)</f>
        <v>71.48</v>
      </c>
      <c r="C838" s="99">
        <f>VLOOKUP($A838+ROUND((COLUMN()-2)/24,5),АТС!$A$41:$F$736,5)+VLOOKUP($A838+ROUND((COLUMN()-2)/24,5),'Расчет сбытовых надбавок'!$B$2281:'Расчет сбытовых надбавок'!$G$3024,5)</f>
        <v>10.950000000000001</v>
      </c>
      <c r="D838" s="99">
        <f>VLOOKUP($A838+ROUND((COLUMN()-2)/24,5),АТС!$A$41:$F$736,5)+VLOOKUP($A838+ROUND((COLUMN()-2)/24,5),'Расчет сбытовых надбавок'!$B$2281:'Расчет сбытовых надбавок'!$G$3024,5)</f>
        <v>20.3</v>
      </c>
      <c r="E838" s="99">
        <f>VLOOKUP($A838+ROUND((COLUMN()-2)/24,5),АТС!$A$41:$F$736,5)+VLOOKUP($A838+ROUND((COLUMN()-2)/24,5),'Расчет сбытовых надбавок'!$B$2281:'Расчет сбытовых надбавок'!$G$3024,5)</f>
        <v>33.32</v>
      </c>
      <c r="F838" s="99">
        <f>VLOOKUP($A838+ROUND((COLUMN()-2)/24,5),АТС!$A$41:$F$736,5)+VLOOKUP($A838+ROUND((COLUMN()-2)/24,5),'Расчет сбытовых надбавок'!$B$2281:'Расчет сбытовых надбавок'!$G$3024,5)</f>
        <v>0.01</v>
      </c>
      <c r="G838" s="99">
        <f>VLOOKUP($A838+ROUND((COLUMN()-2)/24,5),АТС!$A$41:$F$736,5)+VLOOKUP($A838+ROUND((COLUMN()-2)/24,5),'Расчет сбытовых надбавок'!$B$2281:'Расчет сбытовых надбавок'!$G$3024,5)</f>
        <v>0.01</v>
      </c>
      <c r="H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9">
        <f>VLOOKUP($A838+ROUND((COLUMN()-2)/24,5),АТС!$A$41:$F$736,5)+VLOOKUP($A838+ROUND((COLUMN()-2)/24,5),'Расчет сбытовых надбавок'!$B$2281:'Расчет сбытовых надбавок'!$G$3024,5)</f>
        <v>0.01</v>
      </c>
      <c r="L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9">
        <f>VLOOKUP($A838+ROUND((COLUMN()-2)/24,5),АТС!$A$41:$F$736,5)+VLOOKUP($A838+ROUND((COLUMN()-2)/24,5),'Расчет сбытовых надбавок'!$B$2281:'Расчет сбытовых надбавок'!$G$3024,5)</f>
        <v>19.04</v>
      </c>
      <c r="N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O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P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Q838" s="99">
        <f>VLOOKUP($A838+ROUND((COLUMN()-2)/24,5),АТС!$A$41:$F$736,5)+VLOOKUP($A838+ROUND((COLUMN()-2)/24,5),'Расчет сбытовых надбавок'!$B$2281:'Расчет сбытовых надбавок'!$G$3024,5)</f>
        <v>8.67</v>
      </c>
      <c r="R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9">
        <f>VLOOKUP($A838+ROUND((COLUMN()-2)/24,5),АТС!$A$41:$F$736,5)+VLOOKUP($A838+ROUND((COLUMN()-2)/24,5),'Расчет сбытовых надбавок'!$B$2281:'Расчет сбытовых надбавок'!$G$3024,5)</f>
        <v>998.33999999999992</v>
      </c>
      <c r="U838" s="99">
        <f>VLOOKUP($A838+ROUND((COLUMN()-2)/24,5),АТС!$A$41:$F$736,5)+VLOOKUP($A838+ROUND((COLUMN()-2)/24,5),'Расчет сбытовых надбавок'!$B$2281:'Расчет сбытовых надбавок'!$G$3024,5)</f>
        <v>38.22</v>
      </c>
      <c r="V838" s="99">
        <f>VLOOKUP($A838+ROUND((COLUMN()-2)/24,5),АТС!$A$41:$F$736,5)+VLOOKUP($A838+ROUND((COLUMN()-2)/24,5),'Расчет сбытовых надбавок'!$B$2281:'Расчет сбытовых надбавок'!$G$3024,5)</f>
        <v>52.12</v>
      </c>
      <c r="W838" s="99">
        <f>VLOOKUP($A838+ROUND((COLUMN()-2)/24,5),АТС!$A$41:$F$736,5)+VLOOKUP($A838+ROUND((COLUMN()-2)/24,5),'Расчет сбытовых надбавок'!$B$2281:'Расчет сбытовых надбавок'!$G$3024,5)</f>
        <v>214.28</v>
      </c>
      <c r="X838" s="99">
        <f>VLOOKUP($A838+ROUND((COLUMN()-2)/24,5),АТС!$A$41:$F$736,5)+VLOOKUP($A838+ROUND((COLUMN()-2)/24,5),'Расчет сбытовых надбавок'!$B$2281:'Расчет сбытовых надбавок'!$G$3024,5)</f>
        <v>505.24</v>
      </c>
      <c r="Y838" s="99">
        <f>VLOOKUP($A838+ROUND((COLUMN()-2)/24,5),АТС!$A$41:$F$736,5)+VLOOKUP($A838+ROUND((COLUMN()-2)/24,5),'Расчет сбытовых надбавок'!$B$2281:'Расчет сбытовых надбавок'!$G$3024,5)</f>
        <v>431.53</v>
      </c>
    </row>
    <row r="839" spans="1:25" x14ac:dyDescent="0.2">
      <c r="A839" s="80">
        <f t="shared" si="25"/>
        <v>42529</v>
      </c>
      <c r="B839" s="99">
        <f>VLOOKUP($A839+ROUND((COLUMN()-2)/24,5),АТС!$A$41:$F$736,5)+VLOOKUP($A839+ROUND((COLUMN()-2)/24,5),'Расчет сбытовых надбавок'!$B$2281:'Расчет сбытовых надбавок'!$G$3024,5)</f>
        <v>139.32</v>
      </c>
      <c r="C839" s="99">
        <f>VLOOKUP($A839+ROUND((COLUMN()-2)/24,5),АТС!$A$41:$F$736,5)+VLOOKUP($A839+ROUND((COLUMN()-2)/24,5),'Расчет сбытовых надбавок'!$B$2281:'Расчет сбытовых надбавок'!$G$3024,5)</f>
        <v>116.12</v>
      </c>
      <c r="D839" s="99">
        <f>VLOOKUP($A839+ROUND((COLUMN()-2)/24,5),АТС!$A$41:$F$736,5)+VLOOKUP($A839+ROUND((COLUMN()-2)/24,5),'Расчет сбытовых надбавок'!$B$2281:'Расчет сбытовых надбавок'!$G$3024,5)</f>
        <v>148.80000000000001</v>
      </c>
      <c r="E839" s="99">
        <f>VLOOKUP($A839+ROUND((COLUMN()-2)/24,5),АТС!$A$41:$F$736,5)+VLOOKUP($A839+ROUND((COLUMN()-2)/24,5),'Расчет сбытовых надбавок'!$B$2281:'Расчет сбытовых надбавок'!$G$3024,5)</f>
        <v>150.14000000000001</v>
      </c>
      <c r="F839" s="99">
        <f>VLOOKUP($A839+ROUND((COLUMN()-2)/24,5),АТС!$A$41:$F$736,5)+VLOOKUP($A839+ROUND((COLUMN()-2)/24,5),'Расчет сбытовых надбавок'!$B$2281:'Расчет сбытовых надбавок'!$G$3024,5)</f>
        <v>81.679999999999993</v>
      </c>
      <c r="G839" s="99">
        <f>VLOOKUP($A839+ROUND((COLUMN()-2)/24,5),АТС!$A$41:$F$736,5)+VLOOKUP($A839+ROUND((COLUMN()-2)/24,5),'Расчет сбытовых надбавок'!$B$2281:'Расчет сбытовых надбавок'!$G$3024,5)</f>
        <v>30.48</v>
      </c>
      <c r="H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9">
        <f>VLOOKUP($A839+ROUND((COLUMN()-2)/24,5),АТС!$A$41:$F$736,5)+VLOOKUP($A839+ROUND((COLUMN()-2)/24,5),'Расчет сбытовых надбавок'!$B$2281:'Расчет сбытовых надбавок'!$G$3024,5)</f>
        <v>19.73</v>
      </c>
      <c r="L839" s="99">
        <f>VLOOKUP($A839+ROUND((COLUMN()-2)/24,5),АТС!$A$41:$F$736,5)+VLOOKUP($A839+ROUND((COLUMN()-2)/24,5),'Расчет сбытовых надбавок'!$B$2281:'Расчет сбытовых надбавок'!$G$3024,5)</f>
        <v>22.79</v>
      </c>
      <c r="M839" s="99">
        <f>VLOOKUP($A839+ROUND((COLUMN()-2)/24,5),АТС!$A$41:$F$736,5)+VLOOKUP($A839+ROUND((COLUMN()-2)/24,5),'Расчет сбытовых надбавок'!$B$2281:'Расчет сбытовых надбавок'!$G$3024,5)</f>
        <v>56.290000000000006</v>
      </c>
      <c r="N839" s="99">
        <f>VLOOKUP($A839+ROUND((COLUMN()-2)/24,5),АТС!$A$41:$F$736,5)+VLOOKUP($A839+ROUND((COLUMN()-2)/24,5),'Расчет сбытовых надбавок'!$B$2281:'Расчет сбытовых надбавок'!$G$3024,5)</f>
        <v>105</v>
      </c>
      <c r="O839" s="99">
        <f>VLOOKUP($A839+ROUND((COLUMN()-2)/24,5),АТС!$A$41:$F$736,5)+VLOOKUP($A839+ROUND((COLUMN()-2)/24,5),'Расчет сбытовых надбавок'!$B$2281:'Расчет сбытовых надбавок'!$G$3024,5)</f>
        <v>100.14</v>
      </c>
      <c r="P839" s="99">
        <f>VLOOKUP($A839+ROUND((COLUMN()-2)/24,5),АТС!$A$41:$F$736,5)+VLOOKUP($A839+ROUND((COLUMN()-2)/24,5),'Расчет сбытовых надбавок'!$B$2281:'Расчет сбытовых надбавок'!$G$3024,5)</f>
        <v>79.62</v>
      </c>
      <c r="Q839" s="99">
        <f>VLOOKUP($A839+ROUND((COLUMN()-2)/24,5),АТС!$A$41:$F$736,5)+VLOOKUP($A839+ROUND((COLUMN()-2)/24,5),'Расчет сбытовых надбавок'!$B$2281:'Расчет сбытовых надбавок'!$G$3024,5)</f>
        <v>92.95</v>
      </c>
      <c r="R839" s="99">
        <f>VLOOKUP($A839+ROUND((COLUMN()-2)/24,5),АТС!$A$41:$F$736,5)+VLOOKUP($A839+ROUND((COLUMN()-2)/24,5),'Расчет сбытовых надбавок'!$B$2281:'Расчет сбытовых надбавок'!$G$3024,5)</f>
        <v>103.48</v>
      </c>
      <c r="S839" s="99">
        <f>VLOOKUP($A839+ROUND((COLUMN()-2)/24,5),АТС!$A$41:$F$736,5)+VLOOKUP($A839+ROUND((COLUMN()-2)/24,5),'Расчет сбытовых надбавок'!$B$2281:'Расчет сбытовых надбавок'!$G$3024,5)</f>
        <v>68.209999999999994</v>
      </c>
      <c r="T839" s="99">
        <f>VLOOKUP($A839+ROUND((COLUMN()-2)/24,5),АТС!$A$41:$F$736,5)+VLOOKUP($A839+ROUND((COLUMN()-2)/24,5),'Расчет сбытовых надбавок'!$B$2281:'Расчет сбытовых надбавок'!$G$3024,5)</f>
        <v>281.33</v>
      </c>
      <c r="U839" s="99">
        <f>VLOOKUP($A839+ROUND((COLUMN()-2)/24,5),АТС!$A$41:$F$736,5)+VLOOKUP($A839+ROUND((COLUMN()-2)/24,5),'Расчет сбытовых надбавок'!$B$2281:'Расчет сбытовых надбавок'!$G$3024,5)</f>
        <v>272.16000000000003</v>
      </c>
      <c r="V839" s="99">
        <f>VLOOKUP($A839+ROUND((COLUMN()-2)/24,5),АТС!$A$41:$F$736,5)+VLOOKUP($A839+ROUND((COLUMN()-2)/24,5),'Расчет сбытовых надбавок'!$B$2281:'Расчет сбытовых надбавок'!$G$3024,5)</f>
        <v>235.72</v>
      </c>
      <c r="W839" s="99">
        <f>VLOOKUP($A839+ROUND((COLUMN()-2)/24,5),АТС!$A$41:$F$736,5)+VLOOKUP($A839+ROUND((COLUMN()-2)/24,5),'Расчет сбытовых надбавок'!$B$2281:'Расчет сбытовых надбавок'!$G$3024,5)</f>
        <v>473.06</v>
      </c>
      <c r="X839" s="99">
        <f>VLOOKUP($A839+ROUND((COLUMN()-2)/24,5),АТС!$A$41:$F$736,5)+VLOOKUP($A839+ROUND((COLUMN()-2)/24,5),'Расчет сбытовых надбавок'!$B$2281:'Расчет сбытовых надбавок'!$G$3024,5)</f>
        <v>571.84999999999991</v>
      </c>
      <c r="Y839" s="99">
        <f>VLOOKUP($A839+ROUND((COLUMN()-2)/24,5),АТС!$A$41:$F$736,5)+VLOOKUP($A839+ROUND((COLUMN()-2)/24,5),'Расчет сбытовых надбавок'!$B$2281:'Расчет сбытовых надбавок'!$G$3024,5)</f>
        <v>386.96</v>
      </c>
    </row>
    <row r="840" spans="1:25" x14ac:dyDescent="0.2">
      <c r="A840" s="80">
        <f t="shared" si="25"/>
        <v>42530</v>
      </c>
      <c r="B840" s="99">
        <f>VLOOKUP($A840+ROUND((COLUMN()-2)/24,5),АТС!$A$41:$F$736,5)+VLOOKUP($A840+ROUND((COLUMN()-2)/24,5),'Расчет сбытовых надбавок'!$B$2281:'Расчет сбытовых надбавок'!$G$3024,5)</f>
        <v>7.11</v>
      </c>
      <c r="C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D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E840" s="99">
        <f>VLOOKUP($A840+ROUND((COLUMN()-2)/24,5),АТС!$A$41:$F$736,5)+VLOOKUP($A840+ROUND((COLUMN()-2)/24,5),'Расчет сбытовых надбавок'!$B$2281:'Расчет сбытовых надбавок'!$G$3024,5)</f>
        <v>8.6</v>
      </c>
      <c r="F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9">
        <f>VLOOKUP($A840+ROUND((COLUMN()-2)/24,5),АТС!$A$41:$F$736,5)+VLOOKUP($A840+ROUND((COLUMN()-2)/24,5),'Расчет сбытовых надбавок'!$B$2281:'Расчет сбытовых надбавок'!$G$3024,5)</f>
        <v>0.01</v>
      </c>
      <c r="J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9">
        <f>VLOOKUP($A840+ROUND((COLUMN()-2)/24,5),АТС!$A$41:$F$736,5)+VLOOKUP($A840+ROUND((COLUMN()-2)/24,5),'Расчет сбытовых надбавок'!$B$2281:'Расчет сбытовых надбавок'!$G$3024,5)</f>
        <v>0.01</v>
      </c>
      <c r="T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U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W840" s="99">
        <f>VLOOKUP($A840+ROUND((COLUMN()-2)/24,5),АТС!$A$41:$F$736,5)+VLOOKUP($A840+ROUND((COLUMN()-2)/24,5),'Расчет сбытовых надбавок'!$B$2281:'Расчет сбытовых надбавок'!$G$3024,5)</f>
        <v>13.74</v>
      </c>
      <c r="X840" s="99">
        <f>VLOOKUP($A840+ROUND((COLUMN()-2)/24,5),АТС!$A$41:$F$736,5)+VLOOKUP($A840+ROUND((COLUMN()-2)/24,5),'Расчет сбытовых надбавок'!$B$2281:'Расчет сбытовых надбавок'!$G$3024,5)</f>
        <v>42.1</v>
      </c>
      <c r="Y840" s="99">
        <f>VLOOKUP($A840+ROUND((COLUMN()-2)/24,5),АТС!$A$41:$F$736,5)+VLOOKUP($A840+ROUND((COLUMN()-2)/24,5),'Расчет сбытовых надбавок'!$B$2281:'Расчет сбытовых надбавок'!$G$3024,5)</f>
        <v>245.6</v>
      </c>
    </row>
    <row r="841" spans="1:25" x14ac:dyDescent="0.2">
      <c r="A841" s="80">
        <f t="shared" si="25"/>
        <v>42531</v>
      </c>
      <c r="B841" s="99">
        <f>VLOOKUP($A841+ROUND((COLUMN()-2)/24,5),АТС!$A$41:$F$736,5)+VLOOKUP($A841+ROUND((COLUMN()-2)/24,5),'Расчет сбытовых надбавок'!$B$2281:'Расчет сбытовых надбавок'!$G$3024,5)</f>
        <v>364.03000000000003</v>
      </c>
      <c r="C841" s="99">
        <f>VLOOKUP($A841+ROUND((COLUMN()-2)/24,5),АТС!$A$41:$F$736,5)+VLOOKUP($A841+ROUND((COLUMN()-2)/24,5),'Расчет сбытовых надбавок'!$B$2281:'Расчет сбытовых надбавок'!$G$3024,5)</f>
        <v>170.77</v>
      </c>
      <c r="D841" s="99">
        <f>VLOOKUP($A841+ROUND((COLUMN()-2)/24,5),АТС!$A$41:$F$736,5)+VLOOKUP($A841+ROUND((COLUMN()-2)/24,5),'Расчет сбытовых надбавок'!$B$2281:'Расчет сбытовых надбавок'!$G$3024,5)</f>
        <v>77.53</v>
      </c>
      <c r="E841" s="99">
        <f>VLOOKUP($A841+ROUND((COLUMN()-2)/24,5),АТС!$A$41:$F$736,5)+VLOOKUP($A841+ROUND((COLUMN()-2)/24,5),'Расчет сбытовых надбавок'!$B$2281:'Расчет сбытовых надбавок'!$G$3024,5)</f>
        <v>52.66</v>
      </c>
      <c r="F841" s="99">
        <f>VLOOKUP($A841+ROUND((COLUMN()-2)/24,5),АТС!$A$41:$F$736,5)+VLOOKUP($A841+ROUND((COLUMN()-2)/24,5),'Расчет сбытовых надбавок'!$B$2281:'Расчет сбытовых надбавок'!$G$3024,5)</f>
        <v>0.08</v>
      </c>
      <c r="G841" s="99">
        <f>VLOOKUP($A841+ROUND((COLUMN()-2)/24,5),АТС!$A$41:$F$736,5)+VLOOKUP($A841+ROUND((COLUMN()-2)/24,5),'Расчет сбытовых надбавок'!$B$2281:'Расчет сбытовых надбавок'!$G$3024,5)</f>
        <v>93.15</v>
      </c>
      <c r="H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9">
        <f>VLOOKUP($A841+ROUND((COLUMN()-2)/24,5),АТС!$A$41:$F$736,5)+VLOOKUP($A841+ROUND((COLUMN()-2)/24,5),'Расчет сбытовых надбавок'!$B$2281:'Расчет сбытовых надбавок'!$G$3024,5)</f>
        <v>22.75</v>
      </c>
      <c r="L841" s="99">
        <f>VLOOKUP($A841+ROUND((COLUMN()-2)/24,5),АТС!$A$41:$F$736,5)+VLOOKUP($A841+ROUND((COLUMN()-2)/24,5),'Расчет сбытовых надбавок'!$B$2281:'Расчет сбытовых надбавок'!$G$3024,5)</f>
        <v>30.959999999999997</v>
      </c>
      <c r="M841" s="99">
        <f>VLOOKUP($A841+ROUND((COLUMN()-2)/24,5),АТС!$A$41:$F$736,5)+VLOOKUP($A841+ROUND((COLUMN()-2)/24,5),'Расчет сбытовых надбавок'!$B$2281:'Расчет сбытовых надбавок'!$G$3024,5)</f>
        <v>35.569999999999993</v>
      </c>
      <c r="N841" s="99">
        <f>VLOOKUP($A841+ROUND((COLUMN()-2)/24,5),АТС!$A$41:$F$736,5)+VLOOKUP($A841+ROUND((COLUMN()-2)/24,5),'Расчет сбытовых надбавок'!$B$2281:'Расчет сбытовых надбавок'!$G$3024,5)</f>
        <v>46.72</v>
      </c>
      <c r="O841" s="99">
        <f>VLOOKUP($A841+ROUND((COLUMN()-2)/24,5),АТС!$A$41:$F$736,5)+VLOOKUP($A841+ROUND((COLUMN()-2)/24,5),'Расчет сбытовых надбавок'!$B$2281:'Расчет сбытовых надбавок'!$G$3024,5)</f>
        <v>44.35</v>
      </c>
      <c r="P841" s="99">
        <f>VLOOKUP($A841+ROUND((COLUMN()-2)/24,5),АТС!$A$41:$F$736,5)+VLOOKUP($A841+ROUND((COLUMN()-2)/24,5),'Расчет сбытовых надбавок'!$B$2281:'Расчет сбытовых надбавок'!$G$3024,5)</f>
        <v>71.180000000000007</v>
      </c>
      <c r="Q841" s="99">
        <f>VLOOKUP($A841+ROUND((COLUMN()-2)/24,5),АТС!$A$41:$F$736,5)+VLOOKUP($A841+ROUND((COLUMN()-2)/24,5),'Расчет сбытовых надбавок'!$B$2281:'Расчет сбытовых надбавок'!$G$3024,5)</f>
        <v>69.77</v>
      </c>
      <c r="R841" s="99">
        <f>VLOOKUP($A841+ROUND((COLUMN()-2)/24,5),АТС!$A$41:$F$736,5)+VLOOKUP($A841+ROUND((COLUMN()-2)/24,5),'Расчет сбытовых надбавок'!$B$2281:'Расчет сбытовых надбавок'!$G$3024,5)</f>
        <v>111.83</v>
      </c>
      <c r="S841" s="99">
        <f>VLOOKUP($A841+ROUND((COLUMN()-2)/24,5),АТС!$A$41:$F$736,5)+VLOOKUP($A841+ROUND((COLUMN()-2)/24,5),'Расчет сбытовых надбавок'!$B$2281:'Расчет сбытовых надбавок'!$G$3024,5)</f>
        <v>85.85</v>
      </c>
      <c r="T841" s="99">
        <f>VLOOKUP($A841+ROUND((COLUMN()-2)/24,5),АТС!$A$41:$F$736,5)+VLOOKUP($A841+ROUND((COLUMN()-2)/24,5),'Расчет сбытовых надбавок'!$B$2281:'Расчет сбытовых надбавок'!$G$3024,5)</f>
        <v>123.28</v>
      </c>
      <c r="U841" s="99">
        <f>VLOOKUP($A841+ROUND((COLUMN()-2)/24,5),АТС!$A$41:$F$736,5)+VLOOKUP($A841+ROUND((COLUMN()-2)/24,5),'Расчет сбытовых надбавок'!$B$2281:'Расчет сбытовых надбавок'!$G$3024,5)</f>
        <v>87.240000000000009</v>
      </c>
      <c r="V841" s="99">
        <f>VLOOKUP($A841+ROUND((COLUMN()-2)/24,5),АТС!$A$41:$F$736,5)+VLOOKUP($A841+ROUND((COLUMN()-2)/24,5),'Расчет сбытовых надбавок'!$B$2281:'Расчет сбытовых надбавок'!$G$3024,5)</f>
        <v>193.13</v>
      </c>
      <c r="W841" s="99">
        <f>VLOOKUP($A841+ROUND((COLUMN()-2)/24,5),АТС!$A$41:$F$736,5)+VLOOKUP($A841+ROUND((COLUMN()-2)/24,5),'Расчет сбытовых надбавок'!$B$2281:'Расчет сбытовых надбавок'!$G$3024,5)</f>
        <v>248.06</v>
      </c>
      <c r="X841" s="99">
        <f>VLOOKUP($A841+ROUND((COLUMN()-2)/24,5),АТС!$A$41:$F$736,5)+VLOOKUP($A841+ROUND((COLUMN()-2)/24,5),'Расчет сбытовых надбавок'!$B$2281:'Расчет сбытовых надбавок'!$G$3024,5)</f>
        <v>217.91</v>
      </c>
      <c r="Y841" s="99">
        <f>VLOOKUP($A841+ROUND((COLUMN()-2)/24,5),АТС!$A$41:$F$736,5)+VLOOKUP($A841+ROUND((COLUMN()-2)/24,5),'Расчет сбытовых надбавок'!$B$2281:'Расчет сбытовых надбавок'!$G$3024,5)</f>
        <v>293.65000000000003</v>
      </c>
    </row>
    <row r="842" spans="1:25" x14ac:dyDescent="0.2">
      <c r="A842" s="80">
        <f t="shared" si="25"/>
        <v>42532</v>
      </c>
      <c r="B842" s="99">
        <f>VLOOKUP($A842+ROUND((COLUMN()-2)/24,5),АТС!$A$41:$F$736,5)+VLOOKUP($A842+ROUND((COLUMN()-2)/24,5),'Расчет сбытовых надбавок'!$B$2281:'Расчет сбытовых надбавок'!$G$3024,5)</f>
        <v>217.1</v>
      </c>
      <c r="C842" s="99">
        <f>VLOOKUP($A842+ROUND((COLUMN()-2)/24,5),АТС!$A$41:$F$736,5)+VLOOKUP($A842+ROUND((COLUMN()-2)/24,5),'Расчет сбытовых надбавок'!$B$2281:'Расчет сбытовых надбавок'!$G$3024,5)</f>
        <v>190.32000000000002</v>
      </c>
      <c r="D842" s="99">
        <f>VLOOKUP($A842+ROUND((COLUMN()-2)/24,5),АТС!$A$41:$F$736,5)+VLOOKUP($A842+ROUND((COLUMN()-2)/24,5),'Расчет сбытовых надбавок'!$B$2281:'Расчет сбытовых надбавок'!$G$3024,5)</f>
        <v>171.05</v>
      </c>
      <c r="E842" s="99">
        <f>VLOOKUP($A842+ROUND((COLUMN()-2)/24,5),АТС!$A$41:$F$736,5)+VLOOKUP($A842+ROUND((COLUMN()-2)/24,5),'Расчет сбытовых надбавок'!$B$2281:'Расчет сбытовых надбавок'!$G$3024,5)</f>
        <v>123.88</v>
      </c>
      <c r="F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9">
        <f>VLOOKUP($A842+ROUND((COLUMN()-2)/24,5),АТС!$A$41:$F$736,5)+VLOOKUP($A842+ROUND((COLUMN()-2)/24,5),'Расчет сбытовых надбавок'!$B$2281:'Расчет сбытовых надбавок'!$G$3024,5)</f>
        <v>5.81</v>
      </c>
      <c r="I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9">
        <f>VLOOKUP($A842+ROUND((COLUMN()-2)/24,5),АТС!$A$41:$F$736,5)+VLOOKUP($A842+ROUND((COLUMN()-2)/24,5),'Расчет сбытовых надбавок'!$B$2281:'Расчет сбытовых надбавок'!$G$3024,5)</f>
        <v>11.559999999999999</v>
      </c>
      <c r="L842" s="99">
        <f>VLOOKUP($A842+ROUND((COLUMN()-2)/24,5),АТС!$A$41:$F$736,5)+VLOOKUP($A842+ROUND((COLUMN()-2)/24,5),'Расчет сбытовых надбавок'!$B$2281:'Расчет сбытовых надбавок'!$G$3024,5)</f>
        <v>2.15</v>
      </c>
      <c r="M842" s="99">
        <f>VLOOKUP($A842+ROUND((COLUMN()-2)/24,5),АТС!$A$41:$F$736,5)+VLOOKUP($A842+ROUND((COLUMN()-2)/24,5),'Расчет сбытовых надбавок'!$B$2281:'Расчет сбытовых надбавок'!$G$3024,5)</f>
        <v>17.22</v>
      </c>
      <c r="N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P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Q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R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S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T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X842" s="99">
        <f>VLOOKUP($A842+ROUND((COLUMN()-2)/24,5),АТС!$A$41:$F$736,5)+VLOOKUP($A842+ROUND((COLUMN()-2)/24,5),'Расчет сбытовых надбавок'!$B$2281:'Расчет сбытовых надбавок'!$G$3024,5)</f>
        <v>124.47999999999999</v>
      </c>
      <c r="Y842" s="99">
        <f>VLOOKUP($A842+ROUND((COLUMN()-2)/24,5),АТС!$A$41:$F$736,5)+VLOOKUP($A842+ROUND((COLUMN()-2)/24,5),'Расчет сбытовых надбавок'!$B$2281:'Расчет сбытовых надбавок'!$G$3024,5)</f>
        <v>216.45</v>
      </c>
    </row>
    <row r="843" spans="1:25" x14ac:dyDescent="0.2">
      <c r="A843" s="80">
        <f t="shared" si="25"/>
        <v>42533</v>
      </c>
      <c r="B843" s="99">
        <f>VLOOKUP($A843+ROUND((COLUMN()-2)/24,5),АТС!$A$41:$F$736,5)+VLOOKUP($A843+ROUND((COLUMN()-2)/24,5),'Расчет сбытовых надбавок'!$B$2281:'Расчет сбытовых надбавок'!$G$3024,5)</f>
        <v>179.35000000000002</v>
      </c>
      <c r="C843" s="99">
        <f>VLOOKUP($A843+ROUND((COLUMN()-2)/24,5),АТС!$A$41:$F$736,5)+VLOOKUP($A843+ROUND((COLUMN()-2)/24,5),'Расчет сбытовых надбавок'!$B$2281:'Расчет сбытовых надбавок'!$G$3024,5)</f>
        <v>88.86</v>
      </c>
      <c r="D843" s="99">
        <f>VLOOKUP($A843+ROUND((COLUMN()-2)/24,5),АТС!$A$41:$F$736,5)+VLOOKUP($A843+ROUND((COLUMN()-2)/24,5),'Расчет сбытовых надбавок'!$B$2281:'Расчет сбытовых надбавок'!$G$3024,5)</f>
        <v>158.66999999999999</v>
      </c>
      <c r="E843" s="99">
        <f>VLOOKUP($A843+ROUND((COLUMN()-2)/24,5),АТС!$A$41:$F$736,5)+VLOOKUP($A843+ROUND((COLUMN()-2)/24,5),'Расчет сбытовых надбавок'!$B$2281:'Расчет сбытовых надбавок'!$G$3024,5)</f>
        <v>95.76</v>
      </c>
      <c r="F843" s="99">
        <f>VLOOKUP($A843+ROUND((COLUMN()-2)/24,5),АТС!$A$41:$F$736,5)+VLOOKUP($A843+ROUND((COLUMN()-2)/24,5),'Расчет сбытовых надбавок'!$B$2281:'Расчет сбытовых надбавок'!$G$3024,5)</f>
        <v>91.88</v>
      </c>
      <c r="G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9">
        <f>VLOOKUP($A843+ROUND((COLUMN()-2)/24,5),АТС!$A$41:$F$736,5)+VLOOKUP($A843+ROUND((COLUMN()-2)/24,5),'Расчет сбытовых надбавок'!$B$2281:'Расчет сбытовых надбавок'!$G$3024,5)</f>
        <v>9.8000000000000007</v>
      </c>
      <c r="I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9">
        <f>VLOOKUP($A843+ROUND((COLUMN()-2)/24,5),АТС!$A$41:$F$736,5)+VLOOKUP($A843+ROUND((COLUMN()-2)/24,5),'Расчет сбытовых надбавок'!$B$2281:'Расчет сбытовых надбавок'!$G$3024,5)</f>
        <v>14.889999999999999</v>
      </c>
      <c r="L843" s="99">
        <f>VLOOKUP($A843+ROUND((COLUMN()-2)/24,5),АТС!$A$41:$F$736,5)+VLOOKUP($A843+ROUND((COLUMN()-2)/24,5),'Расчет сбытовых надбавок'!$B$2281:'Расчет сбытовых надбавок'!$G$3024,5)</f>
        <v>34.659999999999997</v>
      </c>
      <c r="M843" s="99">
        <f>VLOOKUP($A843+ROUND((COLUMN()-2)/24,5),АТС!$A$41:$F$736,5)+VLOOKUP($A843+ROUND((COLUMN()-2)/24,5),'Расчет сбытовых надбавок'!$B$2281:'Расчет сбытовых надбавок'!$G$3024,5)</f>
        <v>37.660000000000004</v>
      </c>
      <c r="N843" s="99">
        <f>VLOOKUP($A843+ROUND((COLUMN()-2)/24,5),АТС!$A$41:$F$736,5)+VLOOKUP($A843+ROUND((COLUMN()-2)/24,5),'Расчет сбытовых надбавок'!$B$2281:'Расчет сбытовых надбавок'!$G$3024,5)</f>
        <v>46.37</v>
      </c>
      <c r="O843" s="99">
        <f>VLOOKUP($A843+ROUND((COLUMN()-2)/24,5),АТС!$A$41:$F$736,5)+VLOOKUP($A843+ROUND((COLUMN()-2)/24,5),'Расчет сбытовых надбавок'!$B$2281:'Расчет сбытовых надбавок'!$G$3024,5)</f>
        <v>45.7</v>
      </c>
      <c r="P843" s="99">
        <f>VLOOKUP($A843+ROUND((COLUMN()-2)/24,5),АТС!$A$41:$F$736,5)+VLOOKUP($A843+ROUND((COLUMN()-2)/24,5),'Расчет сбытовых надбавок'!$B$2281:'Расчет сбытовых надбавок'!$G$3024,5)</f>
        <v>66.680000000000007</v>
      </c>
      <c r="Q843" s="99">
        <f>VLOOKUP($A843+ROUND((COLUMN()-2)/24,5),АТС!$A$41:$F$736,5)+VLOOKUP($A843+ROUND((COLUMN()-2)/24,5),'Расчет сбытовых надбавок'!$B$2281:'Расчет сбытовых надбавок'!$G$3024,5)</f>
        <v>62.44</v>
      </c>
      <c r="R843" s="99">
        <f>VLOOKUP($A843+ROUND((COLUMN()-2)/24,5),АТС!$A$41:$F$736,5)+VLOOKUP($A843+ROUND((COLUMN()-2)/24,5),'Расчет сбытовых надбавок'!$B$2281:'Расчет сбытовых надбавок'!$G$3024,5)</f>
        <v>74.989999999999995</v>
      </c>
      <c r="S843" s="99">
        <f>VLOOKUP($A843+ROUND((COLUMN()-2)/24,5),АТС!$A$41:$F$736,5)+VLOOKUP($A843+ROUND((COLUMN()-2)/24,5),'Расчет сбытовых надбавок'!$B$2281:'Расчет сбытовых надбавок'!$G$3024,5)</f>
        <v>86.18</v>
      </c>
      <c r="T843" s="99">
        <f>VLOOKUP($A843+ROUND((COLUMN()-2)/24,5),АТС!$A$41:$F$736,5)+VLOOKUP($A843+ROUND((COLUMN()-2)/24,5),'Расчет сбытовых надбавок'!$B$2281:'Расчет сбытовых надбавок'!$G$3024,5)</f>
        <v>100.7</v>
      </c>
      <c r="U843" s="99">
        <f>VLOOKUP($A843+ROUND((COLUMN()-2)/24,5),АТС!$A$41:$F$736,5)+VLOOKUP($A843+ROUND((COLUMN()-2)/24,5),'Расчет сбытовых надбавок'!$B$2281:'Расчет сбытовых надбавок'!$G$3024,5)</f>
        <v>95.039999999999992</v>
      </c>
      <c r="V843" s="99">
        <f>VLOOKUP($A843+ROUND((COLUMN()-2)/24,5),АТС!$A$41:$F$736,5)+VLOOKUP($A843+ROUND((COLUMN()-2)/24,5),'Расчет сбытовых надбавок'!$B$2281:'Расчет сбытовых надбавок'!$G$3024,5)</f>
        <v>225.04000000000002</v>
      </c>
      <c r="W843" s="99">
        <f>VLOOKUP($A843+ROUND((COLUMN()-2)/24,5),АТС!$A$41:$F$736,5)+VLOOKUP($A843+ROUND((COLUMN()-2)/24,5),'Расчет сбытовых надбавок'!$B$2281:'Расчет сбытовых надбавок'!$G$3024,5)</f>
        <v>329.18</v>
      </c>
      <c r="X843" s="99">
        <f>VLOOKUP($A843+ROUND((COLUMN()-2)/24,5),АТС!$A$41:$F$736,5)+VLOOKUP($A843+ROUND((COLUMN()-2)/24,5),'Расчет сбытовых надбавок'!$B$2281:'Расчет сбытовых надбавок'!$G$3024,5)</f>
        <v>78.849999999999994</v>
      </c>
      <c r="Y843" s="99">
        <f>VLOOKUP($A843+ROUND((COLUMN()-2)/24,5),АТС!$A$41:$F$736,5)+VLOOKUP($A843+ROUND((COLUMN()-2)/24,5),'Расчет сбытовых надбавок'!$B$2281:'Расчет сбытовых надбавок'!$G$3024,5)</f>
        <v>323.48999999999995</v>
      </c>
    </row>
    <row r="844" spans="1:25" x14ac:dyDescent="0.2">
      <c r="A844" s="80">
        <f t="shared" si="25"/>
        <v>42534</v>
      </c>
      <c r="B844" s="99">
        <f>VLOOKUP($A844+ROUND((COLUMN()-2)/24,5),АТС!$A$41:$F$736,5)+VLOOKUP($A844+ROUND((COLUMN()-2)/24,5),'Расчет сбытовых надбавок'!$B$2281:'Расчет сбытовых надбавок'!$G$3024,5)</f>
        <v>206.28</v>
      </c>
      <c r="C844" s="99">
        <f>VLOOKUP($A844+ROUND((COLUMN()-2)/24,5),АТС!$A$41:$F$736,5)+VLOOKUP($A844+ROUND((COLUMN()-2)/24,5),'Расчет сбытовых надбавок'!$B$2281:'Расчет сбытовых надбавок'!$G$3024,5)</f>
        <v>129.19999999999999</v>
      </c>
      <c r="D844" s="99">
        <f>VLOOKUP($A844+ROUND((COLUMN()-2)/24,5),АТС!$A$41:$F$736,5)+VLOOKUP($A844+ROUND((COLUMN()-2)/24,5),'Расчет сбытовых надбавок'!$B$2281:'Расчет сбытовых надбавок'!$G$3024,5)</f>
        <v>27.45</v>
      </c>
      <c r="E844" s="99">
        <f>VLOOKUP($A844+ROUND((COLUMN()-2)/24,5),АТС!$A$41:$F$736,5)+VLOOKUP($A844+ROUND((COLUMN()-2)/24,5),'Расчет сбытовых надбавок'!$B$2281:'Расчет сбытовых надбавок'!$G$3024,5)</f>
        <v>66.819999999999993</v>
      </c>
      <c r="F844" s="99">
        <f>VLOOKUP($A844+ROUND((COLUMN()-2)/24,5),АТС!$A$41:$F$736,5)+VLOOKUP($A844+ROUND((COLUMN()-2)/24,5),'Расчет сбытовых надбавок'!$B$2281:'Расчет сбытовых надбавок'!$G$3024,5)</f>
        <v>78.25</v>
      </c>
      <c r="G844" s="99">
        <f>VLOOKUP($A844+ROUND((COLUMN()-2)/24,5),АТС!$A$41:$F$736,5)+VLOOKUP($A844+ROUND((COLUMN()-2)/24,5),'Расчет сбытовых надбавок'!$B$2281:'Расчет сбытовых надбавок'!$G$3024,5)</f>
        <v>21.56</v>
      </c>
      <c r="H844" s="99">
        <f>VLOOKUP($A844+ROUND((COLUMN()-2)/24,5),АТС!$A$41:$F$736,5)+VLOOKUP($A844+ROUND((COLUMN()-2)/24,5),'Расчет сбытовых надбавок'!$B$2281:'Расчет сбытовых надбавок'!$G$3024,5)</f>
        <v>130.41</v>
      </c>
      <c r="I844" s="99">
        <f>VLOOKUP($A844+ROUND((COLUMN()-2)/24,5),АТС!$A$41:$F$736,5)+VLOOKUP($A844+ROUND((COLUMN()-2)/24,5),'Расчет сбытовых надбавок'!$B$2281:'Расчет сбытовых надбавок'!$G$3024,5)</f>
        <v>43.42</v>
      </c>
      <c r="J844" s="99">
        <f>VLOOKUP($A844+ROUND((COLUMN()-2)/24,5),АТС!$A$41:$F$736,5)+VLOOKUP($A844+ROUND((COLUMN()-2)/24,5),'Расчет сбытовых надбавок'!$B$2281:'Расчет сбытовых надбавок'!$G$3024,5)</f>
        <v>1.36</v>
      </c>
      <c r="K844" s="99">
        <f>VLOOKUP($A844+ROUND((COLUMN()-2)/24,5),АТС!$A$41:$F$736,5)+VLOOKUP($A844+ROUND((COLUMN()-2)/24,5),'Расчет сбытовых надбавок'!$B$2281:'Расчет сбытовых надбавок'!$G$3024,5)</f>
        <v>96.5</v>
      </c>
      <c r="L844" s="99">
        <f>VLOOKUP($A844+ROUND((COLUMN()-2)/24,5),АТС!$A$41:$F$736,5)+VLOOKUP($A844+ROUND((COLUMN()-2)/24,5),'Расчет сбытовых надбавок'!$B$2281:'Расчет сбытовых надбавок'!$G$3024,5)</f>
        <v>48.33</v>
      </c>
      <c r="M844" s="99">
        <f>VLOOKUP($A844+ROUND((COLUMN()-2)/24,5),АТС!$A$41:$F$736,5)+VLOOKUP($A844+ROUND((COLUMN()-2)/24,5),'Расчет сбытовых надбавок'!$B$2281:'Расчет сбытовых надбавок'!$G$3024,5)</f>
        <v>60.32</v>
      </c>
      <c r="N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O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P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X844" s="99">
        <f>VLOOKUP($A844+ROUND((COLUMN()-2)/24,5),АТС!$A$41:$F$736,5)+VLOOKUP($A844+ROUND((COLUMN()-2)/24,5),'Расчет сбытовых надбавок'!$B$2281:'Расчет сбытовых надбавок'!$G$3024,5)</f>
        <v>113.91</v>
      </c>
      <c r="Y844" s="99">
        <f>VLOOKUP($A844+ROUND((COLUMN()-2)/24,5),АТС!$A$41:$F$736,5)+VLOOKUP($A844+ROUND((COLUMN()-2)/24,5),'Расчет сбытовых надбавок'!$B$2281:'Расчет сбытовых надбавок'!$G$3024,5)</f>
        <v>61.22</v>
      </c>
    </row>
    <row r="845" spans="1:25" x14ac:dyDescent="0.2">
      <c r="A845" s="80">
        <f t="shared" si="25"/>
        <v>42535</v>
      </c>
      <c r="B845" s="99">
        <f>VLOOKUP($A845+ROUND((COLUMN()-2)/24,5),АТС!$A$41:$F$736,5)+VLOOKUP($A845+ROUND((COLUMN()-2)/24,5),'Расчет сбытовых надбавок'!$B$2281:'Расчет сбытовых надбавок'!$G$3024,5)</f>
        <v>276.27</v>
      </c>
      <c r="C845" s="99">
        <f>VLOOKUP($A845+ROUND((COLUMN()-2)/24,5),АТС!$A$41:$F$736,5)+VLOOKUP($A845+ROUND((COLUMN()-2)/24,5),'Расчет сбытовых надбавок'!$B$2281:'Расчет сбытовых надбавок'!$G$3024,5)</f>
        <v>187.64</v>
      </c>
      <c r="D845" s="99">
        <f>VLOOKUP($A845+ROUND((COLUMN()-2)/24,5),АТС!$A$41:$F$736,5)+VLOOKUP($A845+ROUND((COLUMN()-2)/24,5),'Расчет сбытовых надбавок'!$B$2281:'Расчет сбытовых надбавок'!$G$3024,5)</f>
        <v>190.92</v>
      </c>
      <c r="E845" s="99">
        <f>VLOOKUP($A845+ROUND((COLUMN()-2)/24,5),АТС!$A$41:$F$736,5)+VLOOKUP($A845+ROUND((COLUMN()-2)/24,5),'Расчет сбытовых надбавок'!$B$2281:'Расчет сбытовых надбавок'!$G$3024,5)</f>
        <v>137.43</v>
      </c>
      <c r="F845" s="99">
        <f>VLOOKUP($A845+ROUND((COLUMN()-2)/24,5),АТС!$A$41:$F$736,5)+VLOOKUP($A845+ROUND((COLUMN()-2)/24,5),'Расчет сбытовых надбавок'!$B$2281:'Расчет сбытовых надбавок'!$G$3024,5)</f>
        <v>85.98</v>
      </c>
      <c r="G845" s="99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9">
        <f>VLOOKUP($A845+ROUND((COLUMN()-2)/24,5),АТС!$A$41:$F$736,5)+VLOOKUP($A845+ROUND((COLUMN()-2)/24,5),'Расчет сбытовых надбавок'!$B$2281:'Расчет сбытовых надбавок'!$G$3024,5)</f>
        <v>0.01</v>
      </c>
      <c r="I845" s="99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9">
        <f>VLOOKUP($A845+ROUND((COLUMN()-2)/24,5),АТС!$A$41:$F$736,5)+VLOOKUP($A845+ROUND((COLUMN()-2)/24,5),'Расчет сбытовых надбавок'!$B$2281:'Расчет сбытовых надбавок'!$G$3024,5)</f>
        <v>28.259999999999998</v>
      </c>
      <c r="K845" s="99">
        <f>VLOOKUP($A845+ROUND((COLUMN()-2)/24,5),АТС!$A$41:$F$736,5)+VLOOKUP($A845+ROUND((COLUMN()-2)/24,5),'Расчет сбытовых надбавок'!$B$2281:'Расчет сбытовых надбавок'!$G$3024,5)</f>
        <v>93.31</v>
      </c>
      <c r="L845" s="99">
        <f>VLOOKUP($A845+ROUND((COLUMN()-2)/24,5),АТС!$A$41:$F$736,5)+VLOOKUP($A845+ROUND((COLUMN()-2)/24,5),'Расчет сбытовых надбавок'!$B$2281:'Расчет сбытовых надбавок'!$G$3024,5)</f>
        <v>160.71</v>
      </c>
      <c r="M845" s="99">
        <f>VLOOKUP($A845+ROUND((COLUMN()-2)/24,5),АТС!$A$41:$F$736,5)+VLOOKUP($A845+ROUND((COLUMN()-2)/24,5),'Расчет сбытовых надбавок'!$B$2281:'Расчет сбытовых надбавок'!$G$3024,5)</f>
        <v>178.03</v>
      </c>
      <c r="N845" s="99">
        <f>VLOOKUP($A845+ROUND((COLUMN()-2)/24,5),АТС!$A$41:$F$736,5)+VLOOKUP($A845+ROUND((COLUMN()-2)/24,5),'Расчет сбытовых надбавок'!$B$2281:'Расчет сбытовых надбавок'!$G$3024,5)</f>
        <v>143.41</v>
      </c>
      <c r="O845" s="99">
        <f>VLOOKUP($A845+ROUND((COLUMN()-2)/24,5),АТС!$A$41:$F$736,5)+VLOOKUP($A845+ROUND((COLUMN()-2)/24,5),'Расчет сбытовых надбавок'!$B$2281:'Расчет сбытовых надбавок'!$G$3024,5)</f>
        <v>174.12</v>
      </c>
      <c r="P845" s="99">
        <f>VLOOKUP($A845+ROUND((COLUMN()-2)/24,5),АТС!$A$41:$F$736,5)+VLOOKUP($A845+ROUND((COLUMN()-2)/24,5),'Расчет сбытовых надбавок'!$B$2281:'Расчет сбытовых надбавок'!$G$3024,5)</f>
        <v>187.83</v>
      </c>
      <c r="Q845" s="99">
        <f>VLOOKUP($A845+ROUND((COLUMN()-2)/24,5),АТС!$A$41:$F$736,5)+VLOOKUP($A845+ROUND((COLUMN()-2)/24,5),'Расчет сбытовых надбавок'!$B$2281:'Расчет сбытовых надбавок'!$G$3024,5)</f>
        <v>188.67000000000002</v>
      </c>
      <c r="R845" s="99">
        <f>VLOOKUP($A845+ROUND((COLUMN()-2)/24,5),АТС!$A$41:$F$736,5)+VLOOKUP($A845+ROUND((COLUMN()-2)/24,5),'Расчет сбытовых надбавок'!$B$2281:'Расчет сбытовых надбавок'!$G$3024,5)</f>
        <v>148.71</v>
      </c>
      <c r="S845" s="99">
        <f>VLOOKUP($A845+ROUND((COLUMN()-2)/24,5),АТС!$A$41:$F$736,5)+VLOOKUP($A845+ROUND((COLUMN()-2)/24,5),'Расчет сбытовых надбавок'!$B$2281:'Расчет сбытовых надбавок'!$G$3024,5)</f>
        <v>148.83999999999997</v>
      </c>
      <c r="T845" s="99">
        <f>VLOOKUP($A845+ROUND((COLUMN()-2)/24,5),АТС!$A$41:$F$736,5)+VLOOKUP($A845+ROUND((COLUMN()-2)/24,5),'Расчет сбытовых надбавок'!$B$2281:'Расчет сбытовых надбавок'!$G$3024,5)</f>
        <v>143.73999999999998</v>
      </c>
      <c r="U845" s="99">
        <f>VLOOKUP($A845+ROUND((COLUMN()-2)/24,5),АТС!$A$41:$F$736,5)+VLOOKUP($A845+ROUND((COLUMN()-2)/24,5),'Расчет сбытовых надбавок'!$B$2281:'Расчет сбытовых надбавок'!$G$3024,5)</f>
        <v>76.569999999999993</v>
      </c>
      <c r="V845" s="99">
        <f>VLOOKUP($A845+ROUND((COLUMN()-2)/24,5),АТС!$A$41:$F$736,5)+VLOOKUP($A845+ROUND((COLUMN()-2)/24,5),'Расчет сбытовых надбавок'!$B$2281:'Расчет сбытовых надбавок'!$G$3024,5)</f>
        <v>262.62</v>
      </c>
      <c r="W845" s="99">
        <f>VLOOKUP($A845+ROUND((COLUMN()-2)/24,5),АТС!$A$41:$F$736,5)+VLOOKUP($A845+ROUND((COLUMN()-2)/24,5),'Расчет сбытовых надбавок'!$B$2281:'Расчет сбытовых надбавок'!$G$3024,5)</f>
        <v>363.69</v>
      </c>
      <c r="X845" s="99">
        <f>VLOOKUP($A845+ROUND((COLUMN()-2)/24,5),АТС!$A$41:$F$736,5)+VLOOKUP($A845+ROUND((COLUMN()-2)/24,5),'Расчет сбытовых надбавок'!$B$2281:'Расчет сбытовых надбавок'!$G$3024,5)</f>
        <v>284.63</v>
      </c>
      <c r="Y845" s="99">
        <f>VLOOKUP($A845+ROUND((COLUMN()-2)/24,5),АТС!$A$41:$F$736,5)+VLOOKUP($A845+ROUND((COLUMN()-2)/24,5),'Расчет сбытовых надбавок'!$B$2281:'Расчет сбытовых надбавок'!$G$3024,5)</f>
        <v>252.26</v>
      </c>
    </row>
    <row r="846" spans="1:25" x14ac:dyDescent="0.2">
      <c r="A846" s="80">
        <f t="shared" si="25"/>
        <v>42536</v>
      </c>
      <c r="B846" s="99">
        <f>VLOOKUP($A846+ROUND((COLUMN()-2)/24,5),АТС!$A$41:$F$736,5)+VLOOKUP($A846+ROUND((COLUMN()-2)/24,5),'Расчет сбытовых надбавок'!$B$2281:'Расчет сбытовых надбавок'!$G$3024,5)</f>
        <v>166.45000000000002</v>
      </c>
      <c r="C846" s="99">
        <f>VLOOKUP($A846+ROUND((COLUMN()-2)/24,5),АТС!$A$41:$F$736,5)+VLOOKUP($A846+ROUND((COLUMN()-2)/24,5),'Расчет сбытовых надбавок'!$B$2281:'Расчет сбытовых надбавок'!$G$3024,5)</f>
        <v>1040.01</v>
      </c>
      <c r="D846" s="99">
        <f>VLOOKUP($A846+ROUND((COLUMN()-2)/24,5),АТС!$A$41:$F$736,5)+VLOOKUP($A846+ROUND((COLUMN()-2)/24,5),'Расчет сбытовых надбавок'!$B$2281:'Расчет сбытовых надбавок'!$G$3024,5)</f>
        <v>129.15</v>
      </c>
      <c r="E846" s="99">
        <f>VLOOKUP($A846+ROUND((COLUMN()-2)/24,5),АТС!$A$41:$F$736,5)+VLOOKUP($A846+ROUND((COLUMN()-2)/24,5),'Расчет сбытовых надбавок'!$B$2281:'Расчет сбытовых надбавок'!$G$3024,5)</f>
        <v>146.57</v>
      </c>
      <c r="F846" s="99">
        <f>VLOOKUP($A846+ROUND((COLUMN()-2)/24,5),АТС!$A$41:$F$736,5)+VLOOKUP($A846+ROUND((COLUMN()-2)/24,5),'Расчет сбытовых надбавок'!$B$2281:'Расчет сбытовых надбавок'!$G$3024,5)</f>
        <v>149.29</v>
      </c>
      <c r="G846" s="99">
        <f>VLOOKUP($A846+ROUND((COLUMN()-2)/24,5),АТС!$A$41:$F$736,5)+VLOOKUP($A846+ROUND((COLUMN()-2)/24,5),'Расчет сбытовых надбавок'!$B$2281:'Расчет сбытовых надбавок'!$G$3024,5)</f>
        <v>0.09</v>
      </c>
      <c r="H846" s="99">
        <f>VLOOKUP($A846+ROUND((COLUMN()-2)/24,5),АТС!$A$41:$F$736,5)+VLOOKUP($A846+ROUND((COLUMN()-2)/24,5),'Расчет сбытовых надбавок'!$B$2281:'Расчет сбытовых надбавок'!$G$3024,5)</f>
        <v>0.01</v>
      </c>
      <c r="I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9">
        <f>VLOOKUP($A846+ROUND((COLUMN()-2)/24,5),АТС!$A$41:$F$736,5)+VLOOKUP($A846+ROUND((COLUMN()-2)/24,5),'Расчет сбытовых надбавок'!$B$2281:'Расчет сбытовых надбавок'!$G$3024,5)</f>
        <v>0.06</v>
      </c>
      <c r="K846" s="99">
        <f>VLOOKUP($A846+ROUND((COLUMN()-2)/24,5),АТС!$A$41:$F$736,5)+VLOOKUP($A846+ROUND((COLUMN()-2)/24,5),'Расчет сбытовых надбавок'!$B$2281:'Расчет сбытовых надбавок'!$G$3024,5)</f>
        <v>139.88</v>
      </c>
      <c r="L846" s="99">
        <f>VLOOKUP($A846+ROUND((COLUMN()-2)/24,5),АТС!$A$41:$F$736,5)+VLOOKUP($A846+ROUND((COLUMN()-2)/24,5),'Расчет сбытовых надбавок'!$B$2281:'Расчет сбытовых надбавок'!$G$3024,5)</f>
        <v>163.62</v>
      </c>
      <c r="M846" s="99">
        <f>VLOOKUP($A846+ROUND((COLUMN()-2)/24,5),АТС!$A$41:$F$736,5)+VLOOKUP($A846+ROUND((COLUMN()-2)/24,5),'Расчет сбытовых надбавок'!$B$2281:'Расчет сбытовых надбавок'!$G$3024,5)</f>
        <v>180.28</v>
      </c>
      <c r="N846" s="99">
        <f>VLOOKUP($A846+ROUND((COLUMN()-2)/24,5),АТС!$A$41:$F$736,5)+VLOOKUP($A846+ROUND((COLUMN()-2)/24,5),'Расчет сбытовых надбавок'!$B$2281:'Расчет сбытовых надбавок'!$G$3024,5)</f>
        <v>153.66</v>
      </c>
      <c r="O846" s="99">
        <f>VLOOKUP($A846+ROUND((COLUMN()-2)/24,5),АТС!$A$41:$F$736,5)+VLOOKUP($A846+ROUND((COLUMN()-2)/24,5),'Расчет сбытовых надбавок'!$B$2281:'Расчет сбытовых надбавок'!$G$3024,5)</f>
        <v>152.75</v>
      </c>
      <c r="P846" s="99">
        <f>VLOOKUP($A846+ROUND((COLUMN()-2)/24,5),АТС!$A$41:$F$736,5)+VLOOKUP($A846+ROUND((COLUMN()-2)/24,5),'Расчет сбытовых надбавок'!$B$2281:'Расчет сбытовых надбавок'!$G$3024,5)</f>
        <v>176.68</v>
      </c>
      <c r="Q846" s="99">
        <f>VLOOKUP($A846+ROUND((COLUMN()-2)/24,5),АТС!$A$41:$F$736,5)+VLOOKUP($A846+ROUND((COLUMN()-2)/24,5),'Расчет сбытовых надбавок'!$B$2281:'Расчет сбытовых надбавок'!$G$3024,5)</f>
        <v>172.87</v>
      </c>
      <c r="R846" s="99">
        <f>VLOOKUP($A846+ROUND((COLUMN()-2)/24,5),АТС!$A$41:$F$736,5)+VLOOKUP($A846+ROUND((COLUMN()-2)/24,5),'Расчет сбытовых надбавок'!$B$2281:'Расчет сбытовых надбавок'!$G$3024,5)</f>
        <v>168.87</v>
      </c>
      <c r="S846" s="99">
        <f>VLOOKUP($A846+ROUND((COLUMN()-2)/24,5),АТС!$A$41:$F$736,5)+VLOOKUP($A846+ROUND((COLUMN()-2)/24,5),'Расчет сбытовых надбавок'!$B$2281:'Расчет сбытовых надбавок'!$G$3024,5)</f>
        <v>46.54</v>
      </c>
      <c r="T846" s="99">
        <f>VLOOKUP($A846+ROUND((COLUMN()-2)/24,5),АТС!$A$41:$F$736,5)+VLOOKUP($A846+ROUND((COLUMN()-2)/24,5),'Расчет сбытовых надбавок'!$B$2281:'Расчет сбытовых надбавок'!$G$3024,5)</f>
        <v>95.27</v>
      </c>
      <c r="U846" s="99">
        <f>VLOOKUP($A846+ROUND((COLUMN()-2)/24,5),АТС!$A$41:$F$736,5)+VLOOKUP($A846+ROUND((COLUMN()-2)/24,5),'Расчет сбытовых надбавок'!$B$2281:'Расчет сбытовых надбавок'!$G$3024,5)</f>
        <v>37.42</v>
      </c>
      <c r="V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9">
        <f>VLOOKUP($A846+ROUND((COLUMN()-2)/24,5),АТС!$A$41:$F$736,5)+VLOOKUP($A846+ROUND((COLUMN()-2)/24,5),'Расчет сбытовых надбавок'!$B$2281:'Расчет сбытовых надбавок'!$G$3024,5)</f>
        <v>121.06</v>
      </c>
      <c r="X846" s="99">
        <f>VLOOKUP($A846+ROUND((COLUMN()-2)/24,5),АТС!$A$41:$F$736,5)+VLOOKUP($A846+ROUND((COLUMN()-2)/24,5),'Расчет сбытовых надбавок'!$B$2281:'Расчет сбытовых надбавок'!$G$3024,5)</f>
        <v>79.819999999999993</v>
      </c>
      <c r="Y846" s="99">
        <f>VLOOKUP($A846+ROUND((COLUMN()-2)/24,5),АТС!$A$41:$F$736,5)+VLOOKUP($A846+ROUND((COLUMN()-2)/24,5),'Расчет сбытовых надбавок'!$B$2281:'Расчет сбытовых надбавок'!$G$3024,5)</f>
        <v>53.440000000000005</v>
      </c>
    </row>
    <row r="847" spans="1:25" x14ac:dyDescent="0.2">
      <c r="A847" s="80">
        <f t="shared" si="25"/>
        <v>42537</v>
      </c>
      <c r="B847" s="99">
        <f>VLOOKUP($A847+ROUND((COLUMN()-2)/24,5),АТС!$A$41:$F$736,5)+VLOOKUP($A847+ROUND((COLUMN()-2)/24,5),'Расчет сбытовых надбавок'!$B$2281:'Расчет сбытовых надбавок'!$G$3024,5)</f>
        <v>122.17</v>
      </c>
      <c r="C847" s="99">
        <f>VLOOKUP($A847+ROUND((COLUMN()-2)/24,5),АТС!$A$41:$F$736,5)+VLOOKUP($A847+ROUND((COLUMN()-2)/24,5),'Расчет сбытовых надбавок'!$B$2281:'Расчет сбытовых надбавок'!$G$3024,5)</f>
        <v>143.29</v>
      </c>
      <c r="D847" s="99">
        <f>VLOOKUP($A847+ROUND((COLUMN()-2)/24,5),АТС!$A$41:$F$736,5)+VLOOKUP($A847+ROUND((COLUMN()-2)/24,5),'Расчет сбытовых надбавок'!$B$2281:'Расчет сбытовых надбавок'!$G$3024,5)</f>
        <v>143.53</v>
      </c>
      <c r="E847" s="99">
        <f>VLOOKUP($A847+ROUND((COLUMN()-2)/24,5),АТС!$A$41:$F$736,5)+VLOOKUP($A847+ROUND((COLUMN()-2)/24,5),'Расчет сбытовых надбавок'!$B$2281:'Расчет сбытовых надбавок'!$G$3024,5)</f>
        <v>272.70999999999998</v>
      </c>
      <c r="F847" s="99">
        <f>VLOOKUP($A847+ROUND((COLUMN()-2)/24,5),АТС!$A$41:$F$736,5)+VLOOKUP($A847+ROUND((COLUMN()-2)/24,5),'Расчет сбытовых надбавок'!$B$2281:'Расчет сбытовых надбавок'!$G$3024,5)</f>
        <v>46.11</v>
      </c>
      <c r="G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9">
        <f>VLOOKUP($A847+ROUND((COLUMN()-2)/24,5),АТС!$A$41:$F$736,5)+VLOOKUP($A847+ROUND((COLUMN()-2)/24,5),'Расчет сбытовых надбавок'!$B$2281:'Расчет сбытовых надбавок'!$G$3024,5)</f>
        <v>0.01</v>
      </c>
      <c r="J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9">
        <f>VLOOKUP($A847+ROUND((COLUMN()-2)/24,5),АТС!$A$41:$F$736,5)+VLOOKUP($A847+ROUND((COLUMN()-2)/24,5),'Расчет сбытовых надбавок'!$B$2281:'Расчет сбытовых надбавок'!$G$3024,5)</f>
        <v>41.68</v>
      </c>
      <c r="M847" s="99">
        <f>VLOOKUP($A847+ROUND((COLUMN()-2)/24,5),АТС!$A$41:$F$736,5)+VLOOKUP($A847+ROUND((COLUMN()-2)/24,5),'Расчет сбытовых надбавок'!$B$2281:'Расчет сбытовых надбавок'!$G$3024,5)</f>
        <v>44.28</v>
      </c>
      <c r="N847" s="99">
        <f>VLOOKUP($A847+ROUND((COLUMN()-2)/24,5),АТС!$A$41:$F$736,5)+VLOOKUP($A847+ROUND((COLUMN()-2)/24,5),'Расчет сбытовых надбавок'!$B$2281:'Расчет сбытовых надбавок'!$G$3024,5)</f>
        <v>55.83</v>
      </c>
      <c r="O847" s="99">
        <f>VLOOKUP($A847+ROUND((COLUMN()-2)/24,5),АТС!$A$41:$F$736,5)+VLOOKUP($A847+ROUND((COLUMN()-2)/24,5),'Расчет сбытовых надбавок'!$B$2281:'Расчет сбытовых надбавок'!$G$3024,5)</f>
        <v>59.86</v>
      </c>
      <c r="P847" s="99">
        <f>VLOOKUP($A847+ROUND((COLUMN()-2)/24,5),АТС!$A$41:$F$736,5)+VLOOKUP($A847+ROUND((COLUMN()-2)/24,5),'Расчет сбытовых надбавок'!$B$2281:'Расчет сбытовых надбавок'!$G$3024,5)</f>
        <v>45.99</v>
      </c>
      <c r="Q847" s="99">
        <f>VLOOKUP($A847+ROUND((COLUMN()-2)/24,5),АТС!$A$41:$F$736,5)+VLOOKUP($A847+ROUND((COLUMN()-2)/24,5),'Расчет сбытовых надбавок'!$B$2281:'Расчет сбытовых надбавок'!$G$3024,5)</f>
        <v>65.790000000000006</v>
      </c>
      <c r="R847" s="99">
        <f>VLOOKUP($A847+ROUND((COLUMN()-2)/24,5),АТС!$A$41:$F$736,5)+VLOOKUP($A847+ROUND((COLUMN()-2)/24,5),'Расчет сбытовых надбавок'!$B$2281:'Расчет сбытовых надбавок'!$G$3024,5)</f>
        <v>48.44</v>
      </c>
      <c r="S847" s="99">
        <f>VLOOKUP($A847+ROUND((COLUMN()-2)/24,5),АТС!$A$41:$F$736,5)+VLOOKUP($A847+ROUND((COLUMN()-2)/24,5),'Расчет сбытовых надбавок'!$B$2281:'Расчет сбытовых надбавок'!$G$3024,5)</f>
        <v>38.090000000000003</v>
      </c>
      <c r="T847" s="99">
        <f>VLOOKUP($A847+ROUND((COLUMN()-2)/24,5),АТС!$A$41:$F$736,5)+VLOOKUP($A847+ROUND((COLUMN()-2)/24,5),'Расчет сбытовых надбавок'!$B$2281:'Расчет сбытовых надбавок'!$G$3024,5)</f>
        <v>13.09</v>
      </c>
      <c r="U847" s="99">
        <f>VLOOKUP($A847+ROUND((COLUMN()-2)/24,5),АТС!$A$41:$F$736,5)+VLOOKUP($A847+ROUND((COLUMN()-2)/24,5),'Расчет сбытовых надбавок'!$B$2281:'Расчет сбытовых надбавок'!$G$3024,5)</f>
        <v>0.01</v>
      </c>
      <c r="V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9">
        <f>VLOOKUP($A847+ROUND((COLUMN()-2)/24,5),АТС!$A$41:$F$736,5)+VLOOKUP($A847+ROUND((COLUMN()-2)/24,5),'Расчет сбытовых надбавок'!$B$2281:'Расчет сбытовых надбавок'!$G$3024,5)</f>
        <v>68.990000000000009</v>
      </c>
      <c r="X847" s="99">
        <f>VLOOKUP($A847+ROUND((COLUMN()-2)/24,5),АТС!$A$41:$F$736,5)+VLOOKUP($A847+ROUND((COLUMN()-2)/24,5),'Расчет сбытовых надбавок'!$B$2281:'Расчет сбытовых надбавок'!$G$3024,5)</f>
        <v>2.4899999999999998</v>
      </c>
      <c r="Y847" s="99">
        <f>VLOOKUP($A847+ROUND((COLUMN()-2)/24,5),АТС!$A$41:$F$736,5)+VLOOKUP($A847+ROUND((COLUMN()-2)/24,5),'Расчет сбытовых надбавок'!$B$2281:'Расчет сбытовых надбавок'!$G$3024,5)</f>
        <v>122.17</v>
      </c>
    </row>
    <row r="848" spans="1:25" x14ac:dyDescent="0.2">
      <c r="A848" s="80">
        <f t="shared" si="25"/>
        <v>42538</v>
      </c>
      <c r="B848" s="99">
        <f>VLOOKUP($A848+ROUND((COLUMN()-2)/24,5),АТС!$A$41:$F$736,5)+VLOOKUP($A848+ROUND((COLUMN()-2)/24,5),'Расчет сбытовых надбавок'!$B$2281:'Расчет сбытовых надбавок'!$G$3024,5)</f>
        <v>243.59</v>
      </c>
      <c r="C848" s="99">
        <f>VLOOKUP($A848+ROUND((COLUMN()-2)/24,5),АТС!$A$41:$F$736,5)+VLOOKUP($A848+ROUND((COLUMN()-2)/24,5),'Расчет сбытовых надбавок'!$B$2281:'Расчет сбытовых надбавок'!$G$3024,5)</f>
        <v>324.02999999999997</v>
      </c>
      <c r="D848" s="99">
        <f>VLOOKUP($A848+ROUND((COLUMN()-2)/24,5),АТС!$A$41:$F$736,5)+VLOOKUP($A848+ROUND((COLUMN()-2)/24,5),'Расчет сбытовых надбавок'!$B$2281:'Расчет сбытовых надбавок'!$G$3024,5)</f>
        <v>176.94</v>
      </c>
      <c r="E848" s="99">
        <f>VLOOKUP($A848+ROUND((COLUMN()-2)/24,5),АТС!$A$41:$F$736,5)+VLOOKUP($A848+ROUND((COLUMN()-2)/24,5),'Расчет сбытовых надбавок'!$B$2281:'Расчет сбытовых надбавок'!$G$3024,5)</f>
        <v>147.87</v>
      </c>
      <c r="F848" s="99">
        <f>VLOOKUP($A848+ROUND((COLUMN()-2)/24,5),АТС!$A$41:$F$736,5)+VLOOKUP($A848+ROUND((COLUMN()-2)/24,5),'Расчет сбытовых надбавок'!$B$2281:'Расчет сбытовых надбавок'!$G$3024,5)</f>
        <v>121.81</v>
      </c>
      <c r="G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9">
        <f>VLOOKUP($A848+ROUND((COLUMN()-2)/24,5),АТС!$A$41:$F$736,5)+VLOOKUP($A848+ROUND((COLUMN()-2)/24,5),'Расчет сбытовых надбавок'!$B$2281:'Расчет сбытовых надбавок'!$G$3024,5)</f>
        <v>0.01</v>
      </c>
      <c r="J848" s="99">
        <f>VLOOKUP($A848+ROUND((COLUMN()-2)/24,5),АТС!$A$41:$F$736,5)+VLOOKUP($A848+ROUND((COLUMN()-2)/24,5),'Расчет сбытовых надбавок'!$B$2281:'Расчет сбытовых надбавок'!$G$3024,5)</f>
        <v>46.66</v>
      </c>
      <c r="K848" s="99">
        <f>VLOOKUP($A848+ROUND((COLUMN()-2)/24,5),АТС!$A$41:$F$736,5)+VLOOKUP($A848+ROUND((COLUMN()-2)/24,5),'Расчет сбытовых надбавок'!$B$2281:'Расчет сбытовых надбавок'!$G$3024,5)</f>
        <v>9.27</v>
      </c>
      <c r="L848" s="99">
        <f>VLOOKUP($A848+ROUND((COLUMN()-2)/24,5),АТС!$A$41:$F$736,5)+VLOOKUP($A848+ROUND((COLUMN()-2)/24,5),'Расчет сбытовых надбавок'!$B$2281:'Расчет сбытовых надбавок'!$G$3024,5)</f>
        <v>41.76</v>
      </c>
      <c r="M848" s="99">
        <f>VLOOKUP($A848+ROUND((COLUMN()-2)/24,5),АТС!$A$41:$F$736,5)+VLOOKUP($A848+ROUND((COLUMN()-2)/24,5),'Расчет сбытовых надбавок'!$B$2281:'Расчет сбытовых надбавок'!$G$3024,5)</f>
        <v>59.77</v>
      </c>
      <c r="N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O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X848" s="99">
        <f>VLOOKUP($A848+ROUND((COLUMN()-2)/24,5),АТС!$A$41:$F$736,5)+VLOOKUP($A848+ROUND((COLUMN()-2)/24,5),'Расчет сбытовых надбавок'!$B$2281:'Расчет сбытовых надбавок'!$G$3024,5)</f>
        <v>43.96</v>
      </c>
      <c r="Y848" s="99">
        <f>VLOOKUP($A848+ROUND((COLUMN()-2)/24,5),АТС!$A$41:$F$736,5)+VLOOKUP($A848+ROUND((COLUMN()-2)/24,5),'Расчет сбытовых надбавок'!$B$2281:'Расчет сбытовых надбавок'!$G$3024,5)</f>
        <v>238.42000000000002</v>
      </c>
    </row>
    <row r="849" spans="1:25" x14ac:dyDescent="0.2">
      <c r="A849" s="80">
        <f t="shared" si="25"/>
        <v>42539</v>
      </c>
      <c r="B849" s="99">
        <f>VLOOKUP($A849+ROUND((COLUMN()-2)/24,5),АТС!$A$41:$F$736,5)+VLOOKUP($A849+ROUND((COLUMN()-2)/24,5),'Расчет сбытовых надбавок'!$B$2281:'Расчет сбытовых надбавок'!$G$3024,5)</f>
        <v>235.24</v>
      </c>
      <c r="C849" s="99">
        <f>VLOOKUP($A849+ROUND((COLUMN()-2)/24,5),АТС!$A$41:$F$736,5)+VLOOKUP($A849+ROUND((COLUMN()-2)/24,5),'Расчет сбытовых надбавок'!$B$2281:'Расчет сбытовых надбавок'!$G$3024,5)</f>
        <v>169.97</v>
      </c>
      <c r="D849" s="99">
        <f>VLOOKUP($A849+ROUND((COLUMN()-2)/24,5),АТС!$A$41:$F$736,5)+VLOOKUP($A849+ROUND((COLUMN()-2)/24,5),'Расчет сбытовых надбавок'!$B$2281:'Расчет сбытовых надбавок'!$G$3024,5)</f>
        <v>123.9</v>
      </c>
      <c r="E849" s="99">
        <f>VLOOKUP($A849+ROUND((COLUMN()-2)/24,5),АТС!$A$41:$F$736,5)+VLOOKUP($A849+ROUND((COLUMN()-2)/24,5),'Расчет сбытовых надбавок'!$B$2281:'Расчет сбытовых надбавок'!$G$3024,5)</f>
        <v>82.14</v>
      </c>
      <c r="F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9">
        <f>VLOOKUP($A849+ROUND((COLUMN()-2)/24,5),АТС!$A$41:$F$736,5)+VLOOKUP($A849+ROUND((COLUMN()-2)/24,5),'Расчет сбытовых надбавок'!$B$2281:'Расчет сбытовых надбавок'!$G$3024,5)</f>
        <v>9.129999999999999</v>
      </c>
      <c r="I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9">
        <f>VLOOKUP($A849+ROUND((COLUMN()-2)/24,5),АТС!$A$41:$F$736,5)+VLOOKUP($A849+ROUND((COLUMN()-2)/24,5),'Расчет сбытовых надбавок'!$B$2281:'Расчет сбытовых надбавок'!$G$3024,5)</f>
        <v>56.81</v>
      </c>
      <c r="L849" s="99">
        <f>VLOOKUP($A849+ROUND((COLUMN()-2)/24,5),АТС!$A$41:$F$736,5)+VLOOKUP($A849+ROUND((COLUMN()-2)/24,5),'Расчет сбытовых надбавок'!$B$2281:'Расчет сбытовых надбавок'!$G$3024,5)</f>
        <v>46.089999999999996</v>
      </c>
      <c r="M849" s="99">
        <f>VLOOKUP($A849+ROUND((COLUMN()-2)/24,5),АТС!$A$41:$F$736,5)+VLOOKUP($A849+ROUND((COLUMN()-2)/24,5),'Расчет сбытовых надбавок'!$B$2281:'Расчет сбытовых надбавок'!$G$3024,5)</f>
        <v>66.069999999999993</v>
      </c>
      <c r="N849" s="99">
        <f>VLOOKUP($A849+ROUND((COLUMN()-2)/24,5),АТС!$A$41:$F$736,5)+VLOOKUP($A849+ROUND((COLUMN()-2)/24,5),'Расчет сбытовых надбавок'!$B$2281:'Расчет сбытовых надбавок'!$G$3024,5)</f>
        <v>0.22</v>
      </c>
      <c r="O849" s="99">
        <f>VLOOKUP($A849+ROUND((COLUMN()-2)/24,5),АТС!$A$41:$F$736,5)+VLOOKUP($A849+ROUND((COLUMN()-2)/24,5),'Расчет сбытовых надбавок'!$B$2281:'Расчет сбытовых надбавок'!$G$3024,5)</f>
        <v>4.33</v>
      </c>
      <c r="P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X849" s="99">
        <f>VLOOKUP($A849+ROUND((COLUMN()-2)/24,5),АТС!$A$41:$F$736,5)+VLOOKUP($A849+ROUND((COLUMN()-2)/24,5),'Расчет сбытовых надбавок'!$B$2281:'Расчет сбытовых надбавок'!$G$3024,5)</f>
        <v>101.25</v>
      </c>
      <c r="Y849" s="99">
        <f>VLOOKUP($A849+ROUND((COLUMN()-2)/24,5),АТС!$A$41:$F$736,5)+VLOOKUP($A849+ROUND((COLUMN()-2)/24,5),'Расчет сбытовых надбавок'!$B$2281:'Расчет сбытовых надбавок'!$G$3024,5)</f>
        <v>106.74</v>
      </c>
    </row>
    <row r="850" spans="1:25" x14ac:dyDescent="0.2">
      <c r="A850" s="80">
        <f t="shared" si="25"/>
        <v>42540</v>
      </c>
      <c r="B850" s="99">
        <f>VLOOKUP($A850+ROUND((COLUMN()-2)/24,5),АТС!$A$41:$F$736,5)+VLOOKUP($A850+ROUND((COLUMN()-2)/24,5),'Расчет сбытовых надбавок'!$B$2281:'Расчет сбытовых надбавок'!$G$3024,5)</f>
        <v>38.35</v>
      </c>
      <c r="C850" s="99">
        <f>VLOOKUP($A850+ROUND((COLUMN()-2)/24,5),АТС!$A$41:$F$736,5)+VLOOKUP($A850+ROUND((COLUMN()-2)/24,5),'Расчет сбытовых надбавок'!$B$2281:'Расчет сбытовых надбавок'!$G$3024,5)</f>
        <v>0.13</v>
      </c>
      <c r="D850" s="99">
        <f>VLOOKUP($A850+ROUND((COLUMN()-2)/24,5),АТС!$A$41:$F$736,5)+VLOOKUP($A850+ROUND((COLUMN()-2)/24,5),'Расчет сбытовых надбавок'!$B$2281:'Расчет сбытовых надбавок'!$G$3024,5)</f>
        <v>127.61</v>
      </c>
      <c r="E850" s="99">
        <f>VLOOKUP($A850+ROUND((COLUMN()-2)/24,5),АТС!$A$41:$F$736,5)+VLOOKUP($A850+ROUND((COLUMN()-2)/24,5),'Расчет сбытовых надбавок'!$B$2281:'Расчет сбытовых надбавок'!$G$3024,5)</f>
        <v>27.94</v>
      </c>
      <c r="F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M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N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P850" s="99">
        <f>VLOOKUP($A850+ROUND((COLUMN()-2)/24,5),АТС!$A$41:$F$736,5)+VLOOKUP($A850+ROUND((COLUMN()-2)/24,5),'Расчет сбытовых надбавок'!$B$2281:'Расчет сбытовых надбавок'!$G$3024,5)</f>
        <v>0.01</v>
      </c>
      <c r="Q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R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S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T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W850" s="99">
        <f>VLOOKUP($A850+ROUND((COLUMN()-2)/24,5),АТС!$A$41:$F$736,5)+VLOOKUP($A850+ROUND((COLUMN()-2)/24,5),'Расчет сбытовых надбавок'!$B$2281:'Расчет сбытовых надбавок'!$G$3024,5)</f>
        <v>33.32</v>
      </c>
      <c r="X850" s="99">
        <f>VLOOKUP($A850+ROUND((COLUMN()-2)/24,5),АТС!$A$41:$F$736,5)+VLOOKUP($A850+ROUND((COLUMN()-2)/24,5),'Расчет сбытовых надбавок'!$B$2281:'Расчет сбытовых надбавок'!$G$3024,5)</f>
        <v>525.72</v>
      </c>
      <c r="Y850" s="99">
        <f>VLOOKUP($A850+ROUND((COLUMN()-2)/24,5),АТС!$A$41:$F$736,5)+VLOOKUP($A850+ROUND((COLUMN()-2)/24,5),'Расчет сбытовых надбавок'!$B$2281:'Расчет сбытовых надбавок'!$G$3024,5)</f>
        <v>425.37</v>
      </c>
    </row>
    <row r="851" spans="1:25" x14ac:dyDescent="0.2">
      <c r="A851" s="80">
        <f t="shared" si="25"/>
        <v>42541</v>
      </c>
      <c r="B851" s="99">
        <f>VLOOKUP($A851+ROUND((COLUMN()-2)/24,5),АТС!$A$41:$F$736,5)+VLOOKUP($A851+ROUND((COLUMN()-2)/24,5),'Расчет сбытовых надбавок'!$B$2281:'Расчет сбытовых надбавок'!$G$3024,5)</f>
        <v>167.53</v>
      </c>
      <c r="C851" s="99">
        <f>VLOOKUP($A851+ROUND((COLUMN()-2)/24,5),АТС!$A$41:$F$736,5)+VLOOKUP($A851+ROUND((COLUMN()-2)/24,5),'Расчет сбытовых надбавок'!$B$2281:'Расчет сбытовых надбавок'!$G$3024,5)</f>
        <v>193.91</v>
      </c>
      <c r="D851" s="99">
        <f>VLOOKUP($A851+ROUND((COLUMN()-2)/24,5),АТС!$A$41:$F$736,5)+VLOOKUP($A851+ROUND((COLUMN()-2)/24,5),'Расчет сбытовых надбавок'!$B$2281:'Расчет сбытовых надбавок'!$G$3024,5)</f>
        <v>188.57000000000002</v>
      </c>
      <c r="E851" s="99">
        <f>VLOOKUP($A851+ROUND((COLUMN()-2)/24,5),АТС!$A$41:$F$736,5)+VLOOKUP($A851+ROUND((COLUMN()-2)/24,5),'Расчет сбытовых надбавок'!$B$2281:'Расчет сбытовых надбавок'!$G$3024,5)</f>
        <v>118.96</v>
      </c>
      <c r="F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N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P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Q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R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S851" s="99">
        <f>VLOOKUP($A851+ROUND((COLUMN()-2)/24,5),АТС!$A$41:$F$736,5)+VLOOKUP($A851+ROUND((COLUMN()-2)/24,5),'Расчет сбытовых надбавок'!$B$2281:'Расчет сбытовых надбавок'!$G$3024,5)</f>
        <v>0.01</v>
      </c>
      <c r="T851" s="99">
        <f>VLOOKUP($A851+ROUND((COLUMN()-2)/24,5),АТС!$A$41:$F$736,5)+VLOOKUP($A851+ROUND((COLUMN()-2)/24,5),'Расчет сбытовых надбавок'!$B$2281:'Расчет сбытовых надбавок'!$G$3024,5)</f>
        <v>63.320000000000007</v>
      </c>
      <c r="U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X851" s="99">
        <f>VLOOKUP($A851+ROUND((COLUMN()-2)/24,5),АТС!$A$41:$F$736,5)+VLOOKUP($A851+ROUND((COLUMN()-2)/24,5),'Расчет сбытовых надбавок'!$B$2281:'Расчет сбытовых надбавок'!$G$3024,5)</f>
        <v>300.48</v>
      </c>
      <c r="Y851" s="99">
        <f>VLOOKUP($A851+ROUND((COLUMN()-2)/24,5),АТС!$A$41:$F$736,5)+VLOOKUP($A851+ROUND((COLUMN()-2)/24,5),'Расчет сбытовых надбавок'!$B$2281:'Расчет сбытовых надбавок'!$G$3024,5)</f>
        <v>59.069999999999993</v>
      </c>
    </row>
    <row r="852" spans="1:25" x14ac:dyDescent="0.2">
      <c r="A852" s="80">
        <f t="shared" si="25"/>
        <v>42542</v>
      </c>
      <c r="B852" s="99">
        <f>VLOOKUP($A852+ROUND((COLUMN()-2)/24,5),АТС!$A$41:$F$736,5)+VLOOKUP($A852+ROUND((COLUMN()-2)/24,5),'Расчет сбытовых надбавок'!$B$2281:'Расчет сбытовых надбавок'!$G$3024,5)</f>
        <v>93.22</v>
      </c>
      <c r="C852" s="99">
        <f>VLOOKUP($A852+ROUND((COLUMN()-2)/24,5),АТС!$A$41:$F$736,5)+VLOOKUP($A852+ROUND((COLUMN()-2)/24,5),'Расчет сбытовых надбавок'!$B$2281:'Расчет сбытовых надбавок'!$G$3024,5)</f>
        <v>120.89</v>
      </c>
      <c r="D852" s="99">
        <f>VLOOKUP($A852+ROUND((COLUMN()-2)/24,5),АТС!$A$41:$F$736,5)+VLOOKUP($A852+ROUND((COLUMN()-2)/24,5),'Расчет сбытовых надбавок'!$B$2281:'Расчет сбытовых надбавок'!$G$3024,5)</f>
        <v>75.09</v>
      </c>
      <c r="E852" s="99">
        <f>VLOOKUP($A852+ROUND((COLUMN()-2)/24,5),АТС!$A$41:$F$736,5)+VLOOKUP($A852+ROUND((COLUMN()-2)/24,5),'Расчет сбытовых надбавок'!$B$2281:'Расчет сбытовых надбавок'!$G$3024,5)</f>
        <v>132.38</v>
      </c>
      <c r="F852" s="99">
        <f>VLOOKUP($A852+ROUND((COLUMN()-2)/24,5),АТС!$A$41:$F$736,5)+VLOOKUP($A852+ROUND((COLUMN()-2)/24,5),'Расчет сбытовых надбавок'!$B$2281:'Расчет сбытовых надбавок'!$G$3024,5)</f>
        <v>78.95</v>
      </c>
      <c r="G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9">
        <f>VLOOKUP($A852+ROUND((COLUMN()-2)/24,5),АТС!$A$41:$F$736,5)+VLOOKUP($A852+ROUND((COLUMN()-2)/24,5),'Расчет сбытовых надбавок'!$B$2281:'Расчет сбытовых надбавок'!$G$3024,5)</f>
        <v>0.01</v>
      </c>
      <c r="I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M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N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9">
        <f>VLOOKUP($A852+ROUND((COLUMN()-2)/24,5),АТС!$A$41:$F$736,5)+VLOOKUP($A852+ROUND((COLUMN()-2)/24,5),'Расчет сбытовых надбавок'!$B$2281:'Расчет сбытовых надбавок'!$G$3024,5)</f>
        <v>0.01</v>
      </c>
      <c r="S852" s="99">
        <f>VLOOKUP($A852+ROUND((COLUMN()-2)/24,5),АТС!$A$41:$F$736,5)+VLOOKUP($A852+ROUND((COLUMN()-2)/24,5),'Расчет сбытовых надбавок'!$B$2281:'Расчет сбытовых надбавок'!$G$3024,5)</f>
        <v>0.01</v>
      </c>
      <c r="T852" s="99">
        <f>VLOOKUP($A852+ROUND((COLUMN()-2)/24,5),АТС!$A$41:$F$736,5)+VLOOKUP($A852+ROUND((COLUMN()-2)/24,5),'Расчет сбытовых надбавок'!$B$2281:'Расчет сбытовых надбавок'!$G$3024,5)</f>
        <v>11.98</v>
      </c>
      <c r="U852" s="99">
        <f>VLOOKUP($A852+ROUND((COLUMN()-2)/24,5),АТС!$A$41:$F$736,5)+VLOOKUP($A852+ROUND((COLUMN()-2)/24,5),'Расчет сбытовых надбавок'!$B$2281:'Расчет сбытовых надбавок'!$G$3024,5)</f>
        <v>86.1</v>
      </c>
      <c r="V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9">
        <f>VLOOKUP($A852+ROUND((COLUMN()-2)/24,5),АТС!$A$41:$F$736,5)+VLOOKUP($A852+ROUND((COLUMN()-2)/24,5),'Расчет сбытовых надбавок'!$B$2281:'Расчет сбытовых надбавок'!$G$3024,5)</f>
        <v>182.8</v>
      </c>
      <c r="X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Y852" s="99">
        <f>VLOOKUP($A852+ROUND((COLUMN()-2)/24,5),АТС!$A$41:$F$736,5)+VLOOKUP($A852+ROUND((COLUMN()-2)/24,5),'Расчет сбытовых надбавок'!$B$2281:'Расчет сбытовых надбавок'!$G$3024,5)</f>
        <v>0.51</v>
      </c>
    </row>
    <row r="853" spans="1:25" x14ac:dyDescent="0.2">
      <c r="A853" s="80">
        <f t="shared" si="25"/>
        <v>42543</v>
      </c>
      <c r="B853" s="99">
        <f>VLOOKUP($A853+ROUND((COLUMN()-2)/24,5),АТС!$A$41:$F$736,5)+VLOOKUP($A853+ROUND((COLUMN()-2)/24,5),'Расчет сбытовых надбавок'!$B$2281:'Расчет сбытовых надбавок'!$G$3024,5)</f>
        <v>171.22</v>
      </c>
      <c r="C853" s="99">
        <f>VLOOKUP($A853+ROUND((COLUMN()-2)/24,5),АТС!$A$41:$F$736,5)+VLOOKUP($A853+ROUND((COLUMN()-2)/24,5),'Расчет сбытовых надбавок'!$B$2281:'Расчет сбытовых надбавок'!$G$3024,5)</f>
        <v>168.93</v>
      </c>
      <c r="D853" s="99">
        <f>VLOOKUP($A853+ROUND((COLUMN()-2)/24,5),АТС!$A$41:$F$736,5)+VLOOKUP($A853+ROUND((COLUMN()-2)/24,5),'Расчет сбытовых надбавок'!$B$2281:'Расчет сбытовых надбавок'!$G$3024,5)</f>
        <v>177.9</v>
      </c>
      <c r="E853" s="99">
        <f>VLOOKUP($A853+ROUND((COLUMN()-2)/24,5),АТС!$A$41:$F$736,5)+VLOOKUP($A853+ROUND((COLUMN()-2)/24,5),'Расчет сбытовых надбавок'!$B$2281:'Расчет сбытовых надбавок'!$G$3024,5)</f>
        <v>108.07</v>
      </c>
      <c r="F853" s="99">
        <f>VLOOKUP($A853+ROUND((COLUMN()-2)/24,5),АТС!$A$41:$F$736,5)+VLOOKUP($A853+ROUND((COLUMN()-2)/24,5),'Расчет сбытовых надбавок'!$B$2281:'Расчет сбытовых надбавок'!$G$3024,5)</f>
        <v>3.84</v>
      </c>
      <c r="G853" s="99">
        <f>VLOOKUP($A853+ROUND((COLUMN()-2)/24,5),АТС!$A$41:$F$736,5)+VLOOKUP($A853+ROUND((COLUMN()-2)/24,5),'Расчет сбытовых надбавок'!$B$2281:'Расчет сбытовых надбавок'!$G$3024,5)</f>
        <v>0.01</v>
      </c>
      <c r="H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9">
        <f>VLOOKUP($A853+ROUND((COLUMN()-2)/24,5),АТС!$A$41:$F$736,5)+VLOOKUP($A853+ROUND((COLUMN()-2)/24,5),'Расчет сбытовых надбавок'!$B$2281:'Расчет сбытовых надбавок'!$G$3024,5)</f>
        <v>679.79</v>
      </c>
      <c r="K853" s="99">
        <f>VLOOKUP($A853+ROUND((COLUMN()-2)/24,5),АТС!$A$41:$F$736,5)+VLOOKUP($A853+ROUND((COLUMN()-2)/24,5),'Расчет сбытовых надбавок'!$B$2281:'Расчет сбытовых надбавок'!$G$3024,5)</f>
        <v>811.24</v>
      </c>
      <c r="L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9">
        <f>VLOOKUP($A853+ROUND((COLUMN()-2)/24,5),АТС!$A$41:$F$736,5)+VLOOKUP($A853+ROUND((COLUMN()-2)/24,5),'Расчет сбытовых надбавок'!$B$2281:'Расчет сбытовых надбавок'!$G$3024,5)</f>
        <v>875.76</v>
      </c>
      <c r="N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X853" s="99">
        <f>VLOOKUP($A853+ROUND((COLUMN()-2)/24,5),АТС!$A$41:$F$736,5)+VLOOKUP($A853+ROUND((COLUMN()-2)/24,5),'Расчет сбытовых надбавок'!$B$2281:'Расчет сбытовых надбавок'!$G$3024,5)</f>
        <v>54.26</v>
      </c>
      <c r="Y853" s="99">
        <f>VLOOKUP($A853+ROUND((COLUMN()-2)/24,5),АТС!$A$41:$F$736,5)+VLOOKUP($A853+ROUND((COLUMN()-2)/24,5),'Расчет сбытовых надбавок'!$B$2281:'Расчет сбытовых надбавок'!$G$3024,5)</f>
        <v>174.91</v>
      </c>
    </row>
    <row r="854" spans="1:25" x14ac:dyDescent="0.2">
      <c r="A854" s="80">
        <f t="shared" si="25"/>
        <v>42544</v>
      </c>
      <c r="B854" s="99">
        <f>VLOOKUP($A854+ROUND((COLUMN()-2)/24,5),АТС!$A$41:$F$736,5)+VLOOKUP($A854+ROUND((COLUMN()-2)/24,5),'Расчет сбытовых надбавок'!$B$2281:'Расчет сбытовых надбавок'!$G$3024,5)</f>
        <v>40.200000000000003</v>
      </c>
      <c r="C854" s="99">
        <f>VLOOKUP($A854+ROUND((COLUMN()-2)/24,5),АТС!$A$41:$F$736,5)+VLOOKUP($A854+ROUND((COLUMN()-2)/24,5),'Расчет сбытовых надбавок'!$B$2281:'Расчет сбытовых надбавок'!$G$3024,5)</f>
        <v>12.51</v>
      </c>
      <c r="D854" s="99">
        <f>VLOOKUP($A854+ROUND((COLUMN()-2)/24,5),АТС!$A$41:$F$736,5)+VLOOKUP($A854+ROUND((COLUMN()-2)/24,5),'Расчет сбытовых надбавок'!$B$2281:'Расчет сбытовых надбавок'!$G$3024,5)</f>
        <v>18.560000000000002</v>
      </c>
      <c r="E854" s="99">
        <f>VLOOKUP($A854+ROUND((COLUMN()-2)/24,5),АТС!$A$41:$F$736,5)+VLOOKUP($A854+ROUND((COLUMN()-2)/24,5),'Расчет сбытовых надбавок'!$B$2281:'Расчет сбытовых надбавок'!$G$3024,5)</f>
        <v>9.1</v>
      </c>
      <c r="F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9">
        <f>VLOOKUP($A854+ROUND((COLUMN()-2)/24,5),АТС!$A$41:$F$736,5)+VLOOKUP($A854+ROUND((COLUMN()-2)/24,5),'Расчет сбытовых надбавок'!$B$2281:'Расчет сбытовых надбавок'!$G$3024,5)</f>
        <v>0.01</v>
      </c>
      <c r="O854" s="99">
        <f>VLOOKUP($A854+ROUND((COLUMN()-2)/24,5),АТС!$A$41:$F$736,5)+VLOOKUP($A854+ROUND((COLUMN()-2)/24,5),'Расчет сбытовых надбавок'!$B$2281:'Расчет сбытовых надбавок'!$G$3024,5)</f>
        <v>0.01</v>
      </c>
      <c r="P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9">
        <f>VLOOKUP($A854+ROUND((COLUMN()-2)/24,5),АТС!$A$41:$F$736,5)+VLOOKUP($A854+ROUND((COLUMN()-2)/24,5),'Расчет сбытовых надбавок'!$B$2281:'Расчет сбытовых надбавок'!$G$3024,5)</f>
        <v>0.01</v>
      </c>
      <c r="R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9">
        <f>VLOOKUP($A854+ROUND((COLUMN()-2)/24,5),АТС!$A$41:$F$736,5)+VLOOKUP($A854+ROUND((COLUMN()-2)/24,5),'Расчет сбытовых надбавок'!$B$2281:'Расчет сбытовых надбавок'!$G$3024,5)</f>
        <v>52.550000000000004</v>
      </c>
      <c r="U854" s="99">
        <f>VLOOKUP($A854+ROUND((COLUMN()-2)/24,5),АТС!$A$41:$F$736,5)+VLOOKUP($A854+ROUND((COLUMN()-2)/24,5),'Расчет сбытовых надбавок'!$B$2281:'Расчет сбытовых надбавок'!$G$3024,5)</f>
        <v>29.46</v>
      </c>
      <c r="V854" s="99">
        <f>VLOOKUP($A854+ROUND((COLUMN()-2)/24,5),АТС!$A$41:$F$736,5)+VLOOKUP($A854+ROUND((COLUMN()-2)/24,5),'Расчет сбытовых надбавок'!$B$2281:'Расчет сбытовых надбавок'!$G$3024,5)</f>
        <v>237.72</v>
      </c>
      <c r="W854" s="99">
        <f>VLOOKUP($A854+ROUND((COLUMN()-2)/24,5),АТС!$A$41:$F$736,5)+VLOOKUP($A854+ROUND((COLUMN()-2)/24,5),'Расчет сбытовых надбавок'!$B$2281:'Расчет сбытовых надбавок'!$G$3024,5)</f>
        <v>299.82</v>
      </c>
      <c r="X854" s="99">
        <f>VLOOKUP($A854+ROUND((COLUMN()-2)/24,5),АТС!$A$41:$F$736,5)+VLOOKUP($A854+ROUND((COLUMN()-2)/24,5),'Расчет сбытовых надбавок'!$B$2281:'Расчет сбытовых надбавок'!$G$3024,5)</f>
        <v>587.77</v>
      </c>
      <c r="Y854" s="99">
        <f>VLOOKUP($A854+ROUND((COLUMN()-2)/24,5),АТС!$A$41:$F$736,5)+VLOOKUP($A854+ROUND((COLUMN()-2)/24,5),'Расчет сбытовых надбавок'!$B$2281:'Расчет сбытовых надбавок'!$G$3024,5)</f>
        <v>421.48</v>
      </c>
    </row>
    <row r="855" spans="1:25" x14ac:dyDescent="0.2">
      <c r="A855" s="80">
        <f t="shared" si="25"/>
        <v>42545</v>
      </c>
      <c r="B855" s="99">
        <f>VLOOKUP($A855+ROUND((COLUMN()-2)/24,5),АТС!$A$41:$F$736,5)+VLOOKUP($A855+ROUND((COLUMN()-2)/24,5),'Расчет сбытовых надбавок'!$B$2281:'Расчет сбытовых надбавок'!$G$3024,5)</f>
        <v>220.01000000000002</v>
      </c>
      <c r="C855" s="99">
        <f>VLOOKUP($A855+ROUND((COLUMN()-2)/24,5),АТС!$A$41:$F$736,5)+VLOOKUP($A855+ROUND((COLUMN()-2)/24,5),'Расчет сбытовых надбавок'!$B$2281:'Расчет сбытовых надбавок'!$G$3024,5)</f>
        <v>213.4</v>
      </c>
      <c r="D855" s="99">
        <f>VLOOKUP($A855+ROUND((COLUMN()-2)/24,5),АТС!$A$41:$F$736,5)+VLOOKUP($A855+ROUND((COLUMN()-2)/24,5),'Расчет сбытовых надбавок'!$B$2281:'Расчет сбытовых надбавок'!$G$3024,5)</f>
        <v>187.48</v>
      </c>
      <c r="E855" s="99">
        <f>VLOOKUP($A855+ROUND((COLUMN()-2)/24,5),АТС!$A$41:$F$736,5)+VLOOKUP($A855+ROUND((COLUMN()-2)/24,5),'Расчет сбытовых надбавок'!$B$2281:'Расчет сбытовых надбавок'!$G$3024,5)</f>
        <v>202.92000000000002</v>
      </c>
      <c r="F855" s="99">
        <f>VLOOKUP($A855+ROUND((COLUMN()-2)/24,5),АТС!$A$41:$F$736,5)+VLOOKUP($A855+ROUND((COLUMN()-2)/24,5),'Расчет сбытовых надбавок'!$B$2281:'Расчет сбытовых надбавок'!$G$3024,5)</f>
        <v>169.36</v>
      </c>
      <c r="G855" s="99">
        <f>VLOOKUP($A855+ROUND((COLUMN()-2)/24,5),АТС!$A$41:$F$736,5)+VLOOKUP($A855+ROUND((COLUMN()-2)/24,5),'Расчет сбытовых надбавок'!$B$2281:'Расчет сбытовых надбавок'!$G$3024,5)</f>
        <v>1028.82</v>
      </c>
      <c r="H855" s="99">
        <f>VLOOKUP($A855+ROUND((COLUMN()-2)/24,5),АТС!$A$41:$F$736,5)+VLOOKUP($A855+ROUND((COLUMN()-2)/24,5),'Расчет сбытовых надбавок'!$B$2281:'Расчет сбытовых надбавок'!$G$3024,5)</f>
        <v>356.01</v>
      </c>
      <c r="I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9">
        <f>VLOOKUP($A855+ROUND((COLUMN()-2)/24,5),АТС!$A$41:$F$736,5)+VLOOKUP($A855+ROUND((COLUMN()-2)/24,5),'Расчет сбытовых надбавок'!$B$2281:'Расчет сбытовых надбавок'!$G$3024,5)</f>
        <v>0.01</v>
      </c>
      <c r="N855" s="99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9">
        <f>VLOOKUP($A855+ROUND((COLUMN()-2)/24,5),АТС!$A$41:$F$736,5)+VLOOKUP($A855+ROUND((COLUMN()-2)/24,5),'Расчет сбытовых надбавок'!$B$2281:'Расчет сбытовых надбавок'!$G$3024,5)</f>
        <v>0.05</v>
      </c>
      <c r="P855" s="99">
        <f>VLOOKUP($A855+ROUND((COLUMN()-2)/24,5),АТС!$A$41:$F$736,5)+VLOOKUP($A855+ROUND((COLUMN()-2)/24,5),'Расчет сбытовых надбавок'!$B$2281:'Расчет сбытовых надбавок'!$G$3024,5)</f>
        <v>5.32</v>
      </c>
      <c r="Q855" s="99">
        <f>VLOOKUP($A855+ROUND((COLUMN()-2)/24,5),АТС!$A$41:$F$736,5)+VLOOKUP($A855+ROUND((COLUMN()-2)/24,5),'Расчет сбытовых надбавок'!$B$2281:'Расчет сбытовых надбавок'!$G$3024,5)</f>
        <v>23.4</v>
      </c>
      <c r="R855" s="99">
        <f>VLOOKUP($A855+ROUND((COLUMN()-2)/24,5),АТС!$A$41:$F$736,5)+VLOOKUP($A855+ROUND((COLUMN()-2)/24,5),'Расчет сбытовых надбавок'!$B$2281:'Расчет сбытовых надбавок'!$G$3024,5)</f>
        <v>59.95</v>
      </c>
      <c r="S855" s="99">
        <f>VLOOKUP($A855+ROUND((COLUMN()-2)/24,5),АТС!$A$41:$F$736,5)+VLOOKUP($A855+ROUND((COLUMN()-2)/24,5),'Расчет сбытовых надбавок'!$B$2281:'Расчет сбытовых надбавок'!$G$3024,5)</f>
        <v>55.709999999999994</v>
      </c>
      <c r="T855" s="99">
        <f>VLOOKUP($A855+ROUND((COLUMN()-2)/24,5),АТС!$A$41:$F$736,5)+VLOOKUP($A855+ROUND((COLUMN()-2)/24,5),'Расчет сбытовых надбавок'!$B$2281:'Расчет сбытовых надбавок'!$G$3024,5)</f>
        <v>105.14999999999999</v>
      </c>
      <c r="U855" s="99">
        <f>VLOOKUP($A855+ROUND((COLUMN()-2)/24,5),АТС!$A$41:$F$736,5)+VLOOKUP($A855+ROUND((COLUMN()-2)/24,5),'Расчет сбытовых надбавок'!$B$2281:'Расчет сбытовых надбавок'!$G$3024,5)</f>
        <v>99.69</v>
      </c>
      <c r="V855" s="99">
        <f>VLOOKUP($A855+ROUND((COLUMN()-2)/24,5),АТС!$A$41:$F$736,5)+VLOOKUP($A855+ROUND((COLUMN()-2)/24,5),'Расчет сбытовых надбавок'!$B$2281:'Расчет сбытовых надбавок'!$G$3024,5)</f>
        <v>346.62</v>
      </c>
      <c r="W855" s="99">
        <f>VLOOKUP($A855+ROUND((COLUMN()-2)/24,5),АТС!$A$41:$F$736,5)+VLOOKUP($A855+ROUND((COLUMN()-2)/24,5),'Расчет сбытовых надбавок'!$B$2281:'Расчет сбытовых надбавок'!$G$3024,5)</f>
        <v>389.34999999999997</v>
      </c>
      <c r="X855" s="99">
        <f>VLOOKUP($A855+ROUND((COLUMN()-2)/24,5),АТС!$A$41:$F$736,5)+VLOOKUP($A855+ROUND((COLUMN()-2)/24,5),'Расчет сбытовых надбавок'!$B$2281:'Расчет сбытовых надбавок'!$G$3024,5)</f>
        <v>374.90000000000003</v>
      </c>
      <c r="Y855" s="99">
        <f>VLOOKUP($A855+ROUND((COLUMN()-2)/24,5),АТС!$A$41:$F$736,5)+VLOOKUP($A855+ROUND((COLUMN()-2)/24,5),'Расчет сбытовых надбавок'!$B$2281:'Расчет сбытовых надбавок'!$G$3024,5)</f>
        <v>409.25</v>
      </c>
    </row>
    <row r="856" spans="1:25" x14ac:dyDescent="0.2">
      <c r="A856" s="80">
        <f t="shared" si="25"/>
        <v>42546</v>
      </c>
      <c r="B856" s="99">
        <f>VLOOKUP($A856+ROUND((COLUMN()-2)/24,5),АТС!$A$41:$F$736,5)+VLOOKUP($A856+ROUND((COLUMN()-2)/24,5),'Расчет сбытовых надбавок'!$B$2281:'Расчет сбытовых надбавок'!$G$3024,5)</f>
        <v>1173.49</v>
      </c>
      <c r="C856" s="99">
        <f>VLOOKUP($A856+ROUND((COLUMN()-2)/24,5),АТС!$A$41:$F$736,5)+VLOOKUP($A856+ROUND((COLUMN()-2)/24,5),'Расчет сбытовых надбавок'!$B$2281:'Расчет сбытовых надбавок'!$G$3024,5)</f>
        <v>1067.3800000000001</v>
      </c>
      <c r="D856" s="99">
        <f>VLOOKUP($A856+ROUND((COLUMN()-2)/24,5),АТС!$A$41:$F$736,5)+VLOOKUP($A856+ROUND((COLUMN()-2)/24,5),'Расчет сбытовых надбавок'!$B$2281:'Расчет сбытовых надбавок'!$G$3024,5)</f>
        <v>1066.97</v>
      </c>
      <c r="E856" s="99">
        <f>VLOOKUP($A856+ROUND((COLUMN()-2)/24,5),АТС!$A$41:$F$736,5)+VLOOKUP($A856+ROUND((COLUMN()-2)/24,5),'Расчет сбытовых надбавок'!$B$2281:'Расчет сбытовых надбавок'!$G$3024,5)</f>
        <v>1072.4100000000001</v>
      </c>
      <c r="F856" s="99">
        <f>VLOOKUP($A856+ROUND((COLUMN()-2)/24,5),АТС!$A$41:$F$736,5)+VLOOKUP($A856+ROUND((COLUMN()-2)/24,5),'Расчет сбытовых надбавок'!$B$2281:'Расчет сбытовых надбавок'!$G$3024,5)</f>
        <v>118.67</v>
      </c>
      <c r="G856" s="99">
        <f>VLOOKUP($A856+ROUND((COLUMN()-2)/24,5),АТС!$A$41:$F$736,5)+VLOOKUP($A856+ROUND((COLUMN()-2)/24,5),'Расчет сбытовых надбавок'!$B$2281:'Расчет сбытовых надбавок'!$G$3024,5)</f>
        <v>45.54</v>
      </c>
      <c r="H856" s="99">
        <f>VLOOKUP($A856+ROUND((COLUMN()-2)/24,5),АТС!$A$41:$F$736,5)+VLOOKUP($A856+ROUND((COLUMN()-2)/24,5),'Расчет сбытовых надбавок'!$B$2281:'Расчет сбытовых надбавок'!$G$3024,5)</f>
        <v>17.04</v>
      </c>
      <c r="I856" s="99">
        <f>VLOOKUP($A856+ROUND((COLUMN()-2)/24,5),АТС!$A$41:$F$736,5)+VLOOKUP($A856+ROUND((COLUMN()-2)/24,5),'Расчет сбытовых надбавок'!$B$2281:'Расчет сбытовых надбавок'!$G$3024,5)</f>
        <v>77.56</v>
      </c>
      <c r="J856" s="99">
        <f>VLOOKUP($A856+ROUND((COLUMN()-2)/24,5),АТС!$A$41:$F$736,5)+VLOOKUP($A856+ROUND((COLUMN()-2)/24,5),'Расчет сбытовых надбавок'!$B$2281:'Расчет сбытовых надбавок'!$G$3024,5)</f>
        <v>1.03</v>
      </c>
      <c r="K856" s="99">
        <f>VLOOKUP($A856+ROUND((COLUMN()-2)/24,5),АТС!$A$41:$F$736,5)+VLOOKUP($A856+ROUND((COLUMN()-2)/24,5),'Расчет сбытовых надбавок'!$B$2281:'Расчет сбытовых надбавок'!$G$3024,5)</f>
        <v>52.07</v>
      </c>
      <c r="L856" s="99">
        <f>VLOOKUP($A856+ROUND((COLUMN()-2)/24,5),АТС!$A$41:$F$736,5)+VLOOKUP($A856+ROUND((COLUMN()-2)/24,5),'Расчет сбытовых надбавок'!$B$2281:'Расчет сбытовых надбавок'!$G$3024,5)</f>
        <v>215.94</v>
      </c>
      <c r="M856" s="99">
        <f>VLOOKUP($A856+ROUND((COLUMN()-2)/24,5),АТС!$A$41:$F$736,5)+VLOOKUP($A856+ROUND((COLUMN()-2)/24,5),'Расчет сбытовых надбавок'!$B$2281:'Расчет сбытовых надбавок'!$G$3024,5)</f>
        <v>192.26999999999998</v>
      </c>
      <c r="N856" s="99">
        <f>VLOOKUP($A856+ROUND((COLUMN()-2)/24,5),АТС!$A$41:$F$736,5)+VLOOKUP($A856+ROUND((COLUMN()-2)/24,5),'Расчет сбытовых надбавок'!$B$2281:'Расчет сбытовых надбавок'!$G$3024,5)</f>
        <v>252.45</v>
      </c>
      <c r="O856" s="99">
        <f>VLOOKUP($A856+ROUND((COLUMN()-2)/24,5),АТС!$A$41:$F$736,5)+VLOOKUP($A856+ROUND((COLUMN()-2)/24,5),'Расчет сбытовых надбавок'!$B$2281:'Расчет сбытовых надбавок'!$G$3024,5)</f>
        <v>406.56</v>
      </c>
      <c r="P856" s="99">
        <f>VLOOKUP($A856+ROUND((COLUMN()-2)/24,5),АТС!$A$41:$F$736,5)+VLOOKUP($A856+ROUND((COLUMN()-2)/24,5),'Расчет сбытовых надбавок'!$B$2281:'Расчет сбытовых надбавок'!$G$3024,5)</f>
        <v>290.89</v>
      </c>
      <c r="Q856" s="99">
        <f>VLOOKUP($A856+ROUND((COLUMN()-2)/24,5),АТС!$A$41:$F$736,5)+VLOOKUP($A856+ROUND((COLUMN()-2)/24,5),'Расчет сбытовых надбавок'!$B$2281:'Расчет сбытовых надбавок'!$G$3024,5)</f>
        <v>339.86</v>
      </c>
      <c r="R856" s="99">
        <f>VLOOKUP($A856+ROUND((COLUMN()-2)/24,5),АТС!$A$41:$F$736,5)+VLOOKUP($A856+ROUND((COLUMN()-2)/24,5),'Расчет сбытовых надбавок'!$B$2281:'Расчет сбытовых надбавок'!$G$3024,5)</f>
        <v>139.32</v>
      </c>
      <c r="S856" s="99">
        <f>VLOOKUP($A856+ROUND((COLUMN()-2)/24,5),АТС!$A$41:$F$736,5)+VLOOKUP($A856+ROUND((COLUMN()-2)/24,5),'Расчет сбытовых надбавок'!$B$2281:'Расчет сбытовых надбавок'!$G$3024,5)</f>
        <v>138.5</v>
      </c>
      <c r="T856" s="99">
        <f>VLOOKUP($A856+ROUND((COLUMN()-2)/24,5),АТС!$A$41:$F$736,5)+VLOOKUP($A856+ROUND((COLUMN()-2)/24,5),'Расчет сбытовых надбавок'!$B$2281:'Расчет сбытовых надбавок'!$G$3024,5)</f>
        <v>122.41</v>
      </c>
      <c r="U856" s="99">
        <f>VLOOKUP($A856+ROUND((COLUMN()-2)/24,5),АТС!$A$41:$F$736,5)+VLOOKUP($A856+ROUND((COLUMN()-2)/24,5),'Расчет сбытовых надбавок'!$B$2281:'Расчет сбытовых надбавок'!$G$3024,5)</f>
        <v>36.44</v>
      </c>
      <c r="V856" s="99">
        <f>VLOOKUP($A856+ROUND((COLUMN()-2)/24,5),АТС!$A$41:$F$736,5)+VLOOKUP($A856+ROUND((COLUMN()-2)/24,5),'Расчет сбытовых надбавок'!$B$2281:'Расчет сбытовых надбавок'!$G$3024,5)</f>
        <v>66.75</v>
      </c>
      <c r="W856" s="99">
        <f>VLOOKUP($A856+ROUND((COLUMN()-2)/24,5),АТС!$A$41:$F$736,5)+VLOOKUP($A856+ROUND((COLUMN()-2)/24,5),'Расчет сбытовых надбавок'!$B$2281:'Расчет сбытовых надбавок'!$G$3024,5)</f>
        <v>233.52</v>
      </c>
      <c r="X856" s="99">
        <f>VLOOKUP($A856+ROUND((COLUMN()-2)/24,5),АТС!$A$41:$F$736,5)+VLOOKUP($A856+ROUND((COLUMN()-2)/24,5),'Расчет сбытовых надбавок'!$B$2281:'Расчет сбытовых надбавок'!$G$3024,5)</f>
        <v>588.82000000000005</v>
      </c>
      <c r="Y856" s="99">
        <f>VLOOKUP($A856+ROUND((COLUMN()-2)/24,5),АТС!$A$41:$F$736,5)+VLOOKUP($A856+ROUND((COLUMN()-2)/24,5),'Расчет сбытовых надбавок'!$B$2281:'Расчет сбытовых надбавок'!$G$3024,5)</f>
        <v>910.2</v>
      </c>
    </row>
    <row r="857" spans="1:25" x14ac:dyDescent="0.2">
      <c r="A857" s="80">
        <f t="shared" si="25"/>
        <v>42547</v>
      </c>
      <c r="B857" s="99">
        <f>VLOOKUP($A857+ROUND((COLUMN()-2)/24,5),АТС!$A$41:$F$736,5)+VLOOKUP($A857+ROUND((COLUMN()-2)/24,5),'Расчет сбытовых надбавок'!$B$2281:'Расчет сбытовых надбавок'!$G$3024,5)</f>
        <v>567.04000000000008</v>
      </c>
      <c r="C857" s="99">
        <f>VLOOKUP($A857+ROUND((COLUMN()-2)/24,5),АТС!$A$41:$F$736,5)+VLOOKUP($A857+ROUND((COLUMN()-2)/24,5),'Расчет сбытовых надбавок'!$B$2281:'Расчет сбытовых надбавок'!$G$3024,5)</f>
        <v>1189.6299999999999</v>
      </c>
      <c r="D857" s="99">
        <f>VLOOKUP($A857+ROUND((COLUMN()-2)/24,5),АТС!$A$41:$F$736,5)+VLOOKUP($A857+ROUND((COLUMN()-2)/24,5),'Расчет сбытовых надбавок'!$B$2281:'Расчет сбытовых надбавок'!$G$3024,5)</f>
        <v>443.3</v>
      </c>
      <c r="E857" s="99">
        <f>VLOOKUP($A857+ROUND((COLUMN()-2)/24,5),АТС!$A$41:$F$736,5)+VLOOKUP($A857+ROUND((COLUMN()-2)/24,5),'Расчет сбытовых надбавок'!$B$2281:'Расчет сбытовых надбавок'!$G$3024,5)</f>
        <v>1068.17</v>
      </c>
      <c r="F857" s="99">
        <f>VLOOKUP($A857+ROUND((COLUMN()-2)/24,5),АТС!$A$41:$F$736,5)+VLOOKUP($A857+ROUND((COLUMN()-2)/24,5),'Расчет сбытовых надбавок'!$B$2281:'Расчет сбытовых надбавок'!$G$3024,5)</f>
        <v>1072.79</v>
      </c>
      <c r="G857" s="99">
        <f>VLOOKUP($A857+ROUND((COLUMN()-2)/24,5),АТС!$A$41:$F$736,5)+VLOOKUP($A857+ROUND((COLUMN()-2)/24,5),'Расчет сбытовых надбавок'!$B$2281:'Расчет сбытовых надбавок'!$G$3024,5)</f>
        <v>829.16</v>
      </c>
      <c r="H857" s="99">
        <f>VLOOKUP($A857+ROUND((COLUMN()-2)/24,5),АТС!$A$41:$F$736,5)+VLOOKUP($A857+ROUND((COLUMN()-2)/24,5),'Расчет сбытовых надбавок'!$B$2281:'Расчет сбытовых надбавок'!$G$3024,5)</f>
        <v>759.07999999999993</v>
      </c>
      <c r="I857" s="99">
        <f>VLOOKUP($A857+ROUND((COLUMN()-2)/24,5),АТС!$A$41:$F$736,5)+VLOOKUP($A857+ROUND((COLUMN()-2)/24,5),'Расчет сбытовых надбавок'!$B$2281:'Расчет сбытовых надбавок'!$G$3024,5)</f>
        <v>798.36</v>
      </c>
      <c r="J857" s="99">
        <f>VLOOKUP($A857+ROUND((COLUMN()-2)/24,5),АТС!$A$41:$F$736,5)+VLOOKUP($A857+ROUND((COLUMN()-2)/24,5),'Расчет сбытовых надбавок'!$B$2281:'Расчет сбытовых надбавок'!$G$3024,5)</f>
        <v>144.72</v>
      </c>
      <c r="K857" s="99">
        <f>VLOOKUP($A857+ROUND((COLUMN()-2)/24,5),АТС!$A$41:$F$736,5)+VLOOKUP($A857+ROUND((COLUMN()-2)/24,5),'Расчет сбытовых надбавок'!$B$2281:'Расчет сбытовых надбавок'!$G$3024,5)</f>
        <v>125.09</v>
      </c>
      <c r="L857" s="99">
        <f>VLOOKUP($A857+ROUND((COLUMN()-2)/24,5),АТС!$A$41:$F$736,5)+VLOOKUP($A857+ROUND((COLUMN()-2)/24,5),'Расчет сбытовых надбавок'!$B$2281:'Расчет сбытовых надбавок'!$G$3024,5)</f>
        <v>98.86</v>
      </c>
      <c r="M857" s="99">
        <f>VLOOKUP($A857+ROUND((COLUMN()-2)/24,5),АТС!$A$41:$F$736,5)+VLOOKUP($A857+ROUND((COLUMN()-2)/24,5),'Расчет сбытовых надбавок'!$B$2281:'Расчет сбытовых надбавок'!$G$3024,5)</f>
        <v>263.26</v>
      </c>
      <c r="N857" s="99">
        <f>VLOOKUP($A857+ROUND((COLUMN()-2)/24,5),АТС!$A$41:$F$736,5)+VLOOKUP($A857+ROUND((COLUMN()-2)/24,5),'Расчет сбытовых надбавок'!$B$2281:'Расчет сбытовых надбавок'!$G$3024,5)</f>
        <v>228.86</v>
      </c>
      <c r="O857" s="99">
        <f>VLOOKUP($A857+ROUND((COLUMN()-2)/24,5),АТС!$A$41:$F$736,5)+VLOOKUP($A857+ROUND((COLUMN()-2)/24,5),'Расчет сбытовых надбавок'!$B$2281:'Расчет сбытовых надбавок'!$G$3024,5)</f>
        <v>236.96</v>
      </c>
      <c r="P857" s="99">
        <f>VLOOKUP($A857+ROUND((COLUMN()-2)/24,5),АТС!$A$41:$F$736,5)+VLOOKUP($A857+ROUND((COLUMN()-2)/24,5),'Расчет сбытовых надбавок'!$B$2281:'Расчет сбытовых надбавок'!$G$3024,5)</f>
        <v>275.94</v>
      </c>
      <c r="Q857" s="99">
        <f>VLOOKUP($A857+ROUND((COLUMN()-2)/24,5),АТС!$A$41:$F$736,5)+VLOOKUP($A857+ROUND((COLUMN()-2)/24,5),'Расчет сбытовых надбавок'!$B$2281:'Расчет сбытовых надбавок'!$G$3024,5)</f>
        <v>220.22</v>
      </c>
      <c r="R857" s="99">
        <f>VLOOKUP($A857+ROUND((COLUMN()-2)/24,5),АТС!$A$41:$F$736,5)+VLOOKUP($A857+ROUND((COLUMN()-2)/24,5),'Расчет сбытовых надбавок'!$B$2281:'Расчет сбытовых надбавок'!$G$3024,5)</f>
        <v>217.1</v>
      </c>
      <c r="S857" s="99">
        <f>VLOOKUP($A857+ROUND((COLUMN()-2)/24,5),АТС!$A$41:$F$736,5)+VLOOKUP($A857+ROUND((COLUMN()-2)/24,5),'Расчет сбытовых надбавок'!$B$2281:'Расчет сбытовых надбавок'!$G$3024,5)</f>
        <v>131.15</v>
      </c>
      <c r="T857" s="99">
        <f>VLOOKUP($A857+ROUND((COLUMN()-2)/24,5),АТС!$A$41:$F$736,5)+VLOOKUP($A857+ROUND((COLUMN()-2)/24,5),'Расчет сбытовых надбавок'!$B$2281:'Расчет сбытовых надбавок'!$G$3024,5)</f>
        <v>100.88</v>
      </c>
      <c r="U857" s="99">
        <f>VLOOKUP($A857+ROUND((COLUMN()-2)/24,5),АТС!$A$41:$F$736,5)+VLOOKUP($A857+ROUND((COLUMN()-2)/24,5),'Расчет сбытовых надбавок'!$B$2281:'Расчет сбытовых надбавок'!$G$3024,5)</f>
        <v>80.42</v>
      </c>
      <c r="V857" s="99">
        <f>VLOOKUP($A857+ROUND((COLUMN()-2)/24,5),АТС!$A$41:$F$736,5)+VLOOKUP($A857+ROUND((COLUMN()-2)/24,5),'Расчет сбытовых надбавок'!$B$2281:'Расчет сбытовых надбавок'!$G$3024,5)</f>
        <v>147.38999999999999</v>
      </c>
      <c r="W857" s="99">
        <f>VLOOKUP($A857+ROUND((COLUMN()-2)/24,5),АТС!$A$41:$F$736,5)+VLOOKUP($A857+ROUND((COLUMN()-2)/24,5),'Расчет сбытовых надбавок'!$B$2281:'Расчет сбытовых надбавок'!$G$3024,5)</f>
        <v>141.76000000000002</v>
      </c>
      <c r="X857" s="99">
        <f>VLOOKUP($A857+ROUND((COLUMN()-2)/24,5),АТС!$A$41:$F$736,5)+VLOOKUP($A857+ROUND((COLUMN()-2)/24,5),'Расчет сбытовых надбавок'!$B$2281:'Расчет сбытовых надбавок'!$G$3024,5)</f>
        <v>211.07999999999998</v>
      </c>
      <c r="Y857" s="99">
        <f>VLOOKUP($A857+ROUND((COLUMN()-2)/24,5),АТС!$A$41:$F$736,5)+VLOOKUP($A857+ROUND((COLUMN()-2)/24,5),'Расчет сбытовых надбавок'!$B$2281:'Расчет сбытовых надбавок'!$G$3024,5)</f>
        <v>732.94</v>
      </c>
    </row>
    <row r="858" spans="1:25" x14ac:dyDescent="0.2">
      <c r="A858" s="80">
        <f t="shared" si="25"/>
        <v>42548</v>
      </c>
      <c r="B858" s="99">
        <f>VLOOKUP($A858+ROUND((COLUMN()-2)/24,5),АТС!$A$41:$F$736,5)+VLOOKUP($A858+ROUND((COLUMN()-2)/24,5),'Расчет сбытовых надбавок'!$B$2281:'Расчет сбытовых надбавок'!$G$3024,5)</f>
        <v>473.28</v>
      </c>
      <c r="C858" s="99">
        <f>VLOOKUP($A858+ROUND((COLUMN()-2)/24,5),АТС!$A$41:$F$736,5)+VLOOKUP($A858+ROUND((COLUMN()-2)/24,5),'Расчет сбытовых надбавок'!$B$2281:'Расчет сбытовых надбавок'!$G$3024,5)</f>
        <v>480.48</v>
      </c>
      <c r="D858" s="99">
        <f>VLOOKUP($A858+ROUND((COLUMN()-2)/24,5),АТС!$A$41:$F$736,5)+VLOOKUP($A858+ROUND((COLUMN()-2)/24,5),'Расчет сбытовых надбавок'!$B$2281:'Расчет сбытовых надбавок'!$G$3024,5)</f>
        <v>365.40999999999997</v>
      </c>
      <c r="E858" s="99">
        <f>VLOOKUP($A858+ROUND((COLUMN()-2)/24,5),АТС!$A$41:$F$736,5)+VLOOKUP($A858+ROUND((COLUMN()-2)/24,5),'Расчет сбытовых надбавок'!$B$2281:'Расчет сбытовых надбавок'!$G$3024,5)</f>
        <v>358.36</v>
      </c>
      <c r="F858" s="99">
        <f>VLOOKUP($A858+ROUND((COLUMN()-2)/24,5),АТС!$A$41:$F$736,5)+VLOOKUP($A858+ROUND((COLUMN()-2)/24,5),'Расчет сбытовых надбавок'!$B$2281:'Расчет сбытовых надбавок'!$G$3024,5)</f>
        <v>1036.98</v>
      </c>
      <c r="G858" s="99">
        <f>VLOOKUP($A858+ROUND((COLUMN()-2)/24,5),АТС!$A$41:$F$736,5)+VLOOKUP($A858+ROUND((COLUMN()-2)/24,5),'Расчет сбытовых надбавок'!$B$2281:'Расчет сбытовых надбавок'!$G$3024,5)</f>
        <v>1067</v>
      </c>
      <c r="H858" s="99">
        <f>VLOOKUP($A858+ROUND((COLUMN()-2)/24,5),АТС!$A$41:$F$736,5)+VLOOKUP($A858+ROUND((COLUMN()-2)/24,5),'Расчет сбытовых надбавок'!$B$2281:'Расчет сбытовых надбавок'!$G$3024,5)</f>
        <v>481.92</v>
      </c>
      <c r="I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9">
        <f>VLOOKUP($A858+ROUND((COLUMN()-2)/24,5),АТС!$A$41:$F$736,5)+VLOOKUP($A858+ROUND((COLUMN()-2)/24,5),'Расчет сбытовых надбавок'!$B$2281:'Расчет сбытовых надбавок'!$G$3024,5)</f>
        <v>279.01</v>
      </c>
      <c r="L858" s="99">
        <f>VLOOKUP($A858+ROUND((COLUMN()-2)/24,5),АТС!$A$41:$F$736,5)+VLOOKUP($A858+ROUND((COLUMN()-2)/24,5),'Расчет сбытовых надбавок'!$B$2281:'Расчет сбытовых надбавок'!$G$3024,5)</f>
        <v>51.66</v>
      </c>
      <c r="M858" s="99">
        <f>VLOOKUP($A858+ROUND((COLUMN()-2)/24,5),АТС!$A$41:$F$736,5)+VLOOKUP($A858+ROUND((COLUMN()-2)/24,5),'Расчет сбытовых надбавок'!$B$2281:'Расчет сбытовых надбавок'!$G$3024,5)</f>
        <v>84.82</v>
      </c>
      <c r="N858" s="99">
        <f>VLOOKUP($A858+ROUND((COLUMN()-2)/24,5),АТС!$A$41:$F$736,5)+VLOOKUP($A858+ROUND((COLUMN()-2)/24,5),'Расчет сбытовых надбавок'!$B$2281:'Расчет сбытовых надбавок'!$G$3024,5)</f>
        <v>122.7</v>
      </c>
      <c r="O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9">
        <f>VLOOKUP($A858+ROUND((COLUMN()-2)/24,5),АТС!$A$41:$F$736,5)+VLOOKUP($A858+ROUND((COLUMN()-2)/24,5),'Расчет сбытовых надбавок'!$B$2281:'Расчет сбытовых надбавок'!$G$3024,5)</f>
        <v>61.47</v>
      </c>
      <c r="Q858" s="99">
        <f>VLOOKUP($A858+ROUND((COLUMN()-2)/24,5),АТС!$A$41:$F$736,5)+VLOOKUP($A858+ROUND((COLUMN()-2)/24,5),'Расчет сбытовых надбавок'!$B$2281:'Расчет сбытовых надбавок'!$G$3024,5)</f>
        <v>69.099999999999994</v>
      </c>
      <c r="R858" s="99">
        <f>VLOOKUP($A858+ROUND((COLUMN()-2)/24,5),АТС!$A$41:$F$736,5)+VLOOKUP($A858+ROUND((COLUMN()-2)/24,5),'Расчет сбытовых надбавок'!$B$2281:'Расчет сбытовых надбавок'!$G$3024,5)</f>
        <v>46.629999999999995</v>
      </c>
      <c r="S858" s="99">
        <f>VLOOKUP($A858+ROUND((COLUMN()-2)/24,5),АТС!$A$41:$F$736,5)+VLOOKUP($A858+ROUND((COLUMN()-2)/24,5),'Расчет сбытовых надбавок'!$B$2281:'Расчет сбытовых надбавок'!$G$3024,5)</f>
        <v>55.38</v>
      </c>
      <c r="T858" s="99">
        <f>VLOOKUP($A858+ROUND((COLUMN()-2)/24,5),АТС!$A$41:$F$736,5)+VLOOKUP($A858+ROUND((COLUMN()-2)/24,5),'Расчет сбытовых надбавок'!$B$2281:'Расчет сбытовых надбавок'!$G$3024,5)</f>
        <v>0.01</v>
      </c>
      <c r="U858" s="99">
        <f>VLOOKUP($A858+ROUND((COLUMN()-2)/24,5),АТС!$A$41:$F$736,5)+VLOOKUP($A858+ROUND((COLUMN()-2)/24,5),'Расчет сбытовых надбавок'!$B$2281:'Расчет сбытовых надбавок'!$G$3024,5)</f>
        <v>0.01</v>
      </c>
      <c r="V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9">
        <f>VLOOKUP($A858+ROUND((COLUMN()-2)/24,5),АТС!$A$41:$F$736,5)+VLOOKUP($A858+ROUND((COLUMN()-2)/24,5),'Расчет сбытовых надбавок'!$B$2281:'Расчет сбытовых надбавок'!$G$3024,5)</f>
        <v>29.57</v>
      </c>
      <c r="X858" s="99">
        <f>VLOOKUP($A858+ROUND((COLUMN()-2)/24,5),АТС!$A$41:$F$736,5)+VLOOKUP($A858+ROUND((COLUMN()-2)/24,5),'Расчет сбытовых надбавок'!$B$2281:'Расчет сбытовых надбавок'!$G$3024,5)</f>
        <v>217.01999999999998</v>
      </c>
      <c r="Y858" s="99">
        <f>VLOOKUP($A858+ROUND((COLUMN()-2)/24,5),АТС!$A$41:$F$736,5)+VLOOKUP($A858+ROUND((COLUMN()-2)/24,5),'Расчет сбытовых надбавок'!$B$2281:'Расчет сбытовых надбавок'!$G$3024,5)</f>
        <v>346.51</v>
      </c>
    </row>
    <row r="859" spans="1:25" x14ac:dyDescent="0.2">
      <c r="A859" s="80">
        <f t="shared" si="25"/>
        <v>42549</v>
      </c>
      <c r="B859" s="99">
        <f>VLOOKUP($A859+ROUND((COLUMN()-2)/24,5),АТС!$A$41:$F$736,5)+VLOOKUP($A859+ROUND((COLUMN()-2)/24,5),'Расчет сбытовых надбавок'!$B$2281:'Расчет сбытовых надбавок'!$G$3024,5)</f>
        <v>133.75</v>
      </c>
      <c r="C859" s="99">
        <f>VLOOKUP($A859+ROUND((COLUMN()-2)/24,5),АТС!$A$41:$F$736,5)+VLOOKUP($A859+ROUND((COLUMN()-2)/24,5),'Расчет сбытовых надбавок'!$B$2281:'Расчет сбытовых надбавок'!$G$3024,5)</f>
        <v>159.13</v>
      </c>
      <c r="D859" s="99">
        <f>VLOOKUP($A859+ROUND((COLUMN()-2)/24,5),АТС!$A$41:$F$736,5)+VLOOKUP($A859+ROUND((COLUMN()-2)/24,5),'Расчет сбытовых надбавок'!$B$2281:'Расчет сбытовых надбавок'!$G$3024,5)</f>
        <v>261.33</v>
      </c>
      <c r="E859" s="99">
        <f>VLOOKUP($A859+ROUND((COLUMN()-2)/24,5),АТС!$A$41:$F$736,5)+VLOOKUP($A859+ROUND((COLUMN()-2)/24,5),'Расчет сбытовых надбавок'!$B$2281:'Расчет сбытовых надбавок'!$G$3024,5)</f>
        <v>184.84</v>
      </c>
      <c r="F859" s="99">
        <f>VLOOKUP($A859+ROUND((COLUMN()-2)/24,5),АТС!$A$41:$F$736,5)+VLOOKUP($A859+ROUND((COLUMN()-2)/24,5),'Расчет сбытовых надбавок'!$B$2281:'Расчет сбытовых надбавок'!$G$3024,5)</f>
        <v>9.0299999999999994</v>
      </c>
      <c r="G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9">
        <f>VLOOKUP($A859+ROUND((COLUMN()-2)/24,5),АТС!$A$41:$F$736,5)+VLOOKUP($A859+ROUND((COLUMN()-2)/24,5),'Расчет сбытовых надбавок'!$B$2281:'Расчет сбытовых надбавок'!$G$3024,5)</f>
        <v>12.78</v>
      </c>
      <c r="I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9">
        <f>VLOOKUP($A859+ROUND((COLUMN()-2)/24,5),АТС!$A$41:$F$736,5)+VLOOKUP($A859+ROUND((COLUMN()-2)/24,5),'Расчет сбытовых надбавок'!$B$2281:'Расчет сбытовых надбавок'!$G$3024,5)</f>
        <v>107.91</v>
      </c>
      <c r="L859" s="99">
        <f>VLOOKUP($A859+ROUND((COLUMN()-2)/24,5),АТС!$A$41:$F$736,5)+VLOOKUP($A859+ROUND((COLUMN()-2)/24,5),'Расчет сбытовых надбавок'!$B$2281:'Расчет сбытовых надбавок'!$G$3024,5)</f>
        <v>221.65</v>
      </c>
      <c r="M859" s="99">
        <f>VLOOKUP($A859+ROUND((COLUMN()-2)/24,5),АТС!$A$41:$F$736,5)+VLOOKUP($A859+ROUND((COLUMN()-2)/24,5),'Расчет сбытовых надбавок'!$B$2281:'Расчет сбытовых надбавок'!$G$3024,5)</f>
        <v>255.87</v>
      </c>
      <c r="N859" s="99">
        <f>VLOOKUP($A859+ROUND((COLUMN()-2)/24,5),АТС!$A$41:$F$736,5)+VLOOKUP($A859+ROUND((COLUMN()-2)/24,5),'Расчет сбытовых надбавок'!$B$2281:'Расчет сбытовых надбавок'!$G$3024,5)</f>
        <v>81.39</v>
      </c>
      <c r="O859" s="99">
        <f>VLOOKUP($A859+ROUND((COLUMN()-2)/24,5),АТС!$A$41:$F$736,5)+VLOOKUP($A859+ROUND((COLUMN()-2)/24,5),'Расчет сбытовых надбавок'!$B$2281:'Расчет сбытовых надбавок'!$G$3024,5)</f>
        <v>76.959999999999994</v>
      </c>
      <c r="P859" s="99">
        <f>VLOOKUP($A859+ROUND((COLUMN()-2)/24,5),АТС!$A$41:$F$736,5)+VLOOKUP($A859+ROUND((COLUMN()-2)/24,5),'Расчет сбытовых надбавок'!$B$2281:'Расчет сбытовых надбавок'!$G$3024,5)</f>
        <v>167.57999999999998</v>
      </c>
      <c r="Q859" s="99">
        <f>VLOOKUP($A859+ROUND((COLUMN()-2)/24,5),АТС!$A$41:$F$736,5)+VLOOKUP($A859+ROUND((COLUMN()-2)/24,5),'Расчет сбытовых надбавок'!$B$2281:'Расчет сбытовых надбавок'!$G$3024,5)</f>
        <v>167.27</v>
      </c>
      <c r="R859" s="99">
        <f>VLOOKUP($A859+ROUND((COLUMN()-2)/24,5),АТС!$A$41:$F$736,5)+VLOOKUP($A859+ROUND((COLUMN()-2)/24,5),'Расчет сбытовых надбавок'!$B$2281:'Расчет сбытовых надбавок'!$G$3024,5)</f>
        <v>251.6</v>
      </c>
      <c r="S859" s="99">
        <f>VLOOKUP($A859+ROUND((COLUMN()-2)/24,5),АТС!$A$41:$F$736,5)+VLOOKUP($A859+ROUND((COLUMN()-2)/24,5),'Расчет сбытовых надбавок'!$B$2281:'Расчет сбытовых надбавок'!$G$3024,5)</f>
        <v>238.29999999999998</v>
      </c>
      <c r="T859" s="99">
        <f>VLOOKUP($A859+ROUND((COLUMN()-2)/24,5),АТС!$A$41:$F$736,5)+VLOOKUP($A859+ROUND((COLUMN()-2)/24,5),'Расчет сбытовых надбавок'!$B$2281:'Расчет сбытовых надбавок'!$G$3024,5)</f>
        <v>176.76999999999998</v>
      </c>
      <c r="U859" s="99">
        <f>VLOOKUP($A859+ROUND((COLUMN()-2)/24,5),АТС!$A$41:$F$736,5)+VLOOKUP($A859+ROUND((COLUMN()-2)/24,5),'Расчет сбытовых надбавок'!$B$2281:'Расчет сбытовых надбавок'!$G$3024,5)</f>
        <v>151.11000000000001</v>
      </c>
      <c r="V859" s="99">
        <f>VLOOKUP($A859+ROUND((COLUMN()-2)/24,5),АТС!$A$41:$F$736,5)+VLOOKUP($A859+ROUND((COLUMN()-2)/24,5),'Расчет сбытовых надбавок'!$B$2281:'Расчет сбытовых надбавок'!$G$3024,5)</f>
        <v>130.37</v>
      </c>
      <c r="W859" s="99">
        <f>VLOOKUP($A859+ROUND((COLUMN()-2)/24,5),АТС!$A$41:$F$736,5)+VLOOKUP($A859+ROUND((COLUMN()-2)/24,5),'Расчет сбытовых надбавок'!$B$2281:'Расчет сбытовых надбавок'!$G$3024,5)</f>
        <v>191.71</v>
      </c>
      <c r="X859" s="99">
        <f>VLOOKUP($A859+ROUND((COLUMN()-2)/24,5),АТС!$A$41:$F$736,5)+VLOOKUP($A859+ROUND((COLUMN()-2)/24,5),'Расчет сбытовых надбавок'!$B$2281:'Расчет сбытовых надбавок'!$G$3024,5)</f>
        <v>549.29</v>
      </c>
      <c r="Y859" s="99">
        <f>VLOOKUP($A859+ROUND((COLUMN()-2)/24,5),АТС!$A$41:$F$736,5)+VLOOKUP($A859+ROUND((COLUMN()-2)/24,5),'Расчет сбытовых надбавок'!$B$2281:'Расчет сбытовых надбавок'!$G$3024,5)</f>
        <v>470.92999999999995</v>
      </c>
    </row>
    <row r="860" spans="1:25" x14ac:dyDescent="0.2">
      <c r="A860" s="80">
        <f t="shared" si="25"/>
        <v>42550</v>
      </c>
      <c r="B860" s="99">
        <f>VLOOKUP($A860+ROUND((COLUMN()-2)/24,5),АТС!$A$41:$F$736,5)+VLOOKUP($A860+ROUND((COLUMN()-2)/24,5),'Расчет сбытовых надбавок'!$B$2281:'Расчет сбытовых надбавок'!$G$3024,5)</f>
        <v>267.85000000000002</v>
      </c>
      <c r="C860" s="99">
        <f>VLOOKUP($A860+ROUND((COLUMN()-2)/24,5),АТС!$A$41:$F$736,5)+VLOOKUP($A860+ROUND((COLUMN()-2)/24,5),'Расчет сбытовых надбавок'!$B$2281:'Расчет сбытовых надбавок'!$G$3024,5)</f>
        <v>157.92999999999998</v>
      </c>
      <c r="D860" s="99">
        <f>VLOOKUP($A860+ROUND((COLUMN()-2)/24,5),АТС!$A$41:$F$736,5)+VLOOKUP($A860+ROUND((COLUMN()-2)/24,5),'Расчет сбытовых надбавок'!$B$2281:'Расчет сбытовых надбавок'!$G$3024,5)</f>
        <v>66.13</v>
      </c>
      <c r="E860" s="99">
        <f>VLOOKUP($A860+ROUND((COLUMN()-2)/24,5),АТС!$A$41:$F$736,5)+VLOOKUP($A860+ROUND((COLUMN()-2)/24,5),'Расчет сбытовых надбавок'!$B$2281:'Расчет сбытовых надбавок'!$G$3024,5)</f>
        <v>29.96</v>
      </c>
      <c r="F860" s="99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9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9">
        <f>VLOOKUP($A860+ROUND((COLUMN()-2)/24,5),АТС!$A$41:$F$736,5)+VLOOKUP($A860+ROUND((COLUMN()-2)/24,5),'Расчет сбытовых надбавок'!$B$2281:'Расчет сбытовых надбавок'!$G$3024,5)</f>
        <v>38.869999999999997</v>
      </c>
      <c r="I860" s="99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9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9">
        <f>VLOOKUP($A860+ROUND((COLUMN()-2)/24,5),АТС!$A$41:$F$736,5)+VLOOKUP($A860+ROUND((COLUMN()-2)/24,5),'Расчет сбытовых надбавок'!$B$2281:'Расчет сбытовых надбавок'!$G$3024,5)</f>
        <v>521</v>
      </c>
      <c r="L860" s="99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9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9">
        <f>VLOOKUP($A860+ROUND((COLUMN()-2)/24,5),АТС!$A$41:$F$736,5)+VLOOKUP($A860+ROUND((COLUMN()-2)/24,5),'Расчет сбытовых надбавок'!$B$2281:'Расчет сбытовых надбавок'!$G$3024,5)</f>
        <v>667.06999999999994</v>
      </c>
      <c r="O860" s="99">
        <f>VLOOKUP($A860+ROUND((COLUMN()-2)/24,5),АТС!$A$41:$F$736,5)+VLOOKUP($A860+ROUND((COLUMN()-2)/24,5),'Расчет сбытовых надбавок'!$B$2281:'Расчет сбытовых надбавок'!$G$3024,5)</f>
        <v>726.4</v>
      </c>
      <c r="P860" s="99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9">
        <f>VLOOKUP($A860+ROUND((COLUMN()-2)/24,5),АТС!$A$41:$F$736,5)+VLOOKUP($A860+ROUND((COLUMN()-2)/24,5),'Расчет сбытовых надбавок'!$B$2281:'Расчет сбытовых надбавок'!$G$3024,5)</f>
        <v>98.8</v>
      </c>
      <c r="R860" s="99">
        <f>VLOOKUP($A860+ROUND((COLUMN()-2)/24,5),АТС!$A$41:$F$736,5)+VLOOKUP($A860+ROUND((COLUMN()-2)/24,5),'Расчет сбытовых надбавок'!$B$2281:'Расчет сбытовых надбавок'!$G$3024,5)</f>
        <v>150.27000000000001</v>
      </c>
      <c r="S860" s="99">
        <f>VLOOKUP($A860+ROUND((COLUMN()-2)/24,5),АТС!$A$41:$F$736,5)+VLOOKUP($A860+ROUND((COLUMN()-2)/24,5),'Расчет сбытовых надбавок'!$B$2281:'Расчет сбытовых надбавок'!$G$3024,5)</f>
        <v>97.93</v>
      </c>
      <c r="T860" s="99">
        <f>VLOOKUP($A860+ROUND((COLUMN()-2)/24,5),АТС!$A$41:$F$736,5)+VLOOKUP($A860+ROUND((COLUMN()-2)/24,5),'Расчет сбытовых надбавок'!$B$2281:'Расчет сбытовых надбавок'!$G$3024,5)</f>
        <v>143.22999999999999</v>
      </c>
      <c r="U860" s="99">
        <f>VLOOKUP($A860+ROUND((COLUMN()-2)/24,5),АТС!$A$41:$F$736,5)+VLOOKUP($A860+ROUND((COLUMN()-2)/24,5),'Расчет сбытовых надбавок'!$B$2281:'Расчет сбытовых надбавок'!$G$3024,5)</f>
        <v>24.009999999999998</v>
      </c>
      <c r="V860" s="99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9">
        <f>VLOOKUP($A860+ROUND((COLUMN()-2)/24,5),АТС!$A$41:$F$736,5)+VLOOKUP($A860+ROUND((COLUMN()-2)/24,5),'Расчет сбытовых надбавок'!$B$2281:'Расчет сбытовых надбавок'!$G$3024,5)</f>
        <v>144.57</v>
      </c>
      <c r="X860" s="99">
        <f>VLOOKUP($A860+ROUND((COLUMN()-2)/24,5),АТС!$A$41:$F$736,5)+VLOOKUP($A860+ROUND((COLUMN()-2)/24,5),'Расчет сбытовых надбавок'!$B$2281:'Расчет сбытовых надбавок'!$G$3024,5)</f>
        <v>337.53</v>
      </c>
      <c r="Y860" s="99">
        <f>VLOOKUP($A860+ROUND((COLUMN()-2)/24,5),АТС!$A$41:$F$736,5)+VLOOKUP($A860+ROUND((COLUMN()-2)/24,5),'Расчет сбытовых надбавок'!$B$2281:'Расчет сбытовых надбавок'!$G$3024,5)</f>
        <v>123.92</v>
      </c>
    </row>
    <row r="861" spans="1:25" x14ac:dyDescent="0.2">
      <c r="A861" s="80">
        <f t="shared" si="25"/>
        <v>42551</v>
      </c>
      <c r="B861" s="99">
        <f>VLOOKUP($A861+ROUND((COLUMN()-2)/24,5),АТС!$A$41:$F$760,5)+VLOOKUP($A861+ROUND((COLUMN()-2)/24,5),'Расчет сбытовых надбавок'!$B$2281:'Расчет сбытовых надбавок'!$G$3024,5)</f>
        <v>192.77999999999997</v>
      </c>
      <c r="C861" s="99">
        <f>VLOOKUP($A861+ROUND((COLUMN()-2)/24,5),АТС!$A$41:$F$760,5)+VLOOKUP($A861+ROUND((COLUMN()-2)/24,5),'Расчет сбытовых надбавок'!$B$2281:'Расчет сбытовых надбавок'!$G$3024,5)</f>
        <v>189.76999999999998</v>
      </c>
      <c r="D861" s="99">
        <f>VLOOKUP($A861+ROUND((COLUMN()-2)/24,5),АТС!$A$41:$F$760,5)+VLOOKUP($A861+ROUND((COLUMN()-2)/24,5),'Расчет сбытовых надбавок'!$B$2281:'Расчет сбытовых надбавок'!$G$3024,5)</f>
        <v>1076.1299999999999</v>
      </c>
      <c r="E861" s="99">
        <f>VLOOKUP($A861+ROUND((COLUMN()-2)/24,5),АТС!$A$41:$F$760,5)+VLOOKUP($A861+ROUND((COLUMN()-2)/24,5),'Расчет сбытовых надбавок'!$B$2281:'Расчет сбытовых надбавок'!$G$3024,5)</f>
        <v>961.39</v>
      </c>
      <c r="F861" s="99">
        <f>VLOOKUP($A861+ROUND((COLUMN()-2)/24,5),АТС!$A$41:$F$760,5)+VLOOKUP($A861+ROUND((COLUMN()-2)/24,5),'Расчет сбытовых надбавок'!$B$2281:'Расчет сбытовых надбавок'!$G$3024,5)</f>
        <v>75.27000000000001</v>
      </c>
      <c r="G861" s="99">
        <f>VLOOKUP($A861+ROUND((COLUMN()-2)/24,5),АТС!$A$41:$F$760,5)+VLOOKUP($A861+ROUND((COLUMN()-2)/24,5),'Расчет сбытовых надбавок'!$B$2281:'Расчет сбытовых надбавок'!$G$3024,5)</f>
        <v>94.88</v>
      </c>
      <c r="H861" s="99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9">
        <f>VLOOKUP($A861+ROUND((COLUMN()-2)/24,5),АТС!$A$41:$F$760,5)+VLOOKUP($A861+ROUND((COLUMN()-2)/24,5),'Расчет сбытовых надбавок'!$B$2281:'Расчет сбытовых надбавок'!$G$3024,5)</f>
        <v>0.01</v>
      </c>
      <c r="J861" s="99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9">
        <f>VLOOKUP($A861+ROUND((COLUMN()-2)/24,5),АТС!$A$41:$F$760,5)+VLOOKUP($A861+ROUND((COLUMN()-2)/24,5),'Расчет сбытовых надбавок'!$B$2281:'Расчет сбытовых надбавок'!$G$3024,5)</f>
        <v>54.62</v>
      </c>
      <c r="L861" s="99">
        <f>VLOOKUP($A861+ROUND((COLUMN()-2)/24,5),АТС!$A$41:$F$760,5)+VLOOKUP($A861+ROUND((COLUMN()-2)/24,5),'Расчет сбытовых надбавок'!$B$2281:'Расчет сбытовых надбавок'!$G$3024,5)</f>
        <v>42.410000000000004</v>
      </c>
      <c r="M861" s="99">
        <f>VLOOKUP($A861+ROUND((COLUMN()-2)/24,5),АТС!$A$41:$F$760,5)+VLOOKUP($A861+ROUND((COLUMN()-2)/24,5),'Расчет сбытовых надбавок'!$B$2281:'Расчет сбытовых надбавок'!$G$3024,5)</f>
        <v>49.6</v>
      </c>
      <c r="N861" s="99">
        <f>VLOOKUP($A861+ROUND((COLUMN()-2)/24,5),АТС!$A$41:$F$760,5)+VLOOKUP($A861+ROUND((COLUMN()-2)/24,5),'Расчет сбытовых надбавок'!$B$2281:'Расчет сбытовых надбавок'!$G$3024,5)</f>
        <v>519.36</v>
      </c>
      <c r="O861" s="99">
        <f>VLOOKUP($A861+ROUND((COLUMN()-2)/24,5),АТС!$A$41:$F$760,5)+VLOOKUP($A861+ROUND((COLUMN()-2)/24,5),'Расчет сбытовых надбавок'!$B$2281:'Расчет сбытовых надбавок'!$G$3024,5)</f>
        <v>467.31</v>
      </c>
      <c r="P861" s="99">
        <f>VLOOKUP($A861+ROUND((COLUMN()-2)/24,5),АТС!$A$41:$F$760,5)+VLOOKUP($A861+ROUND((COLUMN()-2)/24,5),'Расчет сбытовых надбавок'!$B$2281:'Расчет сбытовых надбавок'!$G$3024,5)</f>
        <v>167.51</v>
      </c>
      <c r="Q861" s="99">
        <f>VLOOKUP($A861+ROUND((COLUMN()-2)/24,5),АТС!$A$41:$F$760,5)+VLOOKUP($A861+ROUND((COLUMN()-2)/24,5),'Расчет сбытовых надбавок'!$B$2281:'Расчет сбытовых надбавок'!$G$3024,5)</f>
        <v>179.84</v>
      </c>
      <c r="R861" s="99">
        <f>VLOOKUP($A861+ROUND((COLUMN()-2)/24,5),АТС!$A$41:$F$760,5)+VLOOKUP($A861+ROUND((COLUMN()-2)/24,5),'Расчет сбытовых надбавок'!$B$2281:'Расчет сбытовых надбавок'!$G$3024,5)</f>
        <v>212.69</v>
      </c>
      <c r="S861" s="99">
        <f>VLOOKUP($A861+ROUND((COLUMN()-2)/24,5),АТС!$A$41:$F$760,5)+VLOOKUP($A861+ROUND((COLUMN()-2)/24,5),'Расчет сбытовых надбавок'!$B$2281:'Расчет сбытовых надбавок'!$G$3024,5)</f>
        <v>208.17</v>
      </c>
      <c r="T861" s="99">
        <f>VLOOKUP($A861+ROUND((COLUMN()-2)/24,5),АТС!$A$41:$F$760,5)+VLOOKUP($A861+ROUND((COLUMN()-2)/24,5),'Расчет сбытовых надбавок'!$B$2281:'Расчет сбытовых надбавок'!$G$3024,5)</f>
        <v>256.2</v>
      </c>
      <c r="U861" s="99">
        <f>VLOOKUP($A861+ROUND((COLUMN()-2)/24,5),АТС!$A$41:$F$760,5)+VLOOKUP($A861+ROUND((COLUMN()-2)/24,5),'Расчет сбытовых надбавок'!$B$2281:'Расчет сбытовых надбавок'!$G$3024,5)</f>
        <v>236.37</v>
      </c>
      <c r="V861" s="99">
        <f>VLOOKUP($A861+ROUND((COLUMN()-2)/24,5),АТС!$A$41:$F$760,5)+VLOOKUP($A861+ROUND((COLUMN()-2)/24,5),'Расчет сбытовых надбавок'!$B$2281:'Расчет сбытовых надбавок'!$G$3024,5)</f>
        <v>258.89999999999998</v>
      </c>
      <c r="W861" s="99">
        <f>VLOOKUP($A861+ROUND((COLUMN()-2)/24,5),АТС!$A$41:$F$760,5)+VLOOKUP($A861+ROUND((COLUMN()-2)/24,5),'Расчет сбытовых надбавок'!$B$2281:'Расчет сбытовых надбавок'!$G$3024,5)</f>
        <v>356.17999999999995</v>
      </c>
      <c r="X861" s="99">
        <f>VLOOKUP($A861+ROUND((COLUMN()-2)/24,5),АТС!$A$41:$F$760,5)+VLOOKUP($A861+ROUND((COLUMN()-2)/24,5),'Расчет сбытовых надбавок'!$B$2281:'Расчет сбытовых надбавок'!$G$3024,5)</f>
        <v>499.65000000000003</v>
      </c>
      <c r="Y861" s="99">
        <f>VLOOKUP($A861+ROUND((COLUMN()-2)/24,5),АТС!$A$41:$F$760,5)+VLOOKUP($A861+ROUND((COLUMN()-2)/24,5),'Расчет сбытовых надбавок'!$B$2281:'Расчет сбытовых надбавок'!$G$3024,5)</f>
        <v>1448.72</v>
      </c>
    </row>
    <row r="862" spans="1:25" hidden="1" x14ac:dyDescent="0.2">
      <c r="A862" s="80">
        <f t="shared" si="25"/>
        <v>42552</v>
      </c>
      <c r="B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C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D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E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F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G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H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I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J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K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L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M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N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O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P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Q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R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S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T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U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V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W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X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  <c r="Y862" s="99" t="e">
        <f>VLOOKUP($A862+ROUND((COLUMN()-2)/24,5),АТС!$A$41:$F$760,5)+VLOOKUP($A862+ROUND((COLUMN()-2)/24,5),'Расчет сбытовых надбавок'!$B$2281:'Расчет сбытовых надбавок'!$G$3024,5)</f>
        <v>#REF!</v>
      </c>
    </row>
    <row r="863" spans="1:25" x14ac:dyDescent="0.25">
      <c r="A863" s="95"/>
      <c r="B863" s="79"/>
      <c r="C863" s="79"/>
      <c r="D863" s="79"/>
    </row>
    <row r="864" spans="1:25" x14ac:dyDescent="0.25">
      <c r="A864" s="88" t="s">
        <v>152</v>
      </c>
      <c r="B864" s="79"/>
      <c r="C864" s="79"/>
      <c r="D864" s="79"/>
    </row>
    <row r="865" spans="1:27" ht="12.75" customHeight="1" x14ac:dyDescent="0.2">
      <c r="A865" s="177" t="s">
        <v>48</v>
      </c>
      <c r="B865" s="188" t="s">
        <v>154</v>
      </c>
      <c r="C865" s="189"/>
      <c r="D865" s="189"/>
      <c r="E865" s="189"/>
      <c r="F865" s="189"/>
      <c r="G865" s="189"/>
      <c r="H865" s="189"/>
      <c r="I865" s="189"/>
      <c r="J865" s="189"/>
      <c r="K865" s="189"/>
      <c r="L865" s="189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90"/>
    </row>
    <row r="866" spans="1:27" ht="12.75" customHeight="1" x14ac:dyDescent="0.2">
      <c r="A866" s="178"/>
      <c r="B866" s="191"/>
      <c r="C866" s="192"/>
      <c r="D866" s="192"/>
      <c r="E866" s="192"/>
      <c r="F866" s="192"/>
      <c r="G866" s="192"/>
      <c r="H866" s="192"/>
      <c r="I866" s="192"/>
      <c r="J866" s="192"/>
      <c r="K866" s="192"/>
      <c r="L866" s="192"/>
      <c r="M866" s="192"/>
      <c r="N866" s="192"/>
      <c r="O866" s="192"/>
      <c r="P866" s="192"/>
      <c r="Q866" s="192"/>
      <c r="R866" s="192"/>
      <c r="S866" s="192"/>
      <c r="T866" s="192"/>
      <c r="U866" s="192"/>
      <c r="V866" s="192"/>
      <c r="W866" s="192"/>
      <c r="X866" s="192"/>
      <c r="Y866" s="193"/>
    </row>
    <row r="867" spans="1:27" s="112" customFormat="1" ht="12.75" customHeight="1" x14ac:dyDescent="0.2">
      <c r="A867" s="178"/>
      <c r="B867" s="224" t="s">
        <v>122</v>
      </c>
      <c r="C867" s="212" t="s">
        <v>123</v>
      </c>
      <c r="D867" s="212" t="s">
        <v>124</v>
      </c>
      <c r="E867" s="212" t="s">
        <v>125</v>
      </c>
      <c r="F867" s="212" t="s">
        <v>126</v>
      </c>
      <c r="G867" s="212" t="s">
        <v>127</v>
      </c>
      <c r="H867" s="212" t="s">
        <v>128</v>
      </c>
      <c r="I867" s="212" t="s">
        <v>129</v>
      </c>
      <c r="J867" s="212" t="s">
        <v>130</v>
      </c>
      <c r="K867" s="212" t="s">
        <v>131</v>
      </c>
      <c r="L867" s="212" t="s">
        <v>132</v>
      </c>
      <c r="M867" s="212" t="s">
        <v>133</v>
      </c>
      <c r="N867" s="222" t="s">
        <v>134</v>
      </c>
      <c r="O867" s="212" t="s">
        <v>135</v>
      </c>
      <c r="P867" s="212" t="s">
        <v>136</v>
      </c>
      <c r="Q867" s="212" t="s">
        <v>137</v>
      </c>
      <c r="R867" s="212" t="s">
        <v>138</v>
      </c>
      <c r="S867" s="212" t="s">
        <v>139</v>
      </c>
      <c r="T867" s="212" t="s">
        <v>140</v>
      </c>
      <c r="U867" s="212" t="s">
        <v>141</v>
      </c>
      <c r="V867" s="212" t="s">
        <v>142</v>
      </c>
      <c r="W867" s="212" t="s">
        <v>143</v>
      </c>
      <c r="X867" s="212" t="s">
        <v>144</v>
      </c>
      <c r="Y867" s="212" t="s">
        <v>145</v>
      </c>
    </row>
    <row r="868" spans="1:27" s="112" customFormat="1" ht="11.25" customHeight="1" x14ac:dyDescent="0.2">
      <c r="A868" s="179"/>
      <c r="B868" s="225"/>
      <c r="C868" s="213"/>
      <c r="D868" s="213"/>
      <c r="E868" s="213"/>
      <c r="F868" s="213"/>
      <c r="G868" s="213"/>
      <c r="H868" s="213"/>
      <c r="I868" s="213"/>
      <c r="J868" s="213"/>
      <c r="K868" s="213"/>
      <c r="L868" s="213"/>
      <c r="M868" s="213"/>
      <c r="N868" s="22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</row>
    <row r="869" spans="1:27" ht="15.75" customHeight="1" x14ac:dyDescent="0.2">
      <c r="A869" s="80">
        <f>A832</f>
        <v>42522</v>
      </c>
      <c r="B869" s="99">
        <f>VLOOKUP($A869+ROUND((COLUMN()-2)/24,5),АТС!$A$41:$F$736,5)+VLOOKUP($A869+ROUND((COLUMN()-2)/24,5),'Расчет сбытовых надбавок'!$B$2281:'Расчет сбытовых надбавок'!$G$3024,6)</f>
        <v>683.82</v>
      </c>
      <c r="C869" s="99">
        <f>VLOOKUP($A869+ROUND((COLUMN()-2)/24,5),АТС!$A$41:$F$736,5)+VLOOKUP($A869+ROUND((COLUMN()-2)/24,5),'Расчет сбытовых надбавок'!$B$2281:'Расчет сбытовых надбавок'!$G$3024,6)</f>
        <v>322.25</v>
      </c>
      <c r="D869" s="99">
        <f>VLOOKUP($A869+ROUND((COLUMN()-2)/24,5),АТС!$A$41:$F$736,5)+VLOOKUP($A869+ROUND((COLUMN()-2)/24,5),'Расчет сбытовых надбавок'!$B$2281:'Расчет сбытовых надбавок'!$G$3024,6)</f>
        <v>182.44</v>
      </c>
      <c r="E869" s="99">
        <f>VLOOKUP($A869+ROUND((COLUMN()-2)/24,5),АТС!$A$41:$F$736,5)+VLOOKUP($A869+ROUND((COLUMN()-2)/24,5),'Расчет сбытовых надбавок'!$B$2281:'Расчет сбытовых надбавок'!$G$3024,6)</f>
        <v>1.79</v>
      </c>
      <c r="F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9">
        <f>VLOOKUP($A869+ROUND((COLUMN()-2)/24,5),АТС!$A$41:$F$736,5)+VLOOKUP($A869+ROUND((COLUMN()-2)/24,5),'Расчет сбытовых надбавок'!$B$2281:'Расчет сбытовых надбавок'!$G$3024,6)</f>
        <v>199.43</v>
      </c>
      <c r="H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9">
        <f>VLOOKUP($A869+ROUND((COLUMN()-2)/24,5),АТС!$A$41:$F$736,5)+VLOOKUP($A869+ROUND((COLUMN()-2)/24,5),'Расчет сбытовых надбавок'!$B$2281:'Расчет сбытовых надбавок'!$G$3024,6)</f>
        <v>46.14</v>
      </c>
      <c r="L869" s="99">
        <f>VLOOKUP($A869+ROUND((COLUMN()-2)/24,5),АТС!$A$41:$F$736,5)+VLOOKUP($A869+ROUND((COLUMN()-2)/24,5),'Расчет сбытовых надбавок'!$B$2281:'Расчет сбытовых надбавок'!$G$3024,6)</f>
        <v>222.5</v>
      </c>
      <c r="M869" s="99">
        <f>VLOOKUP($A869+ROUND((COLUMN()-2)/24,5),АТС!$A$41:$F$736,5)+VLOOKUP($A869+ROUND((COLUMN()-2)/24,5),'Расчет сбытовых надбавок'!$B$2281:'Расчет сбытовых надбавок'!$G$3024,6)</f>
        <v>288.63</v>
      </c>
      <c r="N869" s="99">
        <f>VLOOKUP($A869+ROUND((COLUMN()-2)/24,5),АТС!$A$41:$F$736,5)+VLOOKUP($A869+ROUND((COLUMN()-2)/24,5),'Расчет сбытовых надбавок'!$B$2281:'Расчет сбытовых надбавок'!$G$3024,6)</f>
        <v>245.69000000000003</v>
      </c>
      <c r="O869" s="99">
        <f>VLOOKUP($A869+ROUND((COLUMN()-2)/24,5),АТС!$A$41:$F$736,5)+VLOOKUP($A869+ROUND((COLUMN()-2)/24,5),'Расчет сбытовых надбавок'!$B$2281:'Расчет сбытовых надбавок'!$G$3024,6)</f>
        <v>210.35</v>
      </c>
      <c r="P869" s="99">
        <f>VLOOKUP($A869+ROUND((COLUMN()-2)/24,5),АТС!$A$41:$F$736,5)+VLOOKUP($A869+ROUND((COLUMN()-2)/24,5),'Расчет сбытовых надбавок'!$B$2281:'Расчет сбытовых надбавок'!$G$3024,6)</f>
        <v>184.48</v>
      </c>
      <c r="Q869" s="99">
        <f>VLOOKUP($A869+ROUND((COLUMN()-2)/24,5),АТС!$A$41:$F$736,5)+VLOOKUP($A869+ROUND((COLUMN()-2)/24,5),'Расчет сбытовых надбавок'!$B$2281:'Расчет сбытовых надбавок'!$G$3024,6)</f>
        <v>321.84999999999997</v>
      </c>
      <c r="R869" s="99">
        <f>VLOOKUP($A869+ROUND((COLUMN()-2)/24,5),АТС!$A$41:$F$736,5)+VLOOKUP($A869+ROUND((COLUMN()-2)/24,5),'Расчет сбытовых надбавок'!$B$2281:'Расчет сбытовых надбавок'!$G$3024,6)</f>
        <v>334.35999999999996</v>
      </c>
      <c r="S869" s="99">
        <f>VLOOKUP($A869+ROUND((COLUMN()-2)/24,5),АТС!$A$41:$F$736,5)+VLOOKUP($A869+ROUND((COLUMN()-2)/24,5),'Расчет сбытовых надбавок'!$B$2281:'Расчет сбытовых надбавок'!$G$3024,6)</f>
        <v>274.02000000000004</v>
      </c>
      <c r="T869" s="99">
        <f>VLOOKUP($A869+ROUND((COLUMN()-2)/24,5),АТС!$A$41:$F$736,5)+VLOOKUP($A869+ROUND((COLUMN()-2)/24,5),'Расчет сбытовых надбавок'!$B$2281:'Расчет сбытовых надбавок'!$G$3024,6)</f>
        <v>456.04</v>
      </c>
      <c r="U869" s="99">
        <f>VLOOKUP($A869+ROUND((COLUMN()-2)/24,5),АТС!$A$41:$F$736,5)+VLOOKUP($A869+ROUND((COLUMN()-2)/24,5),'Расчет сбытовых надбавок'!$B$2281:'Расчет сбытовых надбавок'!$G$3024,6)</f>
        <v>303.7</v>
      </c>
      <c r="V869" s="99">
        <f>VLOOKUP($A869+ROUND((COLUMN()-2)/24,5),АТС!$A$41:$F$736,5)+VLOOKUP($A869+ROUND((COLUMN()-2)/24,5),'Расчет сбытовых надбавок'!$B$2281:'Расчет сбытовых надбавок'!$G$3024,6)</f>
        <v>511.38</v>
      </c>
      <c r="W869" s="99">
        <f>VLOOKUP($A869+ROUND((COLUMN()-2)/24,5),АТС!$A$41:$F$736,5)+VLOOKUP($A869+ROUND((COLUMN()-2)/24,5),'Расчет сбытовых надбавок'!$B$2281:'Расчет сбытовых надбавок'!$G$3024,6)</f>
        <v>425.56</v>
      </c>
      <c r="X869" s="99">
        <f>VLOOKUP($A869+ROUND((COLUMN()-2)/24,5),АТС!$A$41:$F$736,5)+VLOOKUP($A869+ROUND((COLUMN()-2)/24,5),'Расчет сбытовых надбавок'!$B$2281:'Расчет сбытовых надбавок'!$G$3024,6)</f>
        <v>323.76000000000005</v>
      </c>
      <c r="Y869" s="99">
        <f>VLOOKUP($A869+ROUND((COLUMN()-2)/24,5),АТС!$A$41:$F$736,5)+VLOOKUP($A869+ROUND((COLUMN()-2)/24,5),'Расчет сбытовых надбавок'!$B$2281:'Расчет сбытовых надбавок'!$G$3024,6)</f>
        <v>389.02000000000004</v>
      </c>
      <c r="AA869" s="81"/>
    </row>
    <row r="870" spans="1:27" x14ac:dyDescent="0.2">
      <c r="A870" s="80">
        <f>A869+1</f>
        <v>42523</v>
      </c>
      <c r="B870" s="99">
        <f>VLOOKUP($A870+ROUND((COLUMN()-2)/24,5),АТС!$A$41:$F$736,5)+VLOOKUP($A870+ROUND((COLUMN()-2)/24,5),'Расчет сбытовых надбавок'!$B$2281:'Расчет сбытовых надбавок'!$G$3024,6)</f>
        <v>420</v>
      </c>
      <c r="C870" s="99">
        <f>VLOOKUP($A870+ROUND((COLUMN()-2)/24,5),АТС!$A$41:$F$736,5)+VLOOKUP($A870+ROUND((COLUMN()-2)/24,5),'Расчет сбытовых надбавок'!$B$2281:'Расчет сбытовых надбавок'!$G$3024,6)</f>
        <v>699.44999999999993</v>
      </c>
      <c r="D870" s="99">
        <f>VLOOKUP($A870+ROUND((COLUMN()-2)/24,5),АТС!$A$41:$F$736,5)+VLOOKUP($A870+ROUND((COLUMN()-2)/24,5),'Расчет сбытовых надбавок'!$B$2281:'Расчет сбытовых надбавок'!$G$3024,6)</f>
        <v>572.2299999999999</v>
      </c>
      <c r="E870" s="99">
        <f>VLOOKUP($A870+ROUND((COLUMN()-2)/24,5),АТС!$A$41:$F$736,5)+VLOOKUP($A870+ROUND((COLUMN()-2)/24,5),'Расчет сбытовых надбавок'!$B$2281:'Расчет сбытовых надбавок'!$G$3024,6)</f>
        <v>44.589999999999996</v>
      </c>
      <c r="F870" s="99">
        <f>VLOOKUP($A870+ROUND((COLUMN()-2)/24,5),АТС!$A$41:$F$736,5)+VLOOKUP($A870+ROUND((COLUMN()-2)/24,5),'Расчет сбытовых надбавок'!$B$2281:'Расчет сбытовых надбавок'!$G$3024,6)</f>
        <v>346.46</v>
      </c>
      <c r="G870" s="99">
        <f>VLOOKUP($A870+ROUND((COLUMN()-2)/24,5),АТС!$A$41:$F$736,5)+VLOOKUP($A870+ROUND((COLUMN()-2)/24,5),'Расчет сбытовых надбавок'!$B$2281:'Расчет сбытовых надбавок'!$G$3024,6)</f>
        <v>202.77999999999997</v>
      </c>
      <c r="H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9">
        <f>VLOOKUP($A870+ROUND((COLUMN()-2)/24,5),АТС!$A$41:$F$736,5)+VLOOKUP($A870+ROUND((COLUMN()-2)/24,5),'Расчет сбытовых надбавок'!$B$2281:'Расчет сбытовых надбавок'!$G$3024,6)</f>
        <v>99.29</v>
      </c>
      <c r="M870" s="99">
        <f>VLOOKUP($A870+ROUND((COLUMN()-2)/24,5),АТС!$A$41:$F$736,5)+VLOOKUP($A870+ROUND((COLUMN()-2)/24,5),'Расчет сбытовых надбавок'!$B$2281:'Расчет сбытовых надбавок'!$G$3024,6)</f>
        <v>118.03</v>
      </c>
      <c r="N870" s="99">
        <f>VLOOKUP($A870+ROUND((COLUMN()-2)/24,5),АТС!$A$41:$F$736,5)+VLOOKUP($A870+ROUND((COLUMN()-2)/24,5),'Расчет сбытовых надбавок'!$B$2281:'Расчет сбытовых надбавок'!$G$3024,6)</f>
        <v>96.449999999999989</v>
      </c>
      <c r="O870" s="99">
        <f>VLOOKUP($A870+ROUND((COLUMN()-2)/24,5),АТС!$A$41:$F$736,5)+VLOOKUP($A870+ROUND((COLUMN()-2)/24,5),'Расчет сбытовых надбавок'!$B$2281:'Расчет сбытовых надбавок'!$G$3024,6)</f>
        <v>108.46</v>
      </c>
      <c r="P870" s="99">
        <f>VLOOKUP($A870+ROUND((COLUMN()-2)/24,5),АТС!$A$41:$F$736,5)+VLOOKUP($A870+ROUND((COLUMN()-2)/24,5),'Расчет сбытовых надбавок'!$B$2281:'Расчет сбытовых надбавок'!$G$3024,6)</f>
        <v>149.84</v>
      </c>
      <c r="Q870" s="99">
        <f>VLOOKUP($A870+ROUND((COLUMN()-2)/24,5),АТС!$A$41:$F$736,5)+VLOOKUP($A870+ROUND((COLUMN()-2)/24,5),'Расчет сбытовых надбавок'!$B$2281:'Расчет сбытовых надбавок'!$G$3024,6)</f>
        <v>140.31</v>
      </c>
      <c r="R870" s="99">
        <f>VLOOKUP($A870+ROUND((COLUMN()-2)/24,5),АТС!$A$41:$F$736,5)+VLOOKUP($A870+ROUND((COLUMN()-2)/24,5),'Расчет сбытовых надбавок'!$B$2281:'Расчет сбытовых надбавок'!$G$3024,6)</f>
        <v>145.44999999999999</v>
      </c>
      <c r="S870" s="99">
        <f>VLOOKUP($A870+ROUND((COLUMN()-2)/24,5),АТС!$A$41:$F$736,5)+VLOOKUP($A870+ROUND((COLUMN()-2)/24,5),'Расчет сбытовых надбавок'!$B$2281:'Расчет сбытовых надбавок'!$G$3024,6)</f>
        <v>191.89000000000001</v>
      </c>
      <c r="T870" s="99">
        <f>VLOOKUP($A870+ROUND((COLUMN()-2)/24,5),АТС!$A$41:$F$736,5)+VLOOKUP($A870+ROUND((COLUMN()-2)/24,5),'Расчет сбытовых надбавок'!$B$2281:'Расчет сбытовых надбавок'!$G$3024,6)</f>
        <v>243.45</v>
      </c>
      <c r="U870" s="99">
        <f>VLOOKUP($A870+ROUND((COLUMN()-2)/24,5),АТС!$A$41:$F$736,5)+VLOOKUP($A870+ROUND((COLUMN()-2)/24,5),'Расчет сбытовых надбавок'!$B$2281:'Расчет сбытовых надбавок'!$G$3024,6)</f>
        <v>223.76</v>
      </c>
      <c r="V870" s="99">
        <f>VLOOKUP($A870+ROUND((COLUMN()-2)/24,5),АТС!$A$41:$F$736,5)+VLOOKUP($A870+ROUND((COLUMN()-2)/24,5),'Расчет сбытовых надбавок'!$B$2281:'Расчет сбытовых надбавок'!$G$3024,6)</f>
        <v>75.649999999999991</v>
      </c>
      <c r="W870" s="99">
        <f>VLOOKUP($A870+ROUND((COLUMN()-2)/24,5),АТС!$A$41:$F$736,5)+VLOOKUP($A870+ROUND((COLUMN()-2)/24,5),'Расчет сбытовых надбавок'!$B$2281:'Расчет сбытовых надбавок'!$G$3024,6)</f>
        <v>142.81</v>
      </c>
      <c r="X870" s="99">
        <f>VLOOKUP($A870+ROUND((COLUMN()-2)/24,5),АТС!$A$41:$F$736,5)+VLOOKUP($A870+ROUND((COLUMN()-2)/24,5),'Расчет сбытовых надбавок'!$B$2281:'Расчет сбытовых надбавок'!$G$3024,6)</f>
        <v>310.08000000000004</v>
      </c>
      <c r="Y870" s="99">
        <f>VLOOKUP($A870+ROUND((COLUMN()-2)/24,5),АТС!$A$41:$F$736,5)+VLOOKUP($A870+ROUND((COLUMN()-2)/24,5),'Расчет сбытовых надбавок'!$B$2281:'Расчет сбытовых надбавок'!$G$3024,6)</f>
        <v>150.27000000000001</v>
      </c>
    </row>
    <row r="871" spans="1:27" x14ac:dyDescent="0.2">
      <c r="A871" s="80">
        <f t="shared" ref="A871:A899" si="26">A870+1</f>
        <v>42524</v>
      </c>
      <c r="B871" s="99">
        <f>VLOOKUP($A871+ROUND((COLUMN()-2)/24,5),АТС!$A$41:$F$736,5)+VLOOKUP($A871+ROUND((COLUMN()-2)/24,5),'Расчет сбытовых надбавок'!$B$2281:'Расчет сбытовых надбавок'!$G$3024,6)</f>
        <v>455.52000000000004</v>
      </c>
      <c r="C871" s="99">
        <f>VLOOKUP($A871+ROUND((COLUMN()-2)/24,5),АТС!$A$41:$F$736,5)+VLOOKUP($A871+ROUND((COLUMN()-2)/24,5),'Расчет сбытовых надбавок'!$B$2281:'Расчет сбытовых надбавок'!$G$3024,6)</f>
        <v>703.72</v>
      </c>
      <c r="D871" s="99">
        <f>VLOOKUP($A871+ROUND((COLUMN()-2)/24,5),АТС!$A$41:$F$736,5)+VLOOKUP($A871+ROUND((COLUMN()-2)/24,5),'Расчет сбытовых надбавок'!$B$2281:'Расчет сбытовых надбавок'!$G$3024,6)</f>
        <v>209.21</v>
      </c>
      <c r="E871" s="99">
        <f>VLOOKUP($A871+ROUND((COLUMN()-2)/24,5),АТС!$A$41:$F$736,5)+VLOOKUP($A871+ROUND((COLUMN()-2)/24,5),'Расчет сбытовых надбавок'!$B$2281:'Расчет сбытовых надбавок'!$G$3024,6)</f>
        <v>598.39</v>
      </c>
      <c r="F871" s="99">
        <f>VLOOKUP($A871+ROUND((COLUMN()-2)/24,5),АТС!$A$41:$F$736,5)+VLOOKUP($A871+ROUND((COLUMN()-2)/24,5),'Расчет сбытовых надбавок'!$B$2281:'Расчет сбытовых надбавок'!$G$3024,6)</f>
        <v>552.23</v>
      </c>
      <c r="G871" s="99">
        <f>VLOOKUP($A871+ROUND((COLUMN()-2)/24,5),АТС!$A$41:$F$736,5)+VLOOKUP($A871+ROUND((COLUMN()-2)/24,5),'Расчет сбытовых надбавок'!$B$2281:'Расчет сбытовых надбавок'!$G$3024,6)</f>
        <v>665.48</v>
      </c>
      <c r="H871" s="99">
        <f>VLOOKUP($A871+ROUND((COLUMN()-2)/24,5),АТС!$A$41:$F$736,5)+VLOOKUP($A871+ROUND((COLUMN()-2)/24,5),'Расчет сбытовых надбавок'!$B$2281:'Расчет сбытовых надбавок'!$G$3024,6)</f>
        <v>0.01</v>
      </c>
      <c r="I871" s="99">
        <f>VLOOKUP($A871+ROUND((COLUMN()-2)/24,5),АТС!$A$41:$F$736,5)+VLOOKUP($A871+ROUND((COLUMN()-2)/24,5),'Расчет сбытовых надбавок'!$B$2281:'Расчет сбытовых надбавок'!$G$3024,6)</f>
        <v>81.31</v>
      </c>
      <c r="J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9">
        <f>VLOOKUP($A871+ROUND((COLUMN()-2)/24,5),АТС!$A$41:$F$736,5)+VLOOKUP($A871+ROUND((COLUMN()-2)/24,5),'Расчет сбытовых надбавок'!$B$2281:'Расчет сбытовых надбавок'!$G$3024,6)</f>
        <v>43.160000000000004</v>
      </c>
      <c r="L871" s="99">
        <f>VLOOKUP($A871+ROUND((COLUMN()-2)/24,5),АТС!$A$41:$F$736,5)+VLOOKUP($A871+ROUND((COLUMN()-2)/24,5),'Расчет сбытовых надбавок'!$B$2281:'Расчет сбытовых надбавок'!$G$3024,6)</f>
        <v>167.19</v>
      </c>
      <c r="M871" s="99">
        <f>VLOOKUP($A871+ROUND((COLUMN()-2)/24,5),АТС!$A$41:$F$736,5)+VLOOKUP($A871+ROUND((COLUMN()-2)/24,5),'Расчет сбытовых надбавок'!$B$2281:'Расчет сбытовых надбавок'!$G$3024,6)</f>
        <v>259.13</v>
      </c>
      <c r="N871" s="99">
        <f>VLOOKUP($A871+ROUND((COLUMN()-2)/24,5),АТС!$A$41:$F$736,5)+VLOOKUP($A871+ROUND((COLUMN()-2)/24,5),'Расчет сбытовых надбавок'!$B$2281:'Расчет сбытовых надбавок'!$G$3024,6)</f>
        <v>77.22</v>
      </c>
      <c r="O871" s="99">
        <f>VLOOKUP($A871+ROUND((COLUMN()-2)/24,5),АТС!$A$41:$F$736,5)+VLOOKUP($A871+ROUND((COLUMN()-2)/24,5),'Расчет сбытовых надбавок'!$B$2281:'Расчет сбытовых надбавок'!$G$3024,6)</f>
        <v>63.35</v>
      </c>
      <c r="P871" s="99">
        <f>VLOOKUP($A871+ROUND((COLUMN()-2)/24,5),АТС!$A$41:$F$736,5)+VLOOKUP($A871+ROUND((COLUMN()-2)/24,5),'Расчет сбытовых надбавок'!$B$2281:'Расчет сбытовых надбавок'!$G$3024,6)</f>
        <v>103.99</v>
      </c>
      <c r="Q871" s="99">
        <f>VLOOKUP($A871+ROUND((COLUMN()-2)/24,5),АТС!$A$41:$F$736,5)+VLOOKUP($A871+ROUND((COLUMN()-2)/24,5),'Расчет сбытовых надбавок'!$B$2281:'Расчет сбытовых надбавок'!$G$3024,6)</f>
        <v>112.72</v>
      </c>
      <c r="R871" s="99">
        <f>VLOOKUP($A871+ROUND((COLUMN()-2)/24,5),АТС!$A$41:$F$736,5)+VLOOKUP($A871+ROUND((COLUMN()-2)/24,5),'Расчет сбытовых надбавок'!$B$2281:'Расчет сбытовых надбавок'!$G$3024,6)</f>
        <v>328.94</v>
      </c>
      <c r="S871" s="99">
        <f>VLOOKUP($A871+ROUND((COLUMN()-2)/24,5),АТС!$A$41:$F$736,5)+VLOOKUP($A871+ROUND((COLUMN()-2)/24,5),'Расчет сбытовых надбавок'!$B$2281:'Расчет сбытовых надбавок'!$G$3024,6)</f>
        <v>297.63</v>
      </c>
      <c r="T871" s="99">
        <f>VLOOKUP($A871+ROUND((COLUMN()-2)/24,5),АТС!$A$41:$F$736,5)+VLOOKUP($A871+ROUND((COLUMN()-2)/24,5),'Расчет сбытовых надбавок'!$B$2281:'Расчет сбытовых надбавок'!$G$3024,6)</f>
        <v>302.14</v>
      </c>
      <c r="U871" s="99">
        <f>VLOOKUP($A871+ROUND((COLUMN()-2)/24,5),АТС!$A$41:$F$736,5)+VLOOKUP($A871+ROUND((COLUMN()-2)/24,5),'Расчет сбытовых надбавок'!$B$2281:'Расчет сбытовых надбавок'!$G$3024,6)</f>
        <v>237.62</v>
      </c>
      <c r="V871" s="99">
        <f>VLOOKUP($A871+ROUND((COLUMN()-2)/24,5),АТС!$A$41:$F$736,5)+VLOOKUP($A871+ROUND((COLUMN()-2)/24,5),'Расчет сбытовых надбавок'!$B$2281:'Расчет сбытовых надбавок'!$G$3024,6)</f>
        <v>141.69999999999999</v>
      </c>
      <c r="W871" s="99">
        <f>VLOOKUP($A871+ROUND((COLUMN()-2)/24,5),АТС!$A$41:$F$736,5)+VLOOKUP($A871+ROUND((COLUMN()-2)/24,5),'Расчет сбытовых надбавок'!$B$2281:'Расчет сбытовых надбавок'!$G$3024,6)</f>
        <v>216.73000000000002</v>
      </c>
      <c r="X871" s="99">
        <f>VLOOKUP($A871+ROUND((COLUMN()-2)/24,5),АТС!$A$41:$F$736,5)+VLOOKUP($A871+ROUND((COLUMN()-2)/24,5),'Расчет сбытовых надбавок'!$B$2281:'Расчет сбытовых надбавок'!$G$3024,6)</f>
        <v>512.09</v>
      </c>
      <c r="Y871" s="99">
        <f>VLOOKUP($A871+ROUND((COLUMN()-2)/24,5),АТС!$A$41:$F$736,5)+VLOOKUP($A871+ROUND((COLUMN()-2)/24,5),'Расчет сбытовых надбавок'!$B$2281:'Расчет сбытовых надбавок'!$G$3024,6)</f>
        <v>723.76</v>
      </c>
    </row>
    <row r="872" spans="1:27" x14ac:dyDescent="0.2">
      <c r="A872" s="80">
        <f t="shared" si="26"/>
        <v>42525</v>
      </c>
      <c r="B872" s="99">
        <f>VLOOKUP($A872+ROUND((COLUMN()-2)/24,5),АТС!$A$41:$F$736,5)+VLOOKUP($A872+ROUND((COLUMN()-2)/24,5),'Расчет сбытовых надбавок'!$B$2281:'Расчет сбытовых надбавок'!$G$3024,6)</f>
        <v>451.76</v>
      </c>
      <c r="C872" s="99">
        <f>VLOOKUP($A872+ROUND((COLUMN()-2)/24,5),АТС!$A$41:$F$736,5)+VLOOKUP($A872+ROUND((COLUMN()-2)/24,5),'Расчет сбытовых надбавок'!$B$2281:'Расчет сбытовых надбавок'!$G$3024,6)</f>
        <v>829.18</v>
      </c>
      <c r="D872" s="99">
        <f>VLOOKUP($A872+ROUND((COLUMN()-2)/24,5),АТС!$A$41:$F$736,5)+VLOOKUP($A872+ROUND((COLUMN()-2)/24,5),'Расчет сбытовых надбавок'!$B$2281:'Расчет сбытовых надбавок'!$G$3024,6)</f>
        <v>823.41</v>
      </c>
      <c r="E872" s="99">
        <f>VLOOKUP($A872+ROUND((COLUMN()-2)/24,5),АТС!$A$41:$F$736,5)+VLOOKUP($A872+ROUND((COLUMN()-2)/24,5),'Расчет сбытовых надбавок'!$B$2281:'Расчет сбытовых надбавок'!$G$3024,6)</f>
        <v>705.87</v>
      </c>
      <c r="F872" s="99">
        <f>VLOOKUP($A872+ROUND((COLUMN()-2)/24,5),АТС!$A$41:$F$736,5)+VLOOKUP($A872+ROUND((COLUMN()-2)/24,5),'Расчет сбытовых надбавок'!$B$2281:'Расчет сбытовых надбавок'!$G$3024,6)</f>
        <v>701.35</v>
      </c>
      <c r="G872" s="99">
        <f>VLOOKUP($A872+ROUND((COLUMN()-2)/24,5),АТС!$A$41:$F$736,5)+VLOOKUP($A872+ROUND((COLUMN()-2)/24,5),'Расчет сбытовых надбавок'!$B$2281:'Расчет сбытовых надбавок'!$G$3024,6)</f>
        <v>674.32999999999993</v>
      </c>
      <c r="H872" s="99">
        <f>VLOOKUP($A872+ROUND((COLUMN()-2)/24,5),АТС!$A$41:$F$736,5)+VLOOKUP($A872+ROUND((COLUMN()-2)/24,5),'Расчет сбытовых надбавок'!$B$2281:'Расчет сбытовых надбавок'!$G$3024,6)</f>
        <v>590.11</v>
      </c>
      <c r="I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9">
        <f>VLOOKUP($A872+ROUND((COLUMN()-2)/24,5),АТС!$A$41:$F$736,5)+VLOOKUP($A872+ROUND((COLUMN()-2)/24,5),'Расчет сбытовых надбавок'!$B$2281:'Расчет сбытовых надбавок'!$G$3024,6)</f>
        <v>19.27</v>
      </c>
      <c r="L872" s="99">
        <f>VLOOKUP($A872+ROUND((COLUMN()-2)/24,5),АТС!$A$41:$F$736,5)+VLOOKUP($A872+ROUND((COLUMN()-2)/24,5),'Расчет сбытовых надбавок'!$B$2281:'Расчет сбытовых надбавок'!$G$3024,6)</f>
        <v>76.13000000000001</v>
      </c>
      <c r="M872" s="99">
        <f>VLOOKUP($A872+ROUND((COLUMN()-2)/24,5),АТС!$A$41:$F$736,5)+VLOOKUP($A872+ROUND((COLUMN()-2)/24,5),'Расчет сбытовых надбавок'!$B$2281:'Расчет сбытовых надбавок'!$G$3024,6)</f>
        <v>109.73</v>
      </c>
      <c r="N872" s="99">
        <f>VLOOKUP($A872+ROUND((COLUMN()-2)/24,5),АТС!$A$41:$F$736,5)+VLOOKUP($A872+ROUND((COLUMN()-2)/24,5),'Расчет сбытовых надбавок'!$B$2281:'Расчет сбытовых надбавок'!$G$3024,6)</f>
        <v>67.64</v>
      </c>
      <c r="O872" s="99">
        <f>VLOOKUP($A872+ROUND((COLUMN()-2)/24,5),АТС!$A$41:$F$736,5)+VLOOKUP($A872+ROUND((COLUMN()-2)/24,5),'Расчет сбытовых надбавок'!$B$2281:'Расчет сбытовых надбавок'!$G$3024,6)</f>
        <v>63.800000000000004</v>
      </c>
      <c r="P872" s="99">
        <f>VLOOKUP($A872+ROUND((COLUMN()-2)/24,5),АТС!$A$41:$F$736,5)+VLOOKUP($A872+ROUND((COLUMN()-2)/24,5),'Расчет сбытовых надбавок'!$B$2281:'Расчет сбытовых надбавок'!$G$3024,6)</f>
        <v>39.869999999999997</v>
      </c>
      <c r="Q872" s="99">
        <f>VLOOKUP($A872+ROUND((COLUMN()-2)/24,5),АТС!$A$41:$F$736,5)+VLOOKUP($A872+ROUND((COLUMN()-2)/24,5),'Расчет сбытовых надбавок'!$B$2281:'Расчет сбытовых надбавок'!$G$3024,6)</f>
        <v>48.14</v>
      </c>
      <c r="R872" s="99">
        <f>VLOOKUP($A872+ROUND((COLUMN()-2)/24,5),АТС!$A$41:$F$736,5)+VLOOKUP($A872+ROUND((COLUMN()-2)/24,5),'Расчет сбытовых надбавок'!$B$2281:'Расчет сбытовых надбавок'!$G$3024,6)</f>
        <v>29.81</v>
      </c>
      <c r="S872" s="99">
        <f>VLOOKUP($A872+ROUND((COLUMN()-2)/24,5),АТС!$A$41:$F$736,5)+VLOOKUP($A872+ROUND((COLUMN()-2)/24,5),'Расчет сбытовых надбавок'!$B$2281:'Расчет сбытовых надбавок'!$G$3024,6)</f>
        <v>35.94</v>
      </c>
      <c r="T872" s="99">
        <f>VLOOKUP($A872+ROUND((COLUMN()-2)/24,5),АТС!$A$41:$F$736,5)+VLOOKUP($A872+ROUND((COLUMN()-2)/24,5),'Расчет сбытовых надбавок'!$B$2281:'Расчет сбытовых надбавок'!$G$3024,6)</f>
        <v>16.57</v>
      </c>
      <c r="U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W872" s="99">
        <f>VLOOKUP($A872+ROUND((COLUMN()-2)/24,5),АТС!$A$41:$F$736,5)+VLOOKUP($A872+ROUND((COLUMN()-2)/24,5),'Расчет сбытовых надбавок'!$B$2281:'Расчет сбытовых надбавок'!$G$3024,6)</f>
        <v>49.55</v>
      </c>
      <c r="X872" s="99">
        <f>VLOOKUP($A872+ROUND((COLUMN()-2)/24,5),АТС!$A$41:$F$736,5)+VLOOKUP($A872+ROUND((COLUMN()-2)/24,5),'Расчет сбытовых надбавок'!$B$2281:'Расчет сбытовых надбавок'!$G$3024,6)</f>
        <v>186.67999999999998</v>
      </c>
      <c r="Y872" s="99">
        <f>VLOOKUP($A872+ROUND((COLUMN()-2)/24,5),АТС!$A$41:$F$736,5)+VLOOKUP($A872+ROUND((COLUMN()-2)/24,5),'Расчет сбытовых надбавок'!$B$2281:'Расчет сбытовых надбавок'!$G$3024,6)</f>
        <v>491.74</v>
      </c>
    </row>
    <row r="873" spans="1:27" x14ac:dyDescent="0.2">
      <c r="A873" s="80">
        <f t="shared" si="26"/>
        <v>42526</v>
      </c>
      <c r="B873" s="99">
        <f>VLOOKUP($A873+ROUND((COLUMN()-2)/24,5),АТС!$A$41:$F$736,5)+VLOOKUP($A873+ROUND((COLUMN()-2)/24,5),'Расчет сбытовых надбавок'!$B$2281:'Расчет сбытовых надбавок'!$G$3024,6)</f>
        <v>668.92</v>
      </c>
      <c r="C873" s="99">
        <f>VLOOKUP($A873+ROUND((COLUMN()-2)/24,5),АТС!$A$41:$F$736,5)+VLOOKUP($A873+ROUND((COLUMN()-2)/24,5),'Расчет сбытовых надбавок'!$B$2281:'Расчет сбытовых надбавок'!$G$3024,6)</f>
        <v>610.17999999999995</v>
      </c>
      <c r="D873" s="99">
        <f>VLOOKUP($A873+ROUND((COLUMN()-2)/24,5),АТС!$A$41:$F$736,5)+VLOOKUP($A873+ROUND((COLUMN()-2)/24,5),'Расчет сбытовых надбавок'!$B$2281:'Расчет сбытовых надбавок'!$G$3024,6)</f>
        <v>384.15999999999997</v>
      </c>
      <c r="E873" s="99">
        <f>VLOOKUP($A873+ROUND((COLUMN()-2)/24,5),АТС!$A$41:$F$736,5)+VLOOKUP($A873+ROUND((COLUMN()-2)/24,5),'Расчет сбытовых надбавок'!$B$2281:'Расчет сбытовых надбавок'!$G$3024,6)</f>
        <v>553.03000000000009</v>
      </c>
      <c r="F873" s="99">
        <f>VLOOKUP($A873+ROUND((COLUMN()-2)/24,5),АТС!$A$41:$F$736,5)+VLOOKUP($A873+ROUND((COLUMN()-2)/24,5),'Расчет сбытовых надбавок'!$B$2281:'Расчет сбытовых надбавок'!$G$3024,6)</f>
        <v>422.74</v>
      </c>
      <c r="G873" s="99">
        <f>VLOOKUP($A873+ROUND((COLUMN()-2)/24,5),АТС!$A$41:$F$736,5)+VLOOKUP($A873+ROUND((COLUMN()-2)/24,5),'Расчет сбытовых надбавок'!$B$2281:'Расчет сбытовых надбавок'!$G$3024,6)</f>
        <v>186.83999999999997</v>
      </c>
      <c r="H873" s="99">
        <f>VLOOKUP($A873+ROUND((COLUMN()-2)/24,5),АТС!$A$41:$F$736,5)+VLOOKUP($A873+ROUND((COLUMN()-2)/24,5),'Расчет сбытовых надбавок'!$B$2281:'Расчет сбытовых надбавок'!$G$3024,6)</f>
        <v>187.92</v>
      </c>
      <c r="I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9">
        <f>VLOOKUP($A873+ROUND((COLUMN()-2)/24,5),АТС!$A$41:$F$736,5)+VLOOKUP($A873+ROUND((COLUMN()-2)/24,5),'Расчет сбытовых надбавок'!$B$2281:'Расчет сбытовых надбавок'!$G$3024,6)</f>
        <v>9.9799999999999986</v>
      </c>
      <c r="L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9">
        <f>VLOOKUP($A873+ROUND((COLUMN()-2)/24,5),АТС!$A$41:$F$736,5)+VLOOKUP($A873+ROUND((COLUMN()-2)/24,5),'Расчет сбытовых надбавок'!$B$2281:'Расчет сбытовых надбавок'!$G$3024,6)</f>
        <v>62.85</v>
      </c>
      <c r="N873" s="99">
        <f>VLOOKUP($A873+ROUND((COLUMN()-2)/24,5),АТС!$A$41:$F$736,5)+VLOOKUP($A873+ROUND((COLUMN()-2)/24,5),'Расчет сбытовых надбавок'!$B$2281:'Расчет сбытовых надбавок'!$G$3024,6)</f>
        <v>445.3</v>
      </c>
      <c r="O873" s="99">
        <f>VLOOKUP($A873+ROUND((COLUMN()-2)/24,5),АТС!$A$41:$F$736,5)+VLOOKUP($A873+ROUND((COLUMN()-2)/24,5),'Расчет сбытовых надбавок'!$B$2281:'Расчет сбытовых надбавок'!$G$3024,6)</f>
        <v>580.75</v>
      </c>
      <c r="P873" s="99">
        <f>VLOOKUP($A873+ROUND((COLUMN()-2)/24,5),АТС!$A$41:$F$736,5)+VLOOKUP($A873+ROUND((COLUMN()-2)/24,5),'Расчет сбытовых надбавок'!$B$2281:'Расчет сбытовых надбавок'!$G$3024,6)</f>
        <v>405.81</v>
      </c>
      <c r="Q873" s="99">
        <f>VLOOKUP($A873+ROUND((COLUMN()-2)/24,5),АТС!$A$41:$F$736,5)+VLOOKUP($A873+ROUND((COLUMN()-2)/24,5),'Расчет сбытовых надбавок'!$B$2281:'Расчет сбытовых надбавок'!$G$3024,6)</f>
        <v>354.83</v>
      </c>
      <c r="R873" s="99">
        <f>VLOOKUP($A873+ROUND((COLUMN()-2)/24,5),АТС!$A$41:$F$736,5)+VLOOKUP($A873+ROUND((COLUMN()-2)/24,5),'Расчет сбытовых надбавок'!$B$2281:'Расчет сбытовых надбавок'!$G$3024,6)</f>
        <v>237.84</v>
      </c>
      <c r="S873" s="99">
        <f>VLOOKUP($A873+ROUND((COLUMN()-2)/24,5),АТС!$A$41:$F$736,5)+VLOOKUP($A873+ROUND((COLUMN()-2)/24,5),'Расчет сбытовых надбавок'!$B$2281:'Расчет сбытовых надбавок'!$G$3024,6)</f>
        <v>405.33000000000004</v>
      </c>
      <c r="T873" s="99">
        <f>VLOOKUP($A873+ROUND((COLUMN()-2)/24,5),АТС!$A$41:$F$736,5)+VLOOKUP($A873+ROUND((COLUMN()-2)/24,5),'Расчет сбытовых надбавок'!$B$2281:'Расчет сбытовых надбавок'!$G$3024,6)</f>
        <v>882.76</v>
      </c>
      <c r="U873" s="99">
        <f>VLOOKUP($A873+ROUND((COLUMN()-2)/24,5),АТС!$A$41:$F$736,5)+VLOOKUP($A873+ROUND((COLUMN()-2)/24,5),'Расчет сбытовых надбавок'!$B$2281:'Расчет сбытовых надбавок'!$G$3024,6)</f>
        <v>165.29999999999998</v>
      </c>
      <c r="V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9">
        <f>VLOOKUP($A873+ROUND((COLUMN()-2)/24,5),АТС!$A$41:$F$736,5)+VLOOKUP($A873+ROUND((COLUMN()-2)/24,5),'Расчет сбытовых надбавок'!$B$2281:'Расчет сбытовых надбавок'!$G$3024,6)</f>
        <v>8.6000000000000014</v>
      </c>
      <c r="X873" s="99">
        <f>VLOOKUP($A873+ROUND((COLUMN()-2)/24,5),АТС!$A$41:$F$736,5)+VLOOKUP($A873+ROUND((COLUMN()-2)/24,5),'Расчет сбытовых надбавок'!$B$2281:'Расчет сбытовых надбавок'!$G$3024,6)</f>
        <v>112.74</v>
      </c>
      <c r="Y873" s="99">
        <f>VLOOKUP($A873+ROUND((COLUMN()-2)/24,5),АТС!$A$41:$F$736,5)+VLOOKUP($A873+ROUND((COLUMN()-2)/24,5),'Расчет сбытовых надбавок'!$B$2281:'Расчет сбытовых надбавок'!$G$3024,6)</f>
        <v>351.91</v>
      </c>
    </row>
    <row r="874" spans="1:27" x14ac:dyDescent="0.2">
      <c r="A874" s="80">
        <f t="shared" si="26"/>
        <v>42527</v>
      </c>
      <c r="B874" s="99">
        <f>VLOOKUP($A874+ROUND((COLUMN()-2)/24,5),АТС!$A$41:$F$736,5)+VLOOKUP($A874+ROUND((COLUMN()-2)/24,5),'Расчет сбытовых надбавок'!$B$2281:'Расчет сбытовых надбавок'!$G$3024,6)</f>
        <v>86.36</v>
      </c>
      <c r="C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D874" s="99">
        <f>VLOOKUP($A874+ROUND((COLUMN()-2)/24,5),АТС!$A$41:$F$736,5)+VLOOKUP($A874+ROUND((COLUMN()-2)/24,5),'Расчет сбытовых надбавок'!$B$2281:'Расчет сбытовых надбавок'!$G$3024,6)</f>
        <v>906.34</v>
      </c>
      <c r="E874" s="99">
        <f>VLOOKUP($A874+ROUND((COLUMN()-2)/24,5),АТС!$A$41:$F$736,5)+VLOOKUP($A874+ROUND((COLUMN()-2)/24,5),'Расчет сбытовых надбавок'!$B$2281:'Расчет сбытовых надбавок'!$G$3024,6)</f>
        <v>795.99</v>
      </c>
      <c r="F874" s="99">
        <f>VLOOKUP($A874+ROUND((COLUMN()-2)/24,5),АТС!$A$41:$F$736,5)+VLOOKUP($A874+ROUND((COLUMN()-2)/24,5),'Расчет сбытовых надбавок'!$B$2281:'Расчет сбытовых надбавок'!$G$3024,6)</f>
        <v>701.93999999999994</v>
      </c>
      <c r="G874" s="99">
        <f>VLOOKUP($A874+ROUND((COLUMN()-2)/24,5),АТС!$A$41:$F$736,5)+VLOOKUP($A874+ROUND((COLUMN()-2)/24,5),'Расчет сбытовых надбавок'!$B$2281:'Расчет сбытовых надбавок'!$G$3024,6)</f>
        <v>472.64</v>
      </c>
      <c r="H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N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P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Q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R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9">
        <f>VLOOKUP($A874+ROUND((COLUMN()-2)/24,5),АТС!$A$41:$F$736,5)+VLOOKUP($A874+ROUND((COLUMN()-2)/24,5),'Расчет сбытовых надбавок'!$B$2281:'Расчет сбытовых надбавок'!$G$3024,6)</f>
        <v>0.01</v>
      </c>
      <c r="U874" s="99">
        <f>VLOOKUP($A874+ROUND((COLUMN()-2)/24,5),АТС!$A$41:$F$736,5)+VLOOKUP($A874+ROUND((COLUMN()-2)/24,5),'Расчет сбытовых надбавок'!$B$2281:'Расчет сбытовых надбавок'!$G$3024,6)</f>
        <v>0.01</v>
      </c>
      <c r="V874" s="99">
        <f>VLOOKUP($A874+ROUND((COLUMN()-2)/24,5),АТС!$A$41:$F$736,5)+VLOOKUP($A874+ROUND((COLUMN()-2)/24,5),'Расчет сбытовых надбавок'!$B$2281:'Расчет сбытовых надбавок'!$G$3024,6)</f>
        <v>0.01</v>
      </c>
      <c r="W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X874" s="99">
        <f>VLOOKUP($A874+ROUND((COLUMN()-2)/24,5),АТС!$A$41:$F$736,5)+VLOOKUP($A874+ROUND((COLUMN()-2)/24,5),'Расчет сбытовых надбавок'!$B$2281:'Расчет сбытовых надбавок'!$G$3024,6)</f>
        <v>61.14</v>
      </c>
      <c r="Y874" s="99">
        <f>VLOOKUP($A874+ROUND((COLUMN()-2)/24,5),АТС!$A$41:$F$736,5)+VLOOKUP($A874+ROUND((COLUMN()-2)/24,5),'Расчет сбытовых надбавок'!$B$2281:'Расчет сбытовых надбавок'!$G$3024,6)</f>
        <v>121.02999999999999</v>
      </c>
    </row>
    <row r="875" spans="1:27" x14ac:dyDescent="0.2">
      <c r="A875" s="80">
        <f t="shared" si="26"/>
        <v>42528</v>
      </c>
      <c r="B875" s="99">
        <f>VLOOKUP($A875+ROUND((COLUMN()-2)/24,5),АТС!$A$41:$F$736,5)+VLOOKUP($A875+ROUND((COLUMN()-2)/24,5),'Расчет сбытовых надбавок'!$B$2281:'Расчет сбытовых надбавок'!$G$3024,6)</f>
        <v>69.260000000000005</v>
      </c>
      <c r="C875" s="99">
        <f>VLOOKUP($A875+ROUND((COLUMN()-2)/24,5),АТС!$A$41:$F$736,5)+VLOOKUP($A875+ROUND((COLUMN()-2)/24,5),'Расчет сбытовых надбавок'!$B$2281:'Расчет сбытовых надбавок'!$G$3024,6)</f>
        <v>10.610000000000001</v>
      </c>
      <c r="D875" s="99">
        <f>VLOOKUP($A875+ROUND((COLUMN()-2)/24,5),АТС!$A$41:$F$736,5)+VLOOKUP($A875+ROUND((COLUMN()-2)/24,5),'Расчет сбытовых надбавок'!$B$2281:'Расчет сбытовых надбавок'!$G$3024,6)</f>
        <v>19.670000000000002</v>
      </c>
      <c r="E875" s="99">
        <f>VLOOKUP($A875+ROUND((COLUMN()-2)/24,5),АТС!$A$41:$F$736,5)+VLOOKUP($A875+ROUND((COLUMN()-2)/24,5),'Расчет сбытовых надбавок'!$B$2281:'Расчет сбытовых надбавок'!$G$3024,6)</f>
        <v>32.29</v>
      </c>
      <c r="F875" s="99">
        <f>VLOOKUP($A875+ROUND((COLUMN()-2)/24,5),АТС!$A$41:$F$736,5)+VLOOKUP($A875+ROUND((COLUMN()-2)/24,5),'Расчет сбытовых надбавок'!$B$2281:'Расчет сбытовых надбавок'!$G$3024,6)</f>
        <v>0.01</v>
      </c>
      <c r="G875" s="99">
        <f>VLOOKUP($A875+ROUND((COLUMN()-2)/24,5),АТС!$A$41:$F$736,5)+VLOOKUP($A875+ROUND((COLUMN()-2)/24,5),'Расчет сбытовых надбавок'!$B$2281:'Расчет сбытовых надбавок'!$G$3024,6)</f>
        <v>0.01</v>
      </c>
      <c r="H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9">
        <f>VLOOKUP($A875+ROUND((COLUMN()-2)/24,5),АТС!$A$41:$F$736,5)+VLOOKUP($A875+ROUND((COLUMN()-2)/24,5),'Расчет сбытовых надбавок'!$B$2281:'Расчет сбытовых надбавок'!$G$3024,6)</f>
        <v>0.01</v>
      </c>
      <c r="L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9">
        <f>VLOOKUP($A875+ROUND((COLUMN()-2)/24,5),АТС!$A$41:$F$736,5)+VLOOKUP($A875+ROUND((COLUMN()-2)/24,5),'Расчет сбытовых надбавок'!$B$2281:'Расчет сбытовых надбавок'!$G$3024,6)</f>
        <v>18.45</v>
      </c>
      <c r="N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O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P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Q875" s="99">
        <f>VLOOKUP($A875+ROUND((COLUMN()-2)/24,5),АТС!$A$41:$F$736,5)+VLOOKUP($A875+ROUND((COLUMN()-2)/24,5),'Расчет сбытовых надбавок'!$B$2281:'Расчет сбытовых надбавок'!$G$3024,6)</f>
        <v>8.4</v>
      </c>
      <c r="R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9">
        <f>VLOOKUP($A875+ROUND((COLUMN()-2)/24,5),АТС!$A$41:$F$736,5)+VLOOKUP($A875+ROUND((COLUMN()-2)/24,5),'Расчет сбытовых надбавок'!$B$2281:'Расчет сбытовых надбавок'!$G$3024,6)</f>
        <v>967.43</v>
      </c>
      <c r="U875" s="99">
        <f>VLOOKUP($A875+ROUND((COLUMN()-2)/24,5),АТС!$A$41:$F$736,5)+VLOOKUP($A875+ROUND((COLUMN()-2)/24,5),'Расчет сбытовых надбавок'!$B$2281:'Расчет сбытовых надбавок'!$G$3024,6)</f>
        <v>37.04</v>
      </c>
      <c r="V875" s="99">
        <f>VLOOKUP($A875+ROUND((COLUMN()-2)/24,5),АТС!$A$41:$F$736,5)+VLOOKUP($A875+ROUND((COLUMN()-2)/24,5),'Расчет сбытовых надбавок'!$B$2281:'Расчет сбытовых надбавок'!$G$3024,6)</f>
        <v>50.51</v>
      </c>
      <c r="W875" s="99">
        <f>VLOOKUP($A875+ROUND((COLUMN()-2)/24,5),АТС!$A$41:$F$736,5)+VLOOKUP($A875+ROUND((COLUMN()-2)/24,5),'Расчет сбытовых надбавок'!$B$2281:'Расчет сбытовых надбавок'!$G$3024,6)</f>
        <v>207.64</v>
      </c>
      <c r="X875" s="99">
        <f>VLOOKUP($A875+ROUND((COLUMN()-2)/24,5),АТС!$A$41:$F$736,5)+VLOOKUP($A875+ROUND((COLUMN()-2)/24,5),'Расчет сбытовых надбавок'!$B$2281:'Расчет сбытовых надбавок'!$G$3024,6)</f>
        <v>489.59999999999997</v>
      </c>
      <c r="Y875" s="99">
        <f>VLOOKUP($A875+ROUND((COLUMN()-2)/24,5),АТС!$A$41:$F$736,5)+VLOOKUP($A875+ROUND((COLUMN()-2)/24,5),'Расчет сбытовых надбавок'!$B$2281:'Расчет сбытовых надбавок'!$G$3024,6)</f>
        <v>418.17</v>
      </c>
    </row>
    <row r="876" spans="1:27" x14ac:dyDescent="0.2">
      <c r="A876" s="80">
        <f t="shared" si="26"/>
        <v>42529</v>
      </c>
      <c r="B876" s="99">
        <f>VLOOKUP($A876+ROUND((COLUMN()-2)/24,5),АТС!$A$41:$F$736,5)+VLOOKUP($A876+ROUND((COLUMN()-2)/24,5),'Расчет сбытовых надбавок'!$B$2281:'Расчет сбытовых надбавок'!$G$3024,6)</f>
        <v>135.01</v>
      </c>
      <c r="C876" s="99">
        <f>VLOOKUP($A876+ROUND((COLUMN()-2)/24,5),АТС!$A$41:$F$736,5)+VLOOKUP($A876+ROUND((COLUMN()-2)/24,5),'Расчет сбытовых надбавок'!$B$2281:'Расчет сбытовых надбавок'!$G$3024,6)</f>
        <v>112.52000000000001</v>
      </c>
      <c r="D876" s="99">
        <f>VLOOKUP($A876+ROUND((COLUMN()-2)/24,5),АТС!$A$41:$F$736,5)+VLOOKUP($A876+ROUND((COLUMN()-2)/24,5),'Расчет сбытовых надбавок'!$B$2281:'Расчет сбытовых надбавок'!$G$3024,6)</f>
        <v>144.19</v>
      </c>
      <c r="E876" s="99">
        <f>VLOOKUP($A876+ROUND((COLUMN()-2)/24,5),АТС!$A$41:$F$736,5)+VLOOKUP($A876+ROUND((COLUMN()-2)/24,5),'Расчет сбытовых надбавок'!$B$2281:'Расчет сбытовых надбавок'!$G$3024,6)</f>
        <v>145.49</v>
      </c>
      <c r="F876" s="99">
        <f>VLOOKUP($A876+ROUND((COLUMN()-2)/24,5),АТС!$A$41:$F$736,5)+VLOOKUP($A876+ROUND((COLUMN()-2)/24,5),'Расчет сбытовых надбавок'!$B$2281:'Расчет сбытовых надбавок'!$G$3024,6)</f>
        <v>79.149999999999991</v>
      </c>
      <c r="G876" s="99">
        <f>VLOOKUP($A876+ROUND((COLUMN()-2)/24,5),АТС!$A$41:$F$736,5)+VLOOKUP($A876+ROUND((COLUMN()-2)/24,5),'Расчет сбытовых надбавок'!$B$2281:'Расчет сбытовых надбавок'!$G$3024,6)</f>
        <v>29.53</v>
      </c>
      <c r="H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9">
        <f>VLOOKUP($A876+ROUND((COLUMN()-2)/24,5),АТС!$A$41:$F$736,5)+VLOOKUP($A876+ROUND((COLUMN()-2)/24,5),'Расчет сбытовых надбавок'!$B$2281:'Расчет сбытовых надбавок'!$G$3024,6)</f>
        <v>19.12</v>
      </c>
      <c r="L876" s="99">
        <f>VLOOKUP($A876+ROUND((COLUMN()-2)/24,5),АТС!$A$41:$F$736,5)+VLOOKUP($A876+ROUND((COLUMN()-2)/24,5),'Расчет сбытовых надбавок'!$B$2281:'Расчет сбытовых надбавок'!$G$3024,6)</f>
        <v>22.09</v>
      </c>
      <c r="M876" s="99">
        <f>VLOOKUP($A876+ROUND((COLUMN()-2)/24,5),АТС!$A$41:$F$736,5)+VLOOKUP($A876+ROUND((COLUMN()-2)/24,5),'Расчет сбытовых надбавок'!$B$2281:'Расчет сбытовых надбавок'!$G$3024,6)</f>
        <v>54.550000000000004</v>
      </c>
      <c r="N876" s="99">
        <f>VLOOKUP($A876+ROUND((COLUMN()-2)/24,5),АТС!$A$41:$F$736,5)+VLOOKUP($A876+ROUND((COLUMN()-2)/24,5),'Расчет сбытовых надбавок'!$B$2281:'Расчет сбытовых надбавок'!$G$3024,6)</f>
        <v>101.75</v>
      </c>
      <c r="O876" s="99">
        <f>VLOOKUP($A876+ROUND((COLUMN()-2)/24,5),АТС!$A$41:$F$736,5)+VLOOKUP($A876+ROUND((COLUMN()-2)/24,5),'Расчет сбытовых надбавок'!$B$2281:'Расчет сбытовых надбавок'!$G$3024,6)</f>
        <v>97.039999999999992</v>
      </c>
      <c r="P876" s="99">
        <f>VLOOKUP($A876+ROUND((COLUMN()-2)/24,5),АТС!$A$41:$F$736,5)+VLOOKUP($A876+ROUND((COLUMN()-2)/24,5),'Расчет сбытовых надбавок'!$B$2281:'Расчет сбытовых надбавок'!$G$3024,6)</f>
        <v>77.160000000000011</v>
      </c>
      <c r="Q876" s="99">
        <f>VLOOKUP($A876+ROUND((COLUMN()-2)/24,5),АТС!$A$41:$F$736,5)+VLOOKUP($A876+ROUND((COLUMN()-2)/24,5),'Расчет сбытовых надбавок'!$B$2281:'Расчет сбытовых надбавок'!$G$3024,6)</f>
        <v>90.070000000000007</v>
      </c>
      <c r="R876" s="99">
        <f>VLOOKUP($A876+ROUND((COLUMN()-2)/24,5),АТС!$A$41:$F$736,5)+VLOOKUP($A876+ROUND((COLUMN()-2)/24,5),'Расчет сбытовых надбавок'!$B$2281:'Расчет сбытовых надбавок'!$G$3024,6)</f>
        <v>100.27</v>
      </c>
      <c r="S876" s="99">
        <f>VLOOKUP($A876+ROUND((COLUMN()-2)/24,5),АТС!$A$41:$F$736,5)+VLOOKUP($A876+ROUND((COLUMN()-2)/24,5),'Расчет сбытовых надбавок'!$B$2281:'Расчет сбытовых надбавок'!$G$3024,6)</f>
        <v>66.099999999999994</v>
      </c>
      <c r="T876" s="99">
        <f>VLOOKUP($A876+ROUND((COLUMN()-2)/24,5),АТС!$A$41:$F$736,5)+VLOOKUP($A876+ROUND((COLUMN()-2)/24,5),'Расчет сбытовых надбавок'!$B$2281:'Расчет сбытовых надбавок'!$G$3024,6)</f>
        <v>272.62</v>
      </c>
      <c r="U876" s="99">
        <f>VLOOKUP($A876+ROUND((COLUMN()-2)/24,5),АТС!$A$41:$F$736,5)+VLOOKUP($A876+ROUND((COLUMN()-2)/24,5),'Расчет сбытовых надбавок'!$B$2281:'Расчет сбытовых надбавок'!$G$3024,6)</f>
        <v>263.73</v>
      </c>
      <c r="V876" s="99">
        <f>VLOOKUP($A876+ROUND((COLUMN()-2)/24,5),АТС!$A$41:$F$736,5)+VLOOKUP($A876+ROUND((COLUMN()-2)/24,5),'Расчет сбытовых надбавок'!$B$2281:'Расчет сбытовых надбавок'!$G$3024,6)</f>
        <v>228.42000000000002</v>
      </c>
      <c r="W876" s="99">
        <f>VLOOKUP($A876+ROUND((COLUMN()-2)/24,5),АТС!$A$41:$F$736,5)+VLOOKUP($A876+ROUND((COLUMN()-2)/24,5),'Расчет сбытовых надбавок'!$B$2281:'Расчет сбытовых надбавок'!$G$3024,6)</f>
        <v>458.41</v>
      </c>
      <c r="X876" s="99">
        <f>VLOOKUP($A876+ROUND((COLUMN()-2)/24,5),АТС!$A$41:$F$736,5)+VLOOKUP($A876+ROUND((COLUMN()-2)/24,5),'Расчет сбытовых надбавок'!$B$2281:'Расчет сбытовых надбавок'!$G$3024,6)</f>
        <v>554.15</v>
      </c>
      <c r="Y876" s="99">
        <f>VLOOKUP($A876+ROUND((COLUMN()-2)/24,5),АТС!$A$41:$F$736,5)+VLOOKUP($A876+ROUND((COLUMN()-2)/24,5),'Расчет сбытовых надбавок'!$B$2281:'Расчет сбытовых надбавок'!$G$3024,6)</f>
        <v>374.98</v>
      </c>
    </row>
    <row r="877" spans="1:27" x14ac:dyDescent="0.2">
      <c r="A877" s="80">
        <f t="shared" si="26"/>
        <v>42530</v>
      </c>
      <c r="B877" s="99">
        <f>VLOOKUP($A877+ROUND((COLUMN()-2)/24,5),АТС!$A$41:$F$736,5)+VLOOKUP($A877+ROUND((COLUMN()-2)/24,5),'Расчет сбытовых надбавок'!$B$2281:'Расчет сбытовых надбавок'!$G$3024,6)</f>
        <v>6.89</v>
      </c>
      <c r="C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D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E877" s="99">
        <f>VLOOKUP($A877+ROUND((COLUMN()-2)/24,5),АТС!$A$41:$F$736,5)+VLOOKUP($A877+ROUND((COLUMN()-2)/24,5),'Расчет сбытовых надбавок'!$B$2281:'Расчет сбытовых надбавок'!$G$3024,6)</f>
        <v>8.34</v>
      </c>
      <c r="F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9">
        <f>VLOOKUP($A877+ROUND((COLUMN()-2)/24,5),АТС!$A$41:$F$736,5)+VLOOKUP($A877+ROUND((COLUMN()-2)/24,5),'Расчет сбытовых надбавок'!$B$2281:'Расчет сбытовых надбавок'!$G$3024,6)</f>
        <v>0.01</v>
      </c>
      <c r="J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9">
        <f>VLOOKUP($A877+ROUND((COLUMN()-2)/24,5),АТС!$A$41:$F$736,5)+VLOOKUP($A877+ROUND((COLUMN()-2)/24,5),'Расчет сбытовых надбавок'!$B$2281:'Расчет сбытовых надбавок'!$G$3024,6)</f>
        <v>0.01</v>
      </c>
      <c r="T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U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W877" s="99">
        <f>VLOOKUP($A877+ROUND((COLUMN()-2)/24,5),АТС!$A$41:$F$736,5)+VLOOKUP($A877+ROUND((COLUMN()-2)/24,5),'Расчет сбытовых надбавок'!$B$2281:'Расчет сбытовых надбавок'!$G$3024,6)</f>
        <v>13.31</v>
      </c>
      <c r="X877" s="99">
        <f>VLOOKUP($A877+ROUND((COLUMN()-2)/24,5),АТС!$A$41:$F$736,5)+VLOOKUP($A877+ROUND((COLUMN()-2)/24,5),'Расчет сбытовых надбавок'!$B$2281:'Расчет сбытовых надбавок'!$G$3024,6)</f>
        <v>40.800000000000004</v>
      </c>
      <c r="Y877" s="99">
        <f>VLOOKUP($A877+ROUND((COLUMN()-2)/24,5),АТС!$A$41:$F$736,5)+VLOOKUP($A877+ROUND((COLUMN()-2)/24,5),'Расчет сбытовых надбавок'!$B$2281:'Расчет сбытовых надбавок'!$G$3024,6)</f>
        <v>237.98999999999998</v>
      </c>
    </row>
    <row r="878" spans="1:27" x14ac:dyDescent="0.2">
      <c r="A878" s="80">
        <f t="shared" si="26"/>
        <v>42531</v>
      </c>
      <c r="B878" s="99">
        <f>VLOOKUP($A878+ROUND((COLUMN()-2)/24,5),АТС!$A$41:$F$736,5)+VLOOKUP($A878+ROUND((COLUMN()-2)/24,5),'Расчет сбытовых надбавок'!$B$2281:'Расчет сбытовых надбавок'!$G$3024,6)</f>
        <v>352.76000000000005</v>
      </c>
      <c r="C878" s="99">
        <f>VLOOKUP($A878+ROUND((COLUMN()-2)/24,5),АТС!$A$41:$F$736,5)+VLOOKUP($A878+ROUND((COLUMN()-2)/24,5),'Расчет сбытовых надбавок'!$B$2281:'Расчет сбытовых надбавок'!$G$3024,6)</f>
        <v>165.48000000000002</v>
      </c>
      <c r="D878" s="99">
        <f>VLOOKUP($A878+ROUND((COLUMN()-2)/24,5),АТС!$A$41:$F$736,5)+VLOOKUP($A878+ROUND((COLUMN()-2)/24,5),'Расчет сбытовых надбавок'!$B$2281:'Расчет сбытовых надбавок'!$G$3024,6)</f>
        <v>75.13</v>
      </c>
      <c r="E878" s="99">
        <f>VLOOKUP($A878+ROUND((COLUMN()-2)/24,5),АТС!$A$41:$F$736,5)+VLOOKUP($A878+ROUND((COLUMN()-2)/24,5),'Расчет сбытовых надбавок'!$B$2281:'Расчет сбытовых надбавок'!$G$3024,6)</f>
        <v>51.029999999999994</v>
      </c>
      <c r="F878" s="99">
        <f>VLOOKUP($A878+ROUND((COLUMN()-2)/24,5),АТС!$A$41:$F$736,5)+VLOOKUP($A878+ROUND((COLUMN()-2)/24,5),'Расчет сбытовых надбавок'!$B$2281:'Расчет сбытовых надбавок'!$G$3024,6)</f>
        <v>7.0000000000000007E-2</v>
      </c>
      <c r="G878" s="99">
        <f>VLOOKUP($A878+ROUND((COLUMN()-2)/24,5),АТС!$A$41:$F$736,5)+VLOOKUP($A878+ROUND((COLUMN()-2)/24,5),'Расчет сбытовых надбавок'!$B$2281:'Расчет сбытовых надбавок'!$G$3024,6)</f>
        <v>90.27000000000001</v>
      </c>
      <c r="H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9">
        <f>VLOOKUP($A878+ROUND((COLUMN()-2)/24,5),АТС!$A$41:$F$736,5)+VLOOKUP($A878+ROUND((COLUMN()-2)/24,5),'Расчет сбытовых надбавок'!$B$2281:'Расчет сбытовых надбавок'!$G$3024,6)</f>
        <v>22.04</v>
      </c>
      <c r="L878" s="99">
        <f>VLOOKUP($A878+ROUND((COLUMN()-2)/24,5),АТС!$A$41:$F$736,5)+VLOOKUP($A878+ROUND((COLUMN()-2)/24,5),'Расчет сбытовых надбавок'!$B$2281:'Расчет сбытовых надбавок'!$G$3024,6)</f>
        <v>30</v>
      </c>
      <c r="M878" s="99">
        <f>VLOOKUP($A878+ROUND((COLUMN()-2)/24,5),АТС!$A$41:$F$736,5)+VLOOKUP($A878+ROUND((COLUMN()-2)/24,5),'Расчет сбытовых надбавок'!$B$2281:'Расчет сбытовых надбавок'!$G$3024,6)</f>
        <v>34.459999999999994</v>
      </c>
      <c r="N878" s="99">
        <f>VLOOKUP($A878+ROUND((COLUMN()-2)/24,5),АТС!$A$41:$F$736,5)+VLOOKUP($A878+ROUND((COLUMN()-2)/24,5),'Расчет сбытовых надбавок'!$B$2281:'Расчет сбытовых надбавок'!$G$3024,6)</f>
        <v>45.269999999999996</v>
      </c>
      <c r="O878" s="99">
        <f>VLOOKUP($A878+ROUND((COLUMN()-2)/24,5),АТС!$A$41:$F$736,5)+VLOOKUP($A878+ROUND((COLUMN()-2)/24,5),'Расчет сбытовых надбавок'!$B$2281:'Расчет сбытовых надбавок'!$G$3024,6)</f>
        <v>42.98</v>
      </c>
      <c r="P878" s="99">
        <f>VLOOKUP($A878+ROUND((COLUMN()-2)/24,5),АТС!$A$41:$F$736,5)+VLOOKUP($A878+ROUND((COLUMN()-2)/24,5),'Расчет сбытовых надбавок'!$B$2281:'Расчет сбытовых надбавок'!$G$3024,6)</f>
        <v>68.98</v>
      </c>
      <c r="Q878" s="99">
        <f>VLOOKUP($A878+ROUND((COLUMN()-2)/24,5),АТС!$A$41:$F$736,5)+VLOOKUP($A878+ROUND((COLUMN()-2)/24,5),'Расчет сбытовых надбавок'!$B$2281:'Расчет сбытовых надбавок'!$G$3024,6)</f>
        <v>67.61</v>
      </c>
      <c r="R878" s="99">
        <f>VLOOKUP($A878+ROUND((COLUMN()-2)/24,5),АТС!$A$41:$F$736,5)+VLOOKUP($A878+ROUND((COLUMN()-2)/24,5),'Расчет сбытовых надбавок'!$B$2281:'Расчет сбытовых надбавок'!$G$3024,6)</f>
        <v>108.37</v>
      </c>
      <c r="S878" s="99">
        <f>VLOOKUP($A878+ROUND((COLUMN()-2)/24,5),АТС!$A$41:$F$736,5)+VLOOKUP($A878+ROUND((COLUMN()-2)/24,5),'Расчет сбытовых надбавок'!$B$2281:'Расчет сбытовых надбавок'!$G$3024,6)</f>
        <v>83.19</v>
      </c>
      <c r="T878" s="99">
        <f>VLOOKUP($A878+ROUND((COLUMN()-2)/24,5),АТС!$A$41:$F$736,5)+VLOOKUP($A878+ROUND((COLUMN()-2)/24,5),'Расчет сбытовых надбавок'!$B$2281:'Расчет сбытовых надбавок'!$G$3024,6)</f>
        <v>119.47</v>
      </c>
      <c r="U878" s="99">
        <f>VLOOKUP($A878+ROUND((COLUMN()-2)/24,5),АТС!$A$41:$F$736,5)+VLOOKUP($A878+ROUND((COLUMN()-2)/24,5),'Расчет сбытовых надбавок'!$B$2281:'Расчет сбытовых надбавок'!$G$3024,6)</f>
        <v>84.54</v>
      </c>
      <c r="V878" s="99">
        <f>VLOOKUP($A878+ROUND((COLUMN()-2)/24,5),АТС!$A$41:$F$736,5)+VLOOKUP($A878+ROUND((COLUMN()-2)/24,5),'Расчет сбытовых надбавок'!$B$2281:'Расчет сбытовых надбавок'!$G$3024,6)</f>
        <v>187.15</v>
      </c>
      <c r="W878" s="99">
        <f>VLOOKUP($A878+ROUND((COLUMN()-2)/24,5),АТС!$A$41:$F$736,5)+VLOOKUP($A878+ROUND((COLUMN()-2)/24,5),'Расчет сбытовых надбавок'!$B$2281:'Расчет сбытовых надбавок'!$G$3024,6)</f>
        <v>240.38</v>
      </c>
      <c r="X878" s="99">
        <f>VLOOKUP($A878+ROUND((COLUMN()-2)/24,5),АТС!$A$41:$F$736,5)+VLOOKUP($A878+ROUND((COLUMN()-2)/24,5),'Расчет сбытовых надбавок'!$B$2281:'Расчет сбытовых надбавок'!$G$3024,6)</f>
        <v>211.16</v>
      </c>
      <c r="Y878" s="99">
        <f>VLOOKUP($A878+ROUND((COLUMN()-2)/24,5),АТС!$A$41:$F$736,5)+VLOOKUP($A878+ROUND((COLUMN()-2)/24,5),'Расчет сбытовых надбавок'!$B$2281:'Расчет сбытовых надбавок'!$G$3024,6)</f>
        <v>284.56</v>
      </c>
    </row>
    <row r="879" spans="1:27" x14ac:dyDescent="0.2">
      <c r="A879" s="80">
        <f t="shared" si="26"/>
        <v>42532</v>
      </c>
      <c r="B879" s="99">
        <f>VLOOKUP($A879+ROUND((COLUMN()-2)/24,5),АТС!$A$41:$F$736,5)+VLOOKUP($A879+ROUND((COLUMN()-2)/24,5),'Расчет сбытовых надбавок'!$B$2281:'Расчет сбытовых надбавок'!$G$3024,6)</f>
        <v>210.38</v>
      </c>
      <c r="C879" s="99">
        <f>VLOOKUP($A879+ROUND((COLUMN()-2)/24,5),АТС!$A$41:$F$736,5)+VLOOKUP($A879+ROUND((COLUMN()-2)/24,5),'Расчет сбытовых надбавок'!$B$2281:'Расчет сбытовых надбавок'!$G$3024,6)</f>
        <v>184.43</v>
      </c>
      <c r="D879" s="99">
        <f>VLOOKUP($A879+ROUND((COLUMN()-2)/24,5),АТС!$A$41:$F$736,5)+VLOOKUP($A879+ROUND((COLUMN()-2)/24,5),'Расчет сбытовых надбавок'!$B$2281:'Расчет сбытовых надбавок'!$G$3024,6)</f>
        <v>165.75</v>
      </c>
      <c r="E879" s="99">
        <f>VLOOKUP($A879+ROUND((COLUMN()-2)/24,5),АТС!$A$41:$F$736,5)+VLOOKUP($A879+ROUND((COLUMN()-2)/24,5),'Расчет сбытовых надбавок'!$B$2281:'Расчет сбытовых надбавок'!$G$3024,6)</f>
        <v>120.03999999999999</v>
      </c>
      <c r="F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9">
        <f>VLOOKUP($A879+ROUND((COLUMN()-2)/24,5),АТС!$A$41:$F$736,5)+VLOOKUP($A879+ROUND((COLUMN()-2)/24,5),'Расчет сбытовых надбавок'!$B$2281:'Расчет сбытовых надбавок'!$G$3024,6)</f>
        <v>5.63</v>
      </c>
      <c r="I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9">
        <f>VLOOKUP($A879+ROUND((COLUMN()-2)/24,5),АТС!$A$41:$F$736,5)+VLOOKUP($A879+ROUND((COLUMN()-2)/24,5),'Расчет сбытовых надбавок'!$B$2281:'Расчет сбытовых надбавок'!$G$3024,6)</f>
        <v>11.209999999999999</v>
      </c>
      <c r="L879" s="99">
        <f>VLOOKUP($A879+ROUND((COLUMN()-2)/24,5),АТС!$A$41:$F$736,5)+VLOOKUP($A879+ROUND((COLUMN()-2)/24,5),'Расчет сбытовых надбавок'!$B$2281:'Расчет сбытовых надбавок'!$G$3024,6)</f>
        <v>2.08</v>
      </c>
      <c r="M879" s="99">
        <f>VLOOKUP($A879+ROUND((COLUMN()-2)/24,5),АТС!$A$41:$F$736,5)+VLOOKUP($A879+ROUND((COLUMN()-2)/24,5),'Расчет сбытовых надбавок'!$B$2281:'Расчет сбытовых надбавок'!$G$3024,6)</f>
        <v>16.68</v>
      </c>
      <c r="N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P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Q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R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S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T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X879" s="99">
        <f>VLOOKUP($A879+ROUND((COLUMN()-2)/24,5),АТС!$A$41:$F$736,5)+VLOOKUP($A879+ROUND((COLUMN()-2)/24,5),'Расчет сбытовых надбавок'!$B$2281:'Расчет сбытовых надбавок'!$G$3024,6)</f>
        <v>120.63</v>
      </c>
      <c r="Y879" s="99">
        <f>VLOOKUP($A879+ROUND((COLUMN()-2)/24,5),АТС!$A$41:$F$736,5)+VLOOKUP($A879+ROUND((COLUMN()-2)/24,5),'Расчет сбытовых надбавок'!$B$2281:'Расчет сбытовых надбавок'!$G$3024,6)</f>
        <v>209.75</v>
      </c>
    </row>
    <row r="880" spans="1:27" x14ac:dyDescent="0.2">
      <c r="A880" s="80">
        <f t="shared" si="26"/>
        <v>42533</v>
      </c>
      <c r="B880" s="99">
        <f>VLOOKUP($A880+ROUND((COLUMN()-2)/24,5),АТС!$A$41:$F$736,5)+VLOOKUP($A880+ROUND((COLUMN()-2)/24,5),'Расчет сбытовых надбавок'!$B$2281:'Расчет сбытовых надбавок'!$G$3024,6)</f>
        <v>173.8</v>
      </c>
      <c r="C880" s="99">
        <f>VLOOKUP($A880+ROUND((COLUMN()-2)/24,5),АТС!$A$41:$F$736,5)+VLOOKUP($A880+ROUND((COLUMN()-2)/24,5),'Расчет сбытовых надбавок'!$B$2281:'Расчет сбытовых надбавок'!$G$3024,6)</f>
        <v>86.11</v>
      </c>
      <c r="D880" s="99">
        <f>VLOOKUP($A880+ROUND((COLUMN()-2)/24,5),АТС!$A$41:$F$736,5)+VLOOKUP($A880+ROUND((COLUMN()-2)/24,5),'Расчет сбытовых надбавок'!$B$2281:'Расчет сбытовых надбавок'!$G$3024,6)</f>
        <v>153.75</v>
      </c>
      <c r="E880" s="99">
        <f>VLOOKUP($A880+ROUND((COLUMN()-2)/24,5),АТС!$A$41:$F$736,5)+VLOOKUP($A880+ROUND((COLUMN()-2)/24,5),'Расчет сбытовых надбавок'!$B$2281:'Расчет сбытовых надбавок'!$G$3024,6)</f>
        <v>92.789999999999992</v>
      </c>
      <c r="F880" s="99">
        <f>VLOOKUP($A880+ROUND((COLUMN()-2)/24,5),АТС!$A$41:$F$736,5)+VLOOKUP($A880+ROUND((COLUMN()-2)/24,5),'Расчет сбытовых надбавок'!$B$2281:'Расчет сбытовых надбавок'!$G$3024,6)</f>
        <v>89.03</v>
      </c>
      <c r="G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9">
        <f>VLOOKUP($A880+ROUND((COLUMN()-2)/24,5),АТС!$A$41:$F$736,5)+VLOOKUP($A880+ROUND((COLUMN()-2)/24,5),'Расчет сбытовых надбавок'!$B$2281:'Расчет сбытовых надбавок'!$G$3024,6)</f>
        <v>9.5</v>
      </c>
      <c r="I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9">
        <f>VLOOKUP($A880+ROUND((COLUMN()-2)/24,5),АТС!$A$41:$F$736,5)+VLOOKUP($A880+ROUND((COLUMN()-2)/24,5),'Расчет сбытовых надбавок'!$B$2281:'Расчет сбытовых надбавок'!$G$3024,6)</f>
        <v>14.43</v>
      </c>
      <c r="L880" s="99">
        <f>VLOOKUP($A880+ROUND((COLUMN()-2)/24,5),АТС!$A$41:$F$736,5)+VLOOKUP($A880+ROUND((COLUMN()-2)/24,5),'Расчет сбытовых надбавок'!$B$2281:'Расчет сбытовых надбавок'!$G$3024,6)</f>
        <v>33.58</v>
      </c>
      <c r="M880" s="99">
        <f>VLOOKUP($A880+ROUND((COLUMN()-2)/24,5),АТС!$A$41:$F$736,5)+VLOOKUP($A880+ROUND((COLUMN()-2)/24,5),'Расчет сбытовых надбавок'!$B$2281:'Расчет сбытовых надбавок'!$G$3024,6)</f>
        <v>36.5</v>
      </c>
      <c r="N880" s="99">
        <f>VLOOKUP($A880+ROUND((COLUMN()-2)/24,5),АТС!$A$41:$F$736,5)+VLOOKUP($A880+ROUND((COLUMN()-2)/24,5),'Расчет сбытовых надбавок'!$B$2281:'Расчет сбытовых надбавок'!$G$3024,6)</f>
        <v>44.94</v>
      </c>
      <c r="O880" s="99">
        <f>VLOOKUP($A880+ROUND((COLUMN()-2)/24,5),АТС!$A$41:$F$736,5)+VLOOKUP($A880+ROUND((COLUMN()-2)/24,5),'Расчет сбытовых надбавок'!$B$2281:'Расчет сбытовых надбавок'!$G$3024,6)</f>
        <v>44.29</v>
      </c>
      <c r="P880" s="99">
        <f>VLOOKUP($A880+ROUND((COLUMN()-2)/24,5),АТС!$A$41:$F$736,5)+VLOOKUP($A880+ROUND((COLUMN()-2)/24,5),'Расчет сбытовых надбавок'!$B$2281:'Расчет сбытовых надбавок'!$G$3024,6)</f>
        <v>64.61</v>
      </c>
      <c r="Q880" s="99">
        <f>VLOOKUP($A880+ROUND((COLUMN()-2)/24,5),АТС!$A$41:$F$736,5)+VLOOKUP($A880+ROUND((COLUMN()-2)/24,5),'Расчет сбытовых надбавок'!$B$2281:'Расчет сбытовых надбавок'!$G$3024,6)</f>
        <v>60.51</v>
      </c>
      <c r="R880" s="99">
        <f>VLOOKUP($A880+ROUND((COLUMN()-2)/24,5),АТС!$A$41:$F$736,5)+VLOOKUP($A880+ROUND((COLUMN()-2)/24,5),'Расчет сбытовых надбавок'!$B$2281:'Расчет сбытовых надбавок'!$G$3024,6)</f>
        <v>72.67</v>
      </c>
      <c r="S880" s="99">
        <f>VLOOKUP($A880+ROUND((COLUMN()-2)/24,5),АТС!$A$41:$F$736,5)+VLOOKUP($A880+ROUND((COLUMN()-2)/24,5),'Расчет сбытовых надбавок'!$B$2281:'Расчет сбытовых надбавок'!$G$3024,6)</f>
        <v>83.52</v>
      </c>
      <c r="T880" s="99">
        <f>VLOOKUP($A880+ROUND((COLUMN()-2)/24,5),АТС!$A$41:$F$736,5)+VLOOKUP($A880+ROUND((COLUMN()-2)/24,5),'Расчет сбытовых надбавок'!$B$2281:'Расчет сбытовых надбавок'!$G$3024,6)</f>
        <v>97.580000000000013</v>
      </c>
      <c r="U880" s="99">
        <f>VLOOKUP($A880+ROUND((COLUMN()-2)/24,5),АТС!$A$41:$F$736,5)+VLOOKUP($A880+ROUND((COLUMN()-2)/24,5),'Расчет сбытовых надбавок'!$B$2281:'Расчет сбытовых надбавок'!$G$3024,6)</f>
        <v>92.09</v>
      </c>
      <c r="V880" s="99">
        <f>VLOOKUP($A880+ROUND((COLUMN()-2)/24,5),АТС!$A$41:$F$736,5)+VLOOKUP($A880+ROUND((COLUMN()-2)/24,5),'Расчет сбытовых надбавок'!$B$2281:'Расчет сбытовых надбавок'!$G$3024,6)</f>
        <v>218.07000000000002</v>
      </c>
      <c r="W880" s="99">
        <f>VLOOKUP($A880+ROUND((COLUMN()-2)/24,5),АТС!$A$41:$F$736,5)+VLOOKUP($A880+ROUND((COLUMN()-2)/24,5),'Расчет сбытовых надбавок'!$B$2281:'Расчет сбытовых надбавок'!$G$3024,6)</f>
        <v>318.98</v>
      </c>
      <c r="X880" s="99">
        <f>VLOOKUP($A880+ROUND((COLUMN()-2)/24,5),АТС!$A$41:$F$736,5)+VLOOKUP($A880+ROUND((COLUMN()-2)/24,5),'Расчет сбытовых надбавок'!$B$2281:'Расчет сбытовых надбавок'!$G$3024,6)</f>
        <v>76.41</v>
      </c>
      <c r="Y880" s="99">
        <f>VLOOKUP($A880+ROUND((COLUMN()-2)/24,5),АТС!$A$41:$F$736,5)+VLOOKUP($A880+ROUND((COLUMN()-2)/24,5),'Расчет сбытовых надбавок'!$B$2281:'Расчет сбытовых надбавок'!$G$3024,6)</f>
        <v>313.46999999999997</v>
      </c>
    </row>
    <row r="881" spans="1:25" x14ac:dyDescent="0.2">
      <c r="A881" s="80">
        <f t="shared" si="26"/>
        <v>42534</v>
      </c>
      <c r="B881" s="99">
        <f>VLOOKUP($A881+ROUND((COLUMN()-2)/24,5),АТС!$A$41:$F$736,5)+VLOOKUP($A881+ROUND((COLUMN()-2)/24,5),'Расчет сбытовых надбавок'!$B$2281:'Расчет сбытовых надбавок'!$G$3024,6)</f>
        <v>199.89</v>
      </c>
      <c r="C881" s="99">
        <f>VLOOKUP($A881+ROUND((COLUMN()-2)/24,5),АТС!$A$41:$F$736,5)+VLOOKUP($A881+ROUND((COLUMN()-2)/24,5),'Расчет сбытовых надбавок'!$B$2281:'Расчет сбытовых надбавок'!$G$3024,6)</f>
        <v>125.2</v>
      </c>
      <c r="D881" s="99">
        <f>VLOOKUP($A881+ROUND((COLUMN()-2)/24,5),АТС!$A$41:$F$736,5)+VLOOKUP($A881+ROUND((COLUMN()-2)/24,5),'Расчет сбытовых надбавок'!$B$2281:'Расчет сбытовых надбавок'!$G$3024,6)</f>
        <v>26.599999999999998</v>
      </c>
      <c r="E881" s="99">
        <f>VLOOKUP($A881+ROUND((COLUMN()-2)/24,5),АТС!$A$41:$F$736,5)+VLOOKUP($A881+ROUND((COLUMN()-2)/24,5),'Расчет сбытовых надбавок'!$B$2281:'Расчет сбытовых надбавок'!$G$3024,6)</f>
        <v>64.75</v>
      </c>
      <c r="F881" s="99">
        <f>VLOOKUP($A881+ROUND((COLUMN()-2)/24,5),АТС!$A$41:$F$736,5)+VLOOKUP($A881+ROUND((COLUMN()-2)/24,5),'Расчет сбытовых надбавок'!$B$2281:'Расчет сбытовых надбавок'!$G$3024,6)</f>
        <v>75.83</v>
      </c>
      <c r="G881" s="99">
        <f>VLOOKUP($A881+ROUND((COLUMN()-2)/24,5),АТС!$A$41:$F$736,5)+VLOOKUP($A881+ROUND((COLUMN()-2)/24,5),'Расчет сбытовых надбавок'!$B$2281:'Расчет сбытовых надбавок'!$G$3024,6)</f>
        <v>20.89</v>
      </c>
      <c r="H881" s="99">
        <f>VLOOKUP($A881+ROUND((COLUMN()-2)/24,5),АТС!$A$41:$F$736,5)+VLOOKUP($A881+ROUND((COLUMN()-2)/24,5),'Расчет сбытовых надбавок'!$B$2281:'Расчет сбытовых надбавок'!$G$3024,6)</f>
        <v>126.37</v>
      </c>
      <c r="I881" s="99">
        <f>VLOOKUP($A881+ROUND((COLUMN()-2)/24,5),АТС!$A$41:$F$736,5)+VLOOKUP($A881+ROUND((COLUMN()-2)/24,5),'Расчет сбытовых надбавок'!$B$2281:'Расчет сбытовых надбавок'!$G$3024,6)</f>
        <v>42.08</v>
      </c>
      <c r="J881" s="99">
        <f>VLOOKUP($A881+ROUND((COLUMN()-2)/24,5),АТС!$A$41:$F$736,5)+VLOOKUP($A881+ROUND((COLUMN()-2)/24,5),'Расчет сбытовых надбавок'!$B$2281:'Расчет сбытовых надбавок'!$G$3024,6)</f>
        <v>1.32</v>
      </c>
      <c r="K881" s="99">
        <f>VLOOKUP($A881+ROUND((COLUMN()-2)/24,5),АТС!$A$41:$F$736,5)+VLOOKUP($A881+ROUND((COLUMN()-2)/24,5),'Расчет сбытовых надбавок'!$B$2281:'Расчет сбытовых надбавок'!$G$3024,6)</f>
        <v>93.52</v>
      </c>
      <c r="L881" s="99">
        <f>VLOOKUP($A881+ROUND((COLUMN()-2)/24,5),АТС!$A$41:$F$736,5)+VLOOKUP($A881+ROUND((COLUMN()-2)/24,5),'Расчет сбытовых надбавок'!$B$2281:'Расчет сбытовых надбавок'!$G$3024,6)</f>
        <v>46.83</v>
      </c>
      <c r="M881" s="99">
        <f>VLOOKUP($A881+ROUND((COLUMN()-2)/24,5),АТС!$A$41:$F$736,5)+VLOOKUP($A881+ROUND((COLUMN()-2)/24,5),'Расчет сбытовых надбавок'!$B$2281:'Расчет сбытовых надбавок'!$G$3024,6)</f>
        <v>58.46</v>
      </c>
      <c r="N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O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P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X881" s="99">
        <f>VLOOKUP($A881+ROUND((COLUMN()-2)/24,5),АТС!$A$41:$F$736,5)+VLOOKUP($A881+ROUND((COLUMN()-2)/24,5),'Расчет сбытовых надбавок'!$B$2281:'Расчет сбытовых надбавок'!$G$3024,6)</f>
        <v>110.39</v>
      </c>
      <c r="Y881" s="99">
        <f>VLOOKUP($A881+ROUND((COLUMN()-2)/24,5),АТС!$A$41:$F$736,5)+VLOOKUP($A881+ROUND((COLUMN()-2)/24,5),'Расчет сбытовых надбавок'!$B$2281:'Расчет сбытовых надбавок'!$G$3024,6)</f>
        <v>59.32</v>
      </c>
    </row>
    <row r="882" spans="1:25" x14ac:dyDescent="0.2">
      <c r="A882" s="80">
        <f t="shared" si="26"/>
        <v>42535</v>
      </c>
      <c r="B882" s="99">
        <f>VLOOKUP($A882+ROUND((COLUMN()-2)/24,5),АТС!$A$41:$F$736,5)+VLOOKUP($A882+ROUND((COLUMN()-2)/24,5),'Расчет сбытовых надбавок'!$B$2281:'Расчет сбытовых надбавок'!$G$3024,6)</f>
        <v>267.70999999999998</v>
      </c>
      <c r="C882" s="99">
        <f>VLOOKUP($A882+ROUND((COLUMN()-2)/24,5),АТС!$A$41:$F$736,5)+VLOOKUP($A882+ROUND((COLUMN()-2)/24,5),'Расчет сбытовых надбавок'!$B$2281:'Расчет сбытовых надбавок'!$G$3024,6)</f>
        <v>181.82999999999998</v>
      </c>
      <c r="D882" s="99">
        <f>VLOOKUP($A882+ROUND((COLUMN()-2)/24,5),АТС!$A$41:$F$736,5)+VLOOKUP($A882+ROUND((COLUMN()-2)/24,5),'Расчет сбытовых надбавок'!$B$2281:'Расчет сбытовых надбавок'!$G$3024,6)</f>
        <v>185.01</v>
      </c>
      <c r="E882" s="99">
        <f>VLOOKUP($A882+ROUND((COLUMN()-2)/24,5),АТС!$A$41:$F$736,5)+VLOOKUP($A882+ROUND((COLUMN()-2)/24,5),'Расчет сбытовых надбавок'!$B$2281:'Расчет сбытовых надбавок'!$G$3024,6)</f>
        <v>133.17000000000002</v>
      </c>
      <c r="F882" s="99">
        <f>VLOOKUP($A882+ROUND((COLUMN()-2)/24,5),АТС!$A$41:$F$736,5)+VLOOKUP($A882+ROUND((COLUMN()-2)/24,5),'Расчет сбытовых надбавок'!$B$2281:'Расчет сбытовых надбавок'!$G$3024,6)</f>
        <v>83.320000000000007</v>
      </c>
      <c r="G882" s="99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9">
        <f>VLOOKUP($A882+ROUND((COLUMN()-2)/24,5),АТС!$A$41:$F$736,5)+VLOOKUP($A882+ROUND((COLUMN()-2)/24,5),'Расчет сбытовых надбавок'!$B$2281:'Расчет сбытовых надбавок'!$G$3024,6)</f>
        <v>0.01</v>
      </c>
      <c r="I882" s="99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9">
        <f>VLOOKUP($A882+ROUND((COLUMN()-2)/24,5),АТС!$A$41:$F$736,5)+VLOOKUP($A882+ROUND((COLUMN()-2)/24,5),'Расчет сбытовых надбавок'!$B$2281:'Расчет сбытовых надбавок'!$G$3024,6)</f>
        <v>27.38</v>
      </c>
      <c r="K882" s="99">
        <f>VLOOKUP($A882+ROUND((COLUMN()-2)/24,5),АТС!$A$41:$F$736,5)+VLOOKUP($A882+ROUND((COLUMN()-2)/24,5),'Расчет сбытовых надбавок'!$B$2281:'Расчет сбытовых надбавок'!$G$3024,6)</f>
        <v>90.42</v>
      </c>
      <c r="L882" s="99">
        <f>VLOOKUP($A882+ROUND((COLUMN()-2)/24,5),АТС!$A$41:$F$736,5)+VLOOKUP($A882+ROUND((COLUMN()-2)/24,5),'Расчет сбытовых надбавок'!$B$2281:'Расчет сбытовых надбавок'!$G$3024,6)</f>
        <v>155.73000000000002</v>
      </c>
      <c r="M882" s="99">
        <f>VLOOKUP($A882+ROUND((COLUMN()-2)/24,5),АТС!$A$41:$F$736,5)+VLOOKUP($A882+ROUND((COLUMN()-2)/24,5),'Расчет сбытовых надбавок'!$B$2281:'Расчет сбытовых надбавок'!$G$3024,6)</f>
        <v>172.52</v>
      </c>
      <c r="N882" s="99">
        <f>VLOOKUP($A882+ROUND((COLUMN()-2)/24,5),АТС!$A$41:$F$736,5)+VLOOKUP($A882+ROUND((COLUMN()-2)/24,5),'Расчет сбытовых надбавок'!$B$2281:'Расчет сбытовых надбавок'!$G$3024,6)</f>
        <v>138.97</v>
      </c>
      <c r="O882" s="99">
        <f>VLOOKUP($A882+ROUND((COLUMN()-2)/24,5),АТС!$A$41:$F$736,5)+VLOOKUP($A882+ROUND((COLUMN()-2)/24,5),'Расчет сбытовых надбавок'!$B$2281:'Расчет сбытовых надбавок'!$G$3024,6)</f>
        <v>168.73000000000002</v>
      </c>
      <c r="P882" s="99">
        <f>VLOOKUP($A882+ROUND((COLUMN()-2)/24,5),АТС!$A$41:$F$736,5)+VLOOKUP($A882+ROUND((COLUMN()-2)/24,5),'Расчет сбытовых надбавок'!$B$2281:'Расчет сбытовых надбавок'!$G$3024,6)</f>
        <v>182.02</v>
      </c>
      <c r="Q882" s="99">
        <f>VLOOKUP($A882+ROUND((COLUMN()-2)/24,5),АТС!$A$41:$F$736,5)+VLOOKUP($A882+ROUND((COLUMN()-2)/24,5),'Расчет сбытовых надбавок'!$B$2281:'Расчет сбытовых надбавок'!$G$3024,6)</f>
        <v>182.82000000000002</v>
      </c>
      <c r="R882" s="99">
        <f>VLOOKUP($A882+ROUND((COLUMN()-2)/24,5),АТС!$A$41:$F$736,5)+VLOOKUP($A882+ROUND((COLUMN()-2)/24,5),'Расчет сбытовых надбавок'!$B$2281:'Расчет сбытовых надбавок'!$G$3024,6)</f>
        <v>144.11000000000001</v>
      </c>
      <c r="S882" s="99">
        <f>VLOOKUP($A882+ROUND((COLUMN()-2)/24,5),АТС!$A$41:$F$736,5)+VLOOKUP($A882+ROUND((COLUMN()-2)/24,5),'Расчет сбытовых надбавок'!$B$2281:'Расчет сбытовых надбавок'!$G$3024,6)</f>
        <v>144.22999999999999</v>
      </c>
      <c r="T882" s="99">
        <f>VLOOKUP($A882+ROUND((COLUMN()-2)/24,5),АТС!$A$41:$F$736,5)+VLOOKUP($A882+ROUND((COLUMN()-2)/24,5),'Расчет сбытовых надбавок'!$B$2281:'Расчет сбытовых надбавок'!$G$3024,6)</f>
        <v>139.29</v>
      </c>
      <c r="U882" s="99">
        <f>VLOOKUP($A882+ROUND((COLUMN()-2)/24,5),АТС!$A$41:$F$736,5)+VLOOKUP($A882+ROUND((COLUMN()-2)/24,5),'Расчет сбытовых надбавок'!$B$2281:'Расчет сбытовых надбавок'!$G$3024,6)</f>
        <v>74.199999999999989</v>
      </c>
      <c r="V882" s="99">
        <f>VLOOKUP($A882+ROUND((COLUMN()-2)/24,5),АТС!$A$41:$F$736,5)+VLOOKUP($A882+ROUND((COLUMN()-2)/24,5),'Расчет сбытовых надбавок'!$B$2281:'Расчет сбытовых надбавок'!$G$3024,6)</f>
        <v>254.48</v>
      </c>
      <c r="W882" s="99">
        <f>VLOOKUP($A882+ROUND((COLUMN()-2)/24,5),АТС!$A$41:$F$736,5)+VLOOKUP($A882+ROUND((COLUMN()-2)/24,5),'Расчет сбытовых надбавок'!$B$2281:'Расчет сбытовых надбавок'!$G$3024,6)</f>
        <v>352.43</v>
      </c>
      <c r="X882" s="99">
        <f>VLOOKUP($A882+ROUND((COLUMN()-2)/24,5),АТС!$A$41:$F$736,5)+VLOOKUP($A882+ROUND((COLUMN()-2)/24,5),'Расчет сбытовых надбавок'!$B$2281:'Расчет сбытовых надбавок'!$G$3024,6)</f>
        <v>275.82</v>
      </c>
      <c r="Y882" s="99">
        <f>VLOOKUP($A882+ROUND((COLUMN()-2)/24,5),АТС!$A$41:$F$736,5)+VLOOKUP($A882+ROUND((COLUMN()-2)/24,5),'Расчет сбытовых надбавок'!$B$2281:'Расчет сбытовых надбавок'!$G$3024,6)</f>
        <v>244.45000000000002</v>
      </c>
    </row>
    <row r="883" spans="1:25" x14ac:dyDescent="0.2">
      <c r="A883" s="80">
        <f t="shared" si="26"/>
        <v>42536</v>
      </c>
      <c r="B883" s="99">
        <f>VLOOKUP($A883+ROUND((COLUMN()-2)/24,5),АТС!$A$41:$F$736,5)+VLOOKUP($A883+ROUND((COLUMN()-2)/24,5),'Расчет сбытовых надбавок'!$B$2281:'Расчет сбытовых надбавок'!$G$3024,6)</f>
        <v>161.29000000000002</v>
      </c>
      <c r="C883" s="99">
        <f>VLOOKUP($A883+ROUND((COLUMN()-2)/24,5),АТС!$A$41:$F$736,5)+VLOOKUP($A883+ROUND((COLUMN()-2)/24,5),'Расчет сбытовых надбавок'!$B$2281:'Расчет сбытовых надбавок'!$G$3024,6)</f>
        <v>1007.8</v>
      </c>
      <c r="D883" s="99">
        <f>VLOOKUP($A883+ROUND((COLUMN()-2)/24,5),АТС!$A$41:$F$736,5)+VLOOKUP($A883+ROUND((COLUMN()-2)/24,5),'Расчет сбытовых надбавок'!$B$2281:'Расчет сбытовых надбавок'!$G$3024,6)</f>
        <v>125.15</v>
      </c>
      <c r="E883" s="99">
        <f>VLOOKUP($A883+ROUND((COLUMN()-2)/24,5),АТС!$A$41:$F$736,5)+VLOOKUP($A883+ROUND((COLUMN()-2)/24,5),'Расчет сбытовых надбавок'!$B$2281:'Расчет сбытовых надбавок'!$G$3024,6)</f>
        <v>142.03</v>
      </c>
      <c r="F883" s="99">
        <f>VLOOKUP($A883+ROUND((COLUMN()-2)/24,5),АТС!$A$41:$F$736,5)+VLOOKUP($A883+ROUND((COLUMN()-2)/24,5),'Расчет сбытовых надбавок'!$B$2281:'Расчет сбытовых надбавок'!$G$3024,6)</f>
        <v>144.66</v>
      </c>
      <c r="G883" s="99">
        <f>VLOOKUP($A883+ROUND((COLUMN()-2)/24,5),АТС!$A$41:$F$736,5)+VLOOKUP($A883+ROUND((COLUMN()-2)/24,5),'Расчет сбытовых надбавок'!$B$2281:'Расчет сбытовых надбавок'!$G$3024,6)</f>
        <v>0.08</v>
      </c>
      <c r="H883" s="99">
        <f>VLOOKUP($A883+ROUND((COLUMN()-2)/24,5),АТС!$A$41:$F$736,5)+VLOOKUP($A883+ROUND((COLUMN()-2)/24,5),'Расчет сбытовых надбавок'!$B$2281:'Расчет сбытовых надбавок'!$G$3024,6)</f>
        <v>0.01</v>
      </c>
      <c r="I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9">
        <f>VLOOKUP($A883+ROUND((COLUMN()-2)/24,5),АТС!$A$41:$F$736,5)+VLOOKUP($A883+ROUND((COLUMN()-2)/24,5),'Расчет сбытовых надбавок'!$B$2281:'Расчет сбытовых надбавок'!$G$3024,6)</f>
        <v>0.06</v>
      </c>
      <c r="K883" s="99">
        <f>VLOOKUP($A883+ROUND((COLUMN()-2)/24,5),АТС!$A$41:$F$736,5)+VLOOKUP($A883+ROUND((COLUMN()-2)/24,5),'Расчет сбытовых надбавок'!$B$2281:'Расчет сбытовых надбавок'!$G$3024,6)</f>
        <v>135.55000000000001</v>
      </c>
      <c r="L883" s="99">
        <f>VLOOKUP($A883+ROUND((COLUMN()-2)/24,5),АТС!$A$41:$F$736,5)+VLOOKUP($A883+ROUND((COLUMN()-2)/24,5),'Расчет сбытовых надбавок'!$B$2281:'Расчет сбытовых надбавок'!$G$3024,6)</f>
        <v>158.55000000000001</v>
      </c>
      <c r="M883" s="99">
        <f>VLOOKUP($A883+ROUND((COLUMN()-2)/24,5),АТС!$A$41:$F$736,5)+VLOOKUP($A883+ROUND((COLUMN()-2)/24,5),'Расчет сбытовых надбавок'!$B$2281:'Расчет сбытовых надбавок'!$G$3024,6)</f>
        <v>174.7</v>
      </c>
      <c r="N883" s="99">
        <f>VLOOKUP($A883+ROUND((COLUMN()-2)/24,5),АТС!$A$41:$F$736,5)+VLOOKUP($A883+ROUND((COLUMN()-2)/24,5),'Расчет сбытовых надбавок'!$B$2281:'Расчет сбытовых надбавок'!$G$3024,6)</f>
        <v>148.9</v>
      </c>
      <c r="O883" s="99">
        <f>VLOOKUP($A883+ROUND((COLUMN()-2)/24,5),АТС!$A$41:$F$736,5)+VLOOKUP($A883+ROUND((COLUMN()-2)/24,5),'Расчет сбытовых надбавок'!$B$2281:'Расчет сбытовых надбавок'!$G$3024,6)</f>
        <v>148.01999999999998</v>
      </c>
      <c r="P883" s="99">
        <f>VLOOKUP($A883+ROUND((COLUMN()-2)/24,5),АТС!$A$41:$F$736,5)+VLOOKUP($A883+ROUND((COLUMN()-2)/24,5),'Расчет сбытовых надбавок'!$B$2281:'Расчет сбытовых надбавок'!$G$3024,6)</f>
        <v>171.21</v>
      </c>
      <c r="Q883" s="99">
        <f>VLOOKUP($A883+ROUND((COLUMN()-2)/24,5),АТС!$A$41:$F$736,5)+VLOOKUP($A883+ROUND((COLUMN()-2)/24,5),'Расчет сбытовых надбавок'!$B$2281:'Расчет сбытовых надбавок'!$G$3024,6)</f>
        <v>167.51000000000002</v>
      </c>
      <c r="R883" s="99">
        <f>VLOOKUP($A883+ROUND((COLUMN()-2)/24,5),АТС!$A$41:$F$736,5)+VLOOKUP($A883+ROUND((COLUMN()-2)/24,5),'Расчет сбытовых надбавок'!$B$2281:'Расчет сбытовых надбавок'!$G$3024,6)</f>
        <v>163.63999999999999</v>
      </c>
      <c r="S883" s="99">
        <f>VLOOKUP($A883+ROUND((COLUMN()-2)/24,5),АТС!$A$41:$F$736,5)+VLOOKUP($A883+ROUND((COLUMN()-2)/24,5),'Расчет сбытовых надбавок'!$B$2281:'Расчет сбытовых надбавок'!$G$3024,6)</f>
        <v>45.1</v>
      </c>
      <c r="T883" s="99">
        <f>VLOOKUP($A883+ROUND((COLUMN()-2)/24,5),АТС!$A$41:$F$736,5)+VLOOKUP($A883+ROUND((COLUMN()-2)/24,5),'Расчет сбытовых надбавок'!$B$2281:'Расчет сбытовых надбавок'!$G$3024,6)</f>
        <v>92.32</v>
      </c>
      <c r="U883" s="99">
        <f>VLOOKUP($A883+ROUND((COLUMN()-2)/24,5),АТС!$A$41:$F$736,5)+VLOOKUP($A883+ROUND((COLUMN()-2)/24,5),'Расчет сбытовых надбавок'!$B$2281:'Расчет сбытовых надбавок'!$G$3024,6)</f>
        <v>36.270000000000003</v>
      </c>
      <c r="V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9">
        <f>VLOOKUP($A883+ROUND((COLUMN()-2)/24,5),АТС!$A$41:$F$736,5)+VLOOKUP($A883+ROUND((COLUMN()-2)/24,5),'Расчет сбытовых надбавок'!$B$2281:'Расчет сбытовых надбавок'!$G$3024,6)</f>
        <v>117.31</v>
      </c>
      <c r="X883" s="99">
        <f>VLOOKUP($A883+ROUND((COLUMN()-2)/24,5),АТС!$A$41:$F$736,5)+VLOOKUP($A883+ROUND((COLUMN()-2)/24,5),'Расчет сбытовых надбавок'!$B$2281:'Расчет сбытовых надбавок'!$G$3024,6)</f>
        <v>77.349999999999994</v>
      </c>
      <c r="Y883" s="99">
        <f>VLOOKUP($A883+ROUND((COLUMN()-2)/24,5),АТС!$A$41:$F$736,5)+VLOOKUP($A883+ROUND((COLUMN()-2)/24,5),'Расчет сбытовых надбавок'!$B$2281:'Расчет сбытовых надбавок'!$G$3024,6)</f>
        <v>51.78</v>
      </c>
    </row>
    <row r="884" spans="1:25" x14ac:dyDescent="0.2">
      <c r="A884" s="80">
        <f t="shared" si="26"/>
        <v>42537</v>
      </c>
      <c r="B884" s="99">
        <f>VLOOKUP($A884+ROUND((COLUMN()-2)/24,5),АТС!$A$41:$F$736,5)+VLOOKUP($A884+ROUND((COLUMN()-2)/24,5),'Расчет сбытовых надбавок'!$B$2281:'Расчет сбытовых надбавок'!$G$3024,6)</f>
        <v>118.39</v>
      </c>
      <c r="C884" s="99">
        <f>VLOOKUP($A884+ROUND((COLUMN()-2)/24,5),АТС!$A$41:$F$736,5)+VLOOKUP($A884+ROUND((COLUMN()-2)/24,5),'Расчет сбытовых надбавок'!$B$2281:'Расчет сбытовых надбавок'!$G$3024,6)</f>
        <v>138.85</v>
      </c>
      <c r="D884" s="99">
        <f>VLOOKUP($A884+ROUND((COLUMN()-2)/24,5),АТС!$A$41:$F$736,5)+VLOOKUP($A884+ROUND((COLUMN()-2)/24,5),'Расчет сбытовых надбавок'!$B$2281:'Расчет сбытовых надбавок'!$G$3024,6)</f>
        <v>139.08000000000001</v>
      </c>
      <c r="E884" s="99">
        <f>VLOOKUP($A884+ROUND((COLUMN()-2)/24,5),АТС!$A$41:$F$736,5)+VLOOKUP($A884+ROUND((COLUMN()-2)/24,5),'Расчет сбытовых надбавок'!$B$2281:'Расчет сбытовых надбавок'!$G$3024,6)</f>
        <v>264.27</v>
      </c>
      <c r="F884" s="99">
        <f>VLOOKUP($A884+ROUND((COLUMN()-2)/24,5),АТС!$A$41:$F$736,5)+VLOOKUP($A884+ROUND((COLUMN()-2)/24,5),'Расчет сбытовых надбавок'!$B$2281:'Расчет сбытовых надбавок'!$G$3024,6)</f>
        <v>44.68</v>
      </c>
      <c r="G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9">
        <f>VLOOKUP($A884+ROUND((COLUMN()-2)/24,5),АТС!$A$41:$F$736,5)+VLOOKUP($A884+ROUND((COLUMN()-2)/24,5),'Расчет сбытовых надбавок'!$B$2281:'Расчет сбытовых надбавок'!$G$3024,6)</f>
        <v>0.01</v>
      </c>
      <c r="J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9">
        <f>VLOOKUP($A884+ROUND((COLUMN()-2)/24,5),АТС!$A$41:$F$736,5)+VLOOKUP($A884+ROUND((COLUMN()-2)/24,5),'Расчет сбытовых надбавок'!$B$2281:'Расчет сбытовых надбавок'!$G$3024,6)</f>
        <v>40.39</v>
      </c>
      <c r="M884" s="99">
        <f>VLOOKUP($A884+ROUND((COLUMN()-2)/24,5),АТС!$A$41:$F$736,5)+VLOOKUP($A884+ROUND((COLUMN()-2)/24,5),'Расчет сбытовых надбавок'!$B$2281:'Расчет сбытовых надбавок'!$G$3024,6)</f>
        <v>42.9</v>
      </c>
      <c r="N884" s="99">
        <f>VLOOKUP($A884+ROUND((COLUMN()-2)/24,5),АТС!$A$41:$F$736,5)+VLOOKUP($A884+ROUND((COLUMN()-2)/24,5),'Расчет сбытовых надбавок'!$B$2281:'Расчет сбытовых надбавок'!$G$3024,6)</f>
        <v>54.099999999999994</v>
      </c>
      <c r="O884" s="99">
        <f>VLOOKUP($A884+ROUND((COLUMN()-2)/24,5),АТС!$A$41:$F$736,5)+VLOOKUP($A884+ROUND((COLUMN()-2)/24,5),'Расчет сбытовых надбавок'!$B$2281:'Расчет сбытовых надбавок'!$G$3024,6)</f>
        <v>58.01</v>
      </c>
      <c r="P884" s="99">
        <f>VLOOKUP($A884+ROUND((COLUMN()-2)/24,5),АТС!$A$41:$F$736,5)+VLOOKUP($A884+ROUND((COLUMN()-2)/24,5),'Расчет сбытовых надбавок'!$B$2281:'Расчет сбытовых надбавок'!$G$3024,6)</f>
        <v>44.57</v>
      </c>
      <c r="Q884" s="99">
        <f>VLOOKUP($A884+ROUND((COLUMN()-2)/24,5),АТС!$A$41:$F$736,5)+VLOOKUP($A884+ROUND((COLUMN()-2)/24,5),'Расчет сбытовых надбавок'!$B$2281:'Расчет сбытовых надбавок'!$G$3024,6)</f>
        <v>63.75</v>
      </c>
      <c r="R884" s="99">
        <f>VLOOKUP($A884+ROUND((COLUMN()-2)/24,5),АТС!$A$41:$F$736,5)+VLOOKUP($A884+ROUND((COLUMN()-2)/24,5),'Расчет сбытовых надбавок'!$B$2281:'Расчет сбытовых надбавок'!$G$3024,6)</f>
        <v>46.94</v>
      </c>
      <c r="S884" s="99">
        <f>VLOOKUP($A884+ROUND((COLUMN()-2)/24,5),АТС!$A$41:$F$736,5)+VLOOKUP($A884+ROUND((COLUMN()-2)/24,5),'Расчет сбытовых надбавок'!$B$2281:'Расчет сбытовых надбавок'!$G$3024,6)</f>
        <v>36.909999999999997</v>
      </c>
      <c r="T884" s="99">
        <f>VLOOKUP($A884+ROUND((COLUMN()-2)/24,5),АТС!$A$41:$F$736,5)+VLOOKUP($A884+ROUND((COLUMN()-2)/24,5),'Расчет сбытовых надбавок'!$B$2281:'Расчет сбытовых надбавок'!$G$3024,6)</f>
        <v>12.68</v>
      </c>
      <c r="U884" s="99">
        <f>VLOOKUP($A884+ROUND((COLUMN()-2)/24,5),АТС!$A$41:$F$736,5)+VLOOKUP($A884+ROUND((COLUMN()-2)/24,5),'Расчет сбытовых надбавок'!$B$2281:'Расчет сбытовых надбавок'!$G$3024,6)</f>
        <v>0.01</v>
      </c>
      <c r="V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9">
        <f>VLOOKUP($A884+ROUND((COLUMN()-2)/24,5),АТС!$A$41:$F$736,5)+VLOOKUP($A884+ROUND((COLUMN()-2)/24,5),'Расчет сбытовых надбавок'!$B$2281:'Расчет сбытовых надбавок'!$G$3024,6)</f>
        <v>66.850000000000009</v>
      </c>
      <c r="X884" s="99">
        <f>VLOOKUP($A884+ROUND((COLUMN()-2)/24,5),АТС!$A$41:$F$736,5)+VLOOKUP($A884+ROUND((COLUMN()-2)/24,5),'Расчет сбытовых надбавок'!$B$2281:'Расчет сбытовых надбавок'!$G$3024,6)</f>
        <v>2.4099999999999997</v>
      </c>
      <c r="Y884" s="99">
        <f>VLOOKUP($A884+ROUND((COLUMN()-2)/24,5),АТС!$A$41:$F$736,5)+VLOOKUP($A884+ROUND((COLUMN()-2)/24,5),'Расчет сбытовых надбавок'!$B$2281:'Расчет сбытовых надбавок'!$G$3024,6)</f>
        <v>118.39</v>
      </c>
    </row>
    <row r="885" spans="1:25" x14ac:dyDescent="0.2">
      <c r="A885" s="80">
        <f t="shared" si="26"/>
        <v>42538</v>
      </c>
      <c r="B885" s="99">
        <f>VLOOKUP($A885+ROUND((COLUMN()-2)/24,5),АТС!$A$41:$F$736,5)+VLOOKUP($A885+ROUND((COLUMN()-2)/24,5),'Расчет сбытовых надбавок'!$B$2281:'Расчет сбытовых надбавок'!$G$3024,6)</f>
        <v>236.04000000000002</v>
      </c>
      <c r="C885" s="99">
        <f>VLOOKUP($A885+ROUND((COLUMN()-2)/24,5),АТС!$A$41:$F$736,5)+VLOOKUP($A885+ROUND((COLUMN()-2)/24,5),'Расчет сбытовых надбавок'!$B$2281:'Расчет сбытовых надбавок'!$G$3024,6)</f>
        <v>314</v>
      </c>
      <c r="D885" s="99">
        <f>VLOOKUP($A885+ROUND((COLUMN()-2)/24,5),АТС!$A$41:$F$736,5)+VLOOKUP($A885+ROUND((COLUMN()-2)/24,5),'Расчет сбытовых надбавок'!$B$2281:'Расчет сбытовых надбавок'!$G$3024,6)</f>
        <v>171.45999999999998</v>
      </c>
      <c r="E885" s="99">
        <f>VLOOKUP($A885+ROUND((COLUMN()-2)/24,5),АТС!$A$41:$F$736,5)+VLOOKUP($A885+ROUND((COLUMN()-2)/24,5),'Расчет сбытовых надбавок'!$B$2281:'Расчет сбытовых надбавок'!$G$3024,6)</f>
        <v>143.29000000000002</v>
      </c>
      <c r="F885" s="99">
        <f>VLOOKUP($A885+ROUND((COLUMN()-2)/24,5),АТС!$A$41:$F$736,5)+VLOOKUP($A885+ROUND((COLUMN()-2)/24,5),'Расчет сбытовых надбавок'!$B$2281:'Расчет сбытовых надбавок'!$G$3024,6)</f>
        <v>118.03999999999999</v>
      </c>
      <c r="G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9">
        <f>VLOOKUP($A885+ROUND((COLUMN()-2)/24,5),АТС!$A$41:$F$736,5)+VLOOKUP($A885+ROUND((COLUMN()-2)/24,5),'Расчет сбытовых надбавок'!$B$2281:'Расчет сбытовых надбавок'!$G$3024,6)</f>
        <v>0.01</v>
      </c>
      <c r="J885" s="99">
        <f>VLOOKUP($A885+ROUND((COLUMN()-2)/24,5),АТС!$A$41:$F$736,5)+VLOOKUP($A885+ROUND((COLUMN()-2)/24,5),'Расчет сбытовых надбавок'!$B$2281:'Расчет сбытовых надбавок'!$G$3024,6)</f>
        <v>45.22</v>
      </c>
      <c r="K885" s="99">
        <f>VLOOKUP($A885+ROUND((COLUMN()-2)/24,5),АТС!$A$41:$F$736,5)+VLOOKUP($A885+ROUND((COLUMN()-2)/24,5),'Расчет сбытовых надбавок'!$B$2281:'Расчет сбытовых надбавок'!$G$3024,6)</f>
        <v>8.99</v>
      </c>
      <c r="L885" s="99">
        <f>VLOOKUP($A885+ROUND((COLUMN()-2)/24,5),АТС!$A$41:$F$736,5)+VLOOKUP($A885+ROUND((COLUMN()-2)/24,5),'Расчет сбытовых надбавок'!$B$2281:'Расчет сбытовых надбавок'!$G$3024,6)</f>
        <v>40.46</v>
      </c>
      <c r="M885" s="99">
        <f>VLOOKUP($A885+ROUND((COLUMN()-2)/24,5),АТС!$A$41:$F$736,5)+VLOOKUP($A885+ROUND((COLUMN()-2)/24,5),'Расчет сбытовых надбавок'!$B$2281:'Расчет сбытовых надбавок'!$G$3024,6)</f>
        <v>57.92</v>
      </c>
      <c r="N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O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X885" s="99">
        <f>VLOOKUP($A885+ROUND((COLUMN()-2)/24,5),АТС!$A$41:$F$736,5)+VLOOKUP($A885+ROUND((COLUMN()-2)/24,5),'Расчет сбытовых надбавок'!$B$2281:'Расчет сбытовых надбавок'!$G$3024,6)</f>
        <v>42.6</v>
      </c>
      <c r="Y885" s="99">
        <f>VLOOKUP($A885+ROUND((COLUMN()-2)/24,5),АТС!$A$41:$F$736,5)+VLOOKUP($A885+ROUND((COLUMN()-2)/24,5),'Расчет сбытовых надбавок'!$B$2281:'Расчет сбытовых надбавок'!$G$3024,6)</f>
        <v>231.04</v>
      </c>
    </row>
    <row r="886" spans="1:25" x14ac:dyDescent="0.2">
      <c r="A886" s="80">
        <f t="shared" si="26"/>
        <v>42539</v>
      </c>
      <c r="B886" s="99">
        <f>VLOOKUP($A886+ROUND((COLUMN()-2)/24,5),АТС!$A$41:$F$736,5)+VLOOKUP($A886+ROUND((COLUMN()-2)/24,5),'Расчет сбытовых надбавок'!$B$2281:'Расчет сбытовых надбавок'!$G$3024,6)</f>
        <v>227.96</v>
      </c>
      <c r="C886" s="99">
        <f>VLOOKUP($A886+ROUND((COLUMN()-2)/24,5),АТС!$A$41:$F$736,5)+VLOOKUP($A886+ROUND((COLUMN()-2)/24,5),'Расчет сбытовых надбавок'!$B$2281:'Расчет сбытовых надбавок'!$G$3024,6)</f>
        <v>164.71</v>
      </c>
      <c r="D886" s="99">
        <f>VLOOKUP($A886+ROUND((COLUMN()-2)/24,5),АТС!$A$41:$F$736,5)+VLOOKUP($A886+ROUND((COLUMN()-2)/24,5),'Расчет сбытовых надбавок'!$B$2281:'Расчет сбытовых надбавок'!$G$3024,6)</f>
        <v>120.06</v>
      </c>
      <c r="E886" s="99">
        <f>VLOOKUP($A886+ROUND((COLUMN()-2)/24,5),АТС!$A$41:$F$736,5)+VLOOKUP($A886+ROUND((COLUMN()-2)/24,5),'Расчет сбытовых надбавок'!$B$2281:'Расчет сбытовых надбавок'!$G$3024,6)</f>
        <v>79.600000000000009</v>
      </c>
      <c r="F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9">
        <f>VLOOKUP($A886+ROUND((COLUMN()-2)/24,5),АТС!$A$41:$F$736,5)+VLOOKUP($A886+ROUND((COLUMN()-2)/24,5),'Расчет сбытовых надбавок'!$B$2281:'Расчет сбытовых надбавок'!$G$3024,6)</f>
        <v>8.85</v>
      </c>
      <c r="I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9">
        <f>VLOOKUP($A886+ROUND((COLUMN()-2)/24,5),АТС!$A$41:$F$736,5)+VLOOKUP($A886+ROUND((COLUMN()-2)/24,5),'Расчет сбытовых надбавок'!$B$2281:'Расчет сбытовых надбавок'!$G$3024,6)</f>
        <v>55.05</v>
      </c>
      <c r="L886" s="99">
        <f>VLOOKUP($A886+ROUND((COLUMN()-2)/24,5),АТС!$A$41:$F$736,5)+VLOOKUP($A886+ROUND((COLUMN()-2)/24,5),'Расчет сбытовых надбавок'!$B$2281:'Расчет сбытовых надбавок'!$G$3024,6)</f>
        <v>44.66</v>
      </c>
      <c r="M886" s="99">
        <f>VLOOKUP($A886+ROUND((COLUMN()-2)/24,5),АТС!$A$41:$F$736,5)+VLOOKUP($A886+ROUND((COLUMN()-2)/24,5),'Расчет сбытовых надбавок'!$B$2281:'Расчет сбытовых надбавок'!$G$3024,6)</f>
        <v>64.03</v>
      </c>
      <c r="N886" s="99">
        <f>VLOOKUP($A886+ROUND((COLUMN()-2)/24,5),АТС!$A$41:$F$736,5)+VLOOKUP($A886+ROUND((COLUMN()-2)/24,5),'Расчет сбытовых надбавок'!$B$2281:'Расчет сбытовых надбавок'!$G$3024,6)</f>
        <v>0.21000000000000002</v>
      </c>
      <c r="O886" s="99">
        <f>VLOOKUP($A886+ROUND((COLUMN()-2)/24,5),АТС!$A$41:$F$736,5)+VLOOKUP($A886+ROUND((COLUMN()-2)/24,5),'Расчет сбытовых надбавок'!$B$2281:'Расчет сбытовых надбавок'!$G$3024,6)</f>
        <v>4.2</v>
      </c>
      <c r="P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X886" s="99">
        <f>VLOOKUP($A886+ROUND((COLUMN()-2)/24,5),АТС!$A$41:$F$736,5)+VLOOKUP($A886+ROUND((COLUMN()-2)/24,5),'Расчет сбытовых надбавок'!$B$2281:'Расчет сбытовых надбавок'!$G$3024,6)</f>
        <v>98.11</v>
      </c>
      <c r="Y886" s="99">
        <f>VLOOKUP($A886+ROUND((COLUMN()-2)/24,5),АТС!$A$41:$F$736,5)+VLOOKUP($A886+ROUND((COLUMN()-2)/24,5),'Расчет сбытовых надбавок'!$B$2281:'Расчет сбытовых надбавок'!$G$3024,6)</f>
        <v>103.42999999999999</v>
      </c>
    </row>
    <row r="887" spans="1:25" x14ac:dyDescent="0.2">
      <c r="A887" s="80">
        <f t="shared" si="26"/>
        <v>42540</v>
      </c>
      <c r="B887" s="99">
        <f>VLOOKUP($A887+ROUND((COLUMN()-2)/24,5),АТС!$A$41:$F$736,5)+VLOOKUP($A887+ROUND((COLUMN()-2)/24,5),'Расчет сбытовых надбавок'!$B$2281:'Расчет сбытовых надбавок'!$G$3024,6)</f>
        <v>37.17</v>
      </c>
      <c r="C887" s="99">
        <f>VLOOKUP($A887+ROUND((COLUMN()-2)/24,5),АТС!$A$41:$F$736,5)+VLOOKUP($A887+ROUND((COLUMN()-2)/24,5),'Расчет сбытовых надбавок'!$B$2281:'Расчет сбытовых надбавок'!$G$3024,6)</f>
        <v>0.13</v>
      </c>
      <c r="D887" s="99">
        <f>VLOOKUP($A887+ROUND((COLUMN()-2)/24,5),АТС!$A$41:$F$736,5)+VLOOKUP($A887+ROUND((COLUMN()-2)/24,5),'Расчет сбытовых надбавок'!$B$2281:'Расчет сбытовых надбавок'!$G$3024,6)</f>
        <v>123.66</v>
      </c>
      <c r="E887" s="99">
        <f>VLOOKUP($A887+ROUND((COLUMN()-2)/24,5),АТС!$A$41:$F$736,5)+VLOOKUP($A887+ROUND((COLUMN()-2)/24,5),'Расчет сбытовых надбавок'!$B$2281:'Расчет сбытовых надбавок'!$G$3024,6)</f>
        <v>27.07</v>
      </c>
      <c r="F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M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N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P887" s="99">
        <f>VLOOKUP($A887+ROUND((COLUMN()-2)/24,5),АТС!$A$41:$F$736,5)+VLOOKUP($A887+ROUND((COLUMN()-2)/24,5),'Расчет сбытовых надбавок'!$B$2281:'Расчет сбытовых надбавок'!$G$3024,6)</f>
        <v>0.01</v>
      </c>
      <c r="Q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R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S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T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W887" s="99">
        <f>VLOOKUP($A887+ROUND((COLUMN()-2)/24,5),АТС!$A$41:$F$736,5)+VLOOKUP($A887+ROUND((COLUMN()-2)/24,5),'Расчет сбытовых надбавок'!$B$2281:'Расчет сбытовых надбавок'!$G$3024,6)</f>
        <v>32.29</v>
      </c>
      <c r="X887" s="99">
        <f>VLOOKUP($A887+ROUND((COLUMN()-2)/24,5),АТС!$A$41:$F$736,5)+VLOOKUP($A887+ROUND((COLUMN()-2)/24,5),'Расчет сбытовых надбавок'!$B$2281:'Расчет сбытовых надбавок'!$G$3024,6)</f>
        <v>509.44000000000005</v>
      </c>
      <c r="Y887" s="99">
        <f>VLOOKUP($A887+ROUND((COLUMN()-2)/24,5),АТС!$A$41:$F$736,5)+VLOOKUP($A887+ROUND((COLUMN()-2)/24,5),'Расчет сбытовых надбавок'!$B$2281:'Расчет сбытовых надбавок'!$G$3024,6)</f>
        <v>412.2</v>
      </c>
    </row>
    <row r="888" spans="1:25" x14ac:dyDescent="0.2">
      <c r="A888" s="80">
        <f t="shared" si="26"/>
        <v>42541</v>
      </c>
      <c r="B888" s="99">
        <f>VLOOKUP($A888+ROUND((COLUMN()-2)/24,5),АТС!$A$41:$F$736,5)+VLOOKUP($A888+ROUND((COLUMN()-2)/24,5),'Расчет сбытовых надбавок'!$B$2281:'Расчет сбытовых надбавок'!$G$3024,6)</f>
        <v>162.34</v>
      </c>
      <c r="C888" s="99">
        <f>VLOOKUP($A888+ROUND((COLUMN()-2)/24,5),АТС!$A$41:$F$736,5)+VLOOKUP($A888+ROUND((COLUMN()-2)/24,5),'Расчет сбытовых надбавок'!$B$2281:'Расчет сбытовых надбавок'!$G$3024,6)</f>
        <v>187.9</v>
      </c>
      <c r="D888" s="99">
        <f>VLOOKUP($A888+ROUND((COLUMN()-2)/24,5),АТС!$A$41:$F$736,5)+VLOOKUP($A888+ROUND((COLUMN()-2)/24,5),'Расчет сбытовых надбавок'!$B$2281:'Расчет сбытовых надбавок'!$G$3024,6)</f>
        <v>182.73000000000002</v>
      </c>
      <c r="E888" s="99">
        <f>VLOOKUP($A888+ROUND((COLUMN()-2)/24,5),АТС!$A$41:$F$736,5)+VLOOKUP($A888+ROUND((COLUMN()-2)/24,5),'Расчет сбытовых надбавок'!$B$2281:'Расчет сбытовых надбавок'!$G$3024,6)</f>
        <v>115.28</v>
      </c>
      <c r="F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N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P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Q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R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S888" s="99">
        <f>VLOOKUP($A888+ROUND((COLUMN()-2)/24,5),АТС!$A$41:$F$736,5)+VLOOKUP($A888+ROUND((COLUMN()-2)/24,5),'Расчет сбытовых надбавок'!$B$2281:'Расчет сбытовых надбавок'!$G$3024,6)</f>
        <v>0.01</v>
      </c>
      <c r="T888" s="99">
        <f>VLOOKUP($A888+ROUND((COLUMN()-2)/24,5),АТС!$A$41:$F$736,5)+VLOOKUP($A888+ROUND((COLUMN()-2)/24,5),'Расчет сбытовых надбавок'!$B$2281:'Расчет сбытовых надбавок'!$G$3024,6)</f>
        <v>61.360000000000007</v>
      </c>
      <c r="U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X888" s="99">
        <f>VLOOKUP($A888+ROUND((COLUMN()-2)/24,5),АТС!$A$41:$F$736,5)+VLOOKUP($A888+ROUND((COLUMN()-2)/24,5),'Расчет сбытовых надбавок'!$B$2281:'Расчет сбытовых надбавок'!$G$3024,6)</f>
        <v>291.18</v>
      </c>
      <c r="Y888" s="99">
        <f>VLOOKUP($A888+ROUND((COLUMN()-2)/24,5),АТС!$A$41:$F$736,5)+VLOOKUP($A888+ROUND((COLUMN()-2)/24,5),'Расчет сбытовых надбавок'!$B$2281:'Расчет сбытовых надбавок'!$G$3024,6)</f>
        <v>57.239999999999995</v>
      </c>
    </row>
    <row r="889" spans="1:25" x14ac:dyDescent="0.2">
      <c r="A889" s="80">
        <f t="shared" si="26"/>
        <v>42542</v>
      </c>
      <c r="B889" s="99">
        <f>VLOOKUP($A889+ROUND((COLUMN()-2)/24,5),АТС!$A$41:$F$736,5)+VLOOKUP($A889+ROUND((COLUMN()-2)/24,5),'Расчет сбытовых надбавок'!$B$2281:'Расчет сбытовых надбавок'!$G$3024,6)</f>
        <v>90.330000000000013</v>
      </c>
      <c r="C889" s="99">
        <f>VLOOKUP($A889+ROUND((COLUMN()-2)/24,5),АТС!$A$41:$F$736,5)+VLOOKUP($A889+ROUND((COLUMN()-2)/24,5),'Расчет сбытовых надбавок'!$B$2281:'Расчет сбытовых надбавок'!$G$3024,6)</f>
        <v>117.14</v>
      </c>
      <c r="D889" s="99">
        <f>VLOOKUP($A889+ROUND((COLUMN()-2)/24,5),АТС!$A$41:$F$736,5)+VLOOKUP($A889+ROUND((COLUMN()-2)/24,5),'Расчет сбытовых надбавок'!$B$2281:'Расчет сбытовых надбавок'!$G$3024,6)</f>
        <v>72.760000000000005</v>
      </c>
      <c r="E889" s="99">
        <f>VLOOKUP($A889+ROUND((COLUMN()-2)/24,5),АТС!$A$41:$F$736,5)+VLOOKUP($A889+ROUND((COLUMN()-2)/24,5),'Расчет сбытовых надбавок'!$B$2281:'Расчет сбытовых надбавок'!$G$3024,6)</f>
        <v>128.28</v>
      </c>
      <c r="F889" s="99">
        <f>VLOOKUP($A889+ROUND((COLUMN()-2)/24,5),АТС!$A$41:$F$736,5)+VLOOKUP($A889+ROUND((COLUMN()-2)/24,5),'Расчет сбытовых надбавок'!$B$2281:'Расчет сбытовых надбавок'!$G$3024,6)</f>
        <v>76.510000000000005</v>
      </c>
      <c r="G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9">
        <f>VLOOKUP($A889+ROUND((COLUMN()-2)/24,5),АТС!$A$41:$F$736,5)+VLOOKUP($A889+ROUND((COLUMN()-2)/24,5),'Расчет сбытовых надбавок'!$B$2281:'Расчет сбытовых надбавок'!$G$3024,6)</f>
        <v>0.01</v>
      </c>
      <c r="I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M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N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9">
        <f>VLOOKUP($A889+ROUND((COLUMN()-2)/24,5),АТС!$A$41:$F$736,5)+VLOOKUP($A889+ROUND((COLUMN()-2)/24,5),'Расчет сбытовых надбавок'!$B$2281:'Расчет сбытовых надбавок'!$G$3024,6)</f>
        <v>0.01</v>
      </c>
      <c r="S889" s="99">
        <f>VLOOKUP($A889+ROUND((COLUMN()-2)/24,5),АТС!$A$41:$F$736,5)+VLOOKUP($A889+ROUND((COLUMN()-2)/24,5),'Расчет сбытовых надбавок'!$B$2281:'Расчет сбытовых надбавок'!$G$3024,6)</f>
        <v>0.01</v>
      </c>
      <c r="T889" s="99">
        <f>VLOOKUP($A889+ROUND((COLUMN()-2)/24,5),АТС!$A$41:$F$736,5)+VLOOKUP($A889+ROUND((COLUMN()-2)/24,5),'Расчет сбытовых надбавок'!$B$2281:'Расчет сбытовых надбавок'!$G$3024,6)</f>
        <v>11.61</v>
      </c>
      <c r="U889" s="99">
        <f>VLOOKUP($A889+ROUND((COLUMN()-2)/24,5),АТС!$A$41:$F$736,5)+VLOOKUP($A889+ROUND((COLUMN()-2)/24,5),'Расчет сбытовых надбавок'!$B$2281:'Расчет сбытовых надбавок'!$G$3024,6)</f>
        <v>83.43</v>
      </c>
      <c r="V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9">
        <f>VLOOKUP($A889+ROUND((COLUMN()-2)/24,5),АТС!$A$41:$F$736,5)+VLOOKUP($A889+ROUND((COLUMN()-2)/24,5),'Расчет сбытовых надбавок'!$B$2281:'Расчет сбытовых надбавок'!$G$3024,6)</f>
        <v>177.14000000000001</v>
      </c>
      <c r="X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Y889" s="99">
        <f>VLOOKUP($A889+ROUND((COLUMN()-2)/24,5),АТС!$A$41:$F$736,5)+VLOOKUP($A889+ROUND((COLUMN()-2)/24,5),'Расчет сбытовых надбавок'!$B$2281:'Расчет сбытовых надбавок'!$G$3024,6)</f>
        <v>0.49</v>
      </c>
    </row>
    <row r="890" spans="1:25" x14ac:dyDescent="0.2">
      <c r="A890" s="80">
        <f t="shared" si="26"/>
        <v>42543</v>
      </c>
      <c r="B890" s="99">
        <f>VLOOKUP($A890+ROUND((COLUMN()-2)/24,5),АТС!$A$41:$F$736,5)+VLOOKUP($A890+ROUND((COLUMN()-2)/24,5),'Расчет сбытовых надбавок'!$B$2281:'Расчет сбытовых надбавок'!$G$3024,6)</f>
        <v>165.92</v>
      </c>
      <c r="C890" s="99">
        <f>VLOOKUP($A890+ROUND((COLUMN()-2)/24,5),АТС!$A$41:$F$736,5)+VLOOKUP($A890+ROUND((COLUMN()-2)/24,5),'Расчет сбытовых надбавок'!$B$2281:'Расчет сбытовых надбавок'!$G$3024,6)</f>
        <v>163.69999999999999</v>
      </c>
      <c r="D890" s="99">
        <f>VLOOKUP($A890+ROUND((COLUMN()-2)/24,5),АТС!$A$41:$F$736,5)+VLOOKUP($A890+ROUND((COLUMN()-2)/24,5),'Расчет сбытовых надбавок'!$B$2281:'Расчет сбытовых надбавок'!$G$3024,6)</f>
        <v>172.39000000000001</v>
      </c>
      <c r="E890" s="99">
        <f>VLOOKUP($A890+ROUND((COLUMN()-2)/24,5),АТС!$A$41:$F$736,5)+VLOOKUP($A890+ROUND((COLUMN()-2)/24,5),'Расчет сбытовых надбавок'!$B$2281:'Расчет сбытовых надбавок'!$G$3024,6)</f>
        <v>104.72</v>
      </c>
      <c r="F890" s="99">
        <f>VLOOKUP($A890+ROUND((COLUMN()-2)/24,5),АТС!$A$41:$F$736,5)+VLOOKUP($A890+ROUND((COLUMN()-2)/24,5),'Расчет сбытовых надбавок'!$B$2281:'Расчет сбытовых надбавок'!$G$3024,6)</f>
        <v>3.7199999999999998</v>
      </c>
      <c r="G890" s="99">
        <f>VLOOKUP($A890+ROUND((COLUMN()-2)/24,5),АТС!$A$41:$F$736,5)+VLOOKUP($A890+ROUND((COLUMN()-2)/24,5),'Расчет сбытовых надбавок'!$B$2281:'Расчет сбытовых надбавок'!$G$3024,6)</f>
        <v>0.01</v>
      </c>
      <c r="H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9">
        <f>VLOOKUP($A890+ROUND((COLUMN()-2)/24,5),АТС!$A$41:$F$736,5)+VLOOKUP($A890+ROUND((COLUMN()-2)/24,5),'Расчет сбытовых надбавок'!$B$2281:'Расчет сбытовых надбавок'!$G$3024,6)</f>
        <v>658.74</v>
      </c>
      <c r="K890" s="99">
        <f>VLOOKUP($A890+ROUND((COLUMN()-2)/24,5),АТС!$A$41:$F$736,5)+VLOOKUP($A890+ROUND((COLUMN()-2)/24,5),'Расчет сбытовых надбавок'!$B$2281:'Расчет сбытовых надбавок'!$G$3024,6)</f>
        <v>786.12</v>
      </c>
      <c r="L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9">
        <f>VLOOKUP($A890+ROUND((COLUMN()-2)/24,5),АТС!$A$41:$F$736,5)+VLOOKUP($A890+ROUND((COLUMN()-2)/24,5),'Расчет сбытовых надбавок'!$B$2281:'Расчет сбытовых надбавок'!$G$3024,6)</f>
        <v>848.65</v>
      </c>
      <c r="N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X890" s="99">
        <f>VLOOKUP($A890+ROUND((COLUMN()-2)/24,5),АТС!$A$41:$F$736,5)+VLOOKUP($A890+ROUND((COLUMN()-2)/24,5),'Расчет сбытовых надбавок'!$B$2281:'Расчет сбытовых надбавок'!$G$3024,6)</f>
        <v>52.58</v>
      </c>
      <c r="Y890" s="99">
        <f>VLOOKUP($A890+ROUND((COLUMN()-2)/24,5),АТС!$A$41:$F$736,5)+VLOOKUP($A890+ROUND((COLUMN()-2)/24,5),'Расчет сбытовых надбавок'!$B$2281:'Расчет сбытовых надбавок'!$G$3024,6)</f>
        <v>169.48999999999998</v>
      </c>
    </row>
    <row r="891" spans="1:25" x14ac:dyDescent="0.2">
      <c r="A891" s="80">
        <f t="shared" si="26"/>
        <v>42544</v>
      </c>
      <c r="B891" s="99">
        <f>VLOOKUP($A891+ROUND((COLUMN()-2)/24,5),АТС!$A$41:$F$736,5)+VLOOKUP($A891+ROUND((COLUMN()-2)/24,5),'Расчет сбытовых надбавок'!$B$2281:'Расчет сбытовых надбавок'!$G$3024,6)</f>
        <v>38.96</v>
      </c>
      <c r="C891" s="99">
        <f>VLOOKUP($A891+ROUND((COLUMN()-2)/24,5),АТС!$A$41:$F$736,5)+VLOOKUP($A891+ROUND((COLUMN()-2)/24,5),'Расчет сбытовых надбавок'!$B$2281:'Расчет сбытовых надбавок'!$G$3024,6)</f>
        <v>12.13</v>
      </c>
      <c r="D891" s="99">
        <f>VLOOKUP($A891+ROUND((COLUMN()-2)/24,5),АТС!$A$41:$F$736,5)+VLOOKUP($A891+ROUND((COLUMN()-2)/24,5),'Расчет сбытовых надбавок'!$B$2281:'Расчет сбытовых надбавок'!$G$3024,6)</f>
        <v>17.98</v>
      </c>
      <c r="E891" s="99">
        <f>VLOOKUP($A891+ROUND((COLUMN()-2)/24,5),АТС!$A$41:$F$736,5)+VLOOKUP($A891+ROUND((COLUMN()-2)/24,5),'Расчет сбытовых надбавок'!$B$2281:'Расчет сбытовых надбавок'!$G$3024,6)</f>
        <v>8.82</v>
      </c>
      <c r="F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9">
        <f>VLOOKUP($A891+ROUND((COLUMN()-2)/24,5),АТС!$A$41:$F$736,5)+VLOOKUP($A891+ROUND((COLUMN()-2)/24,5),'Расчет сбытовых надбавок'!$B$2281:'Расчет сбытовых надбавок'!$G$3024,6)</f>
        <v>0.01</v>
      </c>
      <c r="O891" s="99">
        <f>VLOOKUP($A891+ROUND((COLUMN()-2)/24,5),АТС!$A$41:$F$736,5)+VLOOKUP($A891+ROUND((COLUMN()-2)/24,5),'Расчет сбытовых надбавок'!$B$2281:'Расчет сбытовых надбавок'!$G$3024,6)</f>
        <v>0.01</v>
      </c>
      <c r="P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9">
        <f>VLOOKUP($A891+ROUND((COLUMN()-2)/24,5),АТС!$A$41:$F$736,5)+VLOOKUP($A891+ROUND((COLUMN()-2)/24,5),'Расчет сбытовых надбавок'!$B$2281:'Расчет сбытовых надбавок'!$G$3024,6)</f>
        <v>0.01</v>
      </c>
      <c r="R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9">
        <f>VLOOKUP($A891+ROUND((COLUMN()-2)/24,5),АТС!$A$41:$F$736,5)+VLOOKUP($A891+ROUND((COLUMN()-2)/24,5),'Расчет сбытовых надбавок'!$B$2281:'Расчет сбытовых надбавок'!$G$3024,6)</f>
        <v>50.93</v>
      </c>
      <c r="U891" s="99">
        <f>VLOOKUP($A891+ROUND((COLUMN()-2)/24,5),АТС!$A$41:$F$736,5)+VLOOKUP($A891+ROUND((COLUMN()-2)/24,5),'Расчет сбытовых надбавок'!$B$2281:'Расчет сбытовых надбавок'!$G$3024,6)</f>
        <v>28.55</v>
      </c>
      <c r="V891" s="99">
        <f>VLOOKUP($A891+ROUND((COLUMN()-2)/24,5),АТС!$A$41:$F$736,5)+VLOOKUP($A891+ROUND((COLUMN()-2)/24,5),'Расчет сбытовых надбавок'!$B$2281:'Расчет сбытовых надбавок'!$G$3024,6)</f>
        <v>230.36</v>
      </c>
      <c r="W891" s="99">
        <f>VLOOKUP($A891+ROUND((COLUMN()-2)/24,5),АТС!$A$41:$F$736,5)+VLOOKUP($A891+ROUND((COLUMN()-2)/24,5),'Расчет сбытовых надбавок'!$B$2281:'Расчет сбытовых надбавок'!$G$3024,6)</f>
        <v>290.54000000000002</v>
      </c>
      <c r="X891" s="99">
        <f>VLOOKUP($A891+ROUND((COLUMN()-2)/24,5),АТС!$A$41:$F$736,5)+VLOOKUP($A891+ROUND((COLUMN()-2)/24,5),'Расчет сбытовых надбавок'!$B$2281:'Расчет сбытовых надбавок'!$G$3024,6)</f>
        <v>569.56999999999994</v>
      </c>
      <c r="Y891" s="99">
        <f>VLOOKUP($A891+ROUND((COLUMN()-2)/24,5),АТС!$A$41:$F$736,5)+VLOOKUP($A891+ROUND((COLUMN()-2)/24,5),'Расчет сбытовых надбавок'!$B$2281:'Расчет сбытовых надбавок'!$G$3024,6)</f>
        <v>408.43</v>
      </c>
    </row>
    <row r="892" spans="1:25" x14ac:dyDescent="0.2">
      <c r="A892" s="80">
        <f t="shared" si="26"/>
        <v>42545</v>
      </c>
      <c r="B892" s="99">
        <f>VLOOKUP($A892+ROUND((COLUMN()-2)/24,5),АТС!$A$41:$F$736,5)+VLOOKUP($A892+ROUND((COLUMN()-2)/24,5),'Расчет сбытовых надбавок'!$B$2281:'Расчет сбытовых надбавок'!$G$3024,6)</f>
        <v>213.19</v>
      </c>
      <c r="C892" s="99">
        <f>VLOOKUP($A892+ROUND((COLUMN()-2)/24,5),АТС!$A$41:$F$736,5)+VLOOKUP($A892+ROUND((COLUMN()-2)/24,5),'Расчет сбытовых надбавок'!$B$2281:'Расчет сбытовых надбавок'!$G$3024,6)</f>
        <v>206.79</v>
      </c>
      <c r="D892" s="99">
        <f>VLOOKUP($A892+ROUND((COLUMN()-2)/24,5),АТС!$A$41:$F$736,5)+VLOOKUP($A892+ROUND((COLUMN()-2)/24,5),'Расчет сбытовых надбавок'!$B$2281:'Расчет сбытовых надбавок'!$G$3024,6)</f>
        <v>181.67</v>
      </c>
      <c r="E892" s="99">
        <f>VLOOKUP($A892+ROUND((COLUMN()-2)/24,5),АТС!$A$41:$F$736,5)+VLOOKUP($A892+ROUND((COLUMN()-2)/24,5),'Расчет сбытовых надбавок'!$B$2281:'Расчет сбытовых надбавок'!$G$3024,6)</f>
        <v>196.64000000000001</v>
      </c>
      <c r="F892" s="99">
        <f>VLOOKUP($A892+ROUND((COLUMN()-2)/24,5),АТС!$A$41:$F$736,5)+VLOOKUP($A892+ROUND((COLUMN()-2)/24,5),'Расчет сбытовых надбавок'!$B$2281:'Расчет сбытовых надбавок'!$G$3024,6)</f>
        <v>164.12</v>
      </c>
      <c r="G892" s="99">
        <f>VLOOKUP($A892+ROUND((COLUMN()-2)/24,5),АТС!$A$41:$F$736,5)+VLOOKUP($A892+ROUND((COLUMN()-2)/24,5),'Расчет сбытовых надбавок'!$B$2281:'Расчет сбытовых надбавок'!$G$3024,6)</f>
        <v>996.96</v>
      </c>
      <c r="H892" s="99">
        <f>VLOOKUP($A892+ROUND((COLUMN()-2)/24,5),АТС!$A$41:$F$736,5)+VLOOKUP($A892+ROUND((COLUMN()-2)/24,5),'Расчет сбытовых надбавок'!$B$2281:'Расчет сбытовых надбавок'!$G$3024,6)</f>
        <v>344.99</v>
      </c>
      <c r="I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9">
        <f>VLOOKUP($A892+ROUND((COLUMN()-2)/24,5),АТС!$A$41:$F$736,5)+VLOOKUP($A892+ROUND((COLUMN()-2)/24,5),'Расчет сбытовых надбавок'!$B$2281:'Расчет сбытовых надбавок'!$G$3024,6)</f>
        <v>0.01</v>
      </c>
      <c r="N892" s="99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9">
        <f>VLOOKUP($A892+ROUND((COLUMN()-2)/24,5),АТС!$A$41:$F$736,5)+VLOOKUP($A892+ROUND((COLUMN()-2)/24,5),'Расчет сбытовых надбавок'!$B$2281:'Расчет сбытовых надбавок'!$G$3024,6)</f>
        <v>0.05</v>
      </c>
      <c r="P892" s="99">
        <f>VLOOKUP($A892+ROUND((COLUMN()-2)/24,5),АТС!$A$41:$F$736,5)+VLOOKUP($A892+ROUND((COLUMN()-2)/24,5),'Расчет сбытовых надбавок'!$B$2281:'Расчет сбытовых надбавок'!$G$3024,6)</f>
        <v>5.15</v>
      </c>
      <c r="Q892" s="99">
        <f>VLOOKUP($A892+ROUND((COLUMN()-2)/24,5),АТС!$A$41:$F$736,5)+VLOOKUP($A892+ROUND((COLUMN()-2)/24,5),'Расчет сбытовых надбавок'!$B$2281:'Расчет сбытовых надбавок'!$G$3024,6)</f>
        <v>22.669999999999998</v>
      </c>
      <c r="R892" s="99">
        <f>VLOOKUP($A892+ROUND((COLUMN()-2)/24,5),АТС!$A$41:$F$736,5)+VLOOKUP($A892+ROUND((COLUMN()-2)/24,5),'Расчет сбытовых надбавок'!$B$2281:'Расчет сбытовых надбавок'!$G$3024,6)</f>
        <v>58.089999999999996</v>
      </c>
      <c r="S892" s="99">
        <f>VLOOKUP($A892+ROUND((COLUMN()-2)/24,5),АТС!$A$41:$F$736,5)+VLOOKUP($A892+ROUND((COLUMN()-2)/24,5),'Расчет сбытовых надбавок'!$B$2281:'Расчет сбытовых надбавок'!$G$3024,6)</f>
        <v>53.98</v>
      </c>
      <c r="T892" s="99">
        <f>VLOOKUP($A892+ROUND((COLUMN()-2)/24,5),АТС!$A$41:$F$736,5)+VLOOKUP($A892+ROUND((COLUMN()-2)/24,5),'Расчет сбытовых надбавок'!$B$2281:'Расчет сбытовых надбавок'!$G$3024,6)</f>
        <v>101.89</v>
      </c>
      <c r="U892" s="99">
        <f>VLOOKUP($A892+ROUND((COLUMN()-2)/24,5),АТС!$A$41:$F$736,5)+VLOOKUP($A892+ROUND((COLUMN()-2)/24,5),'Расчет сбытовых надбавок'!$B$2281:'Расчет сбытовых надбавок'!$G$3024,6)</f>
        <v>96.61</v>
      </c>
      <c r="V892" s="99">
        <f>VLOOKUP($A892+ROUND((COLUMN()-2)/24,5),АТС!$A$41:$F$736,5)+VLOOKUP($A892+ROUND((COLUMN()-2)/24,5),'Расчет сбытовых надбавок'!$B$2281:'Расчет сбытовых надбавок'!$G$3024,6)</f>
        <v>335.89</v>
      </c>
      <c r="W892" s="99">
        <f>VLOOKUP($A892+ROUND((COLUMN()-2)/24,5),АТС!$A$41:$F$736,5)+VLOOKUP($A892+ROUND((COLUMN()-2)/24,5),'Расчет сбытовых надбавок'!$B$2281:'Расчет сбытовых надбавок'!$G$3024,6)</f>
        <v>377.28999999999996</v>
      </c>
      <c r="X892" s="99">
        <f>VLOOKUP($A892+ROUND((COLUMN()-2)/24,5),АТС!$A$41:$F$736,5)+VLOOKUP($A892+ROUND((COLUMN()-2)/24,5),'Расчет сбытовых надбавок'!$B$2281:'Расчет сбытовых надбавок'!$G$3024,6)</f>
        <v>363.29</v>
      </c>
      <c r="Y892" s="99">
        <f>VLOOKUP($A892+ROUND((COLUMN()-2)/24,5),АТС!$A$41:$F$736,5)+VLOOKUP($A892+ROUND((COLUMN()-2)/24,5),'Расчет сбытовых надбавок'!$B$2281:'Расчет сбытовых надбавок'!$G$3024,6)</f>
        <v>396.58</v>
      </c>
    </row>
    <row r="893" spans="1:25" x14ac:dyDescent="0.2">
      <c r="A893" s="80">
        <f t="shared" si="26"/>
        <v>42546</v>
      </c>
      <c r="B893" s="99">
        <f>VLOOKUP($A893+ROUND((COLUMN()-2)/24,5),АТС!$A$41:$F$736,5)+VLOOKUP($A893+ROUND((COLUMN()-2)/24,5),'Расчет сбытовых надбавок'!$B$2281:'Расчет сбытовых надбавок'!$G$3024,6)</f>
        <v>1137.1500000000001</v>
      </c>
      <c r="C893" s="99">
        <f>VLOOKUP($A893+ROUND((COLUMN()-2)/24,5),АТС!$A$41:$F$736,5)+VLOOKUP($A893+ROUND((COLUMN()-2)/24,5),'Расчет сбытовых надбавок'!$B$2281:'Расчет сбытовых надбавок'!$G$3024,6)</f>
        <v>1034.3300000000002</v>
      </c>
      <c r="D893" s="99">
        <f>VLOOKUP($A893+ROUND((COLUMN()-2)/24,5),АТС!$A$41:$F$736,5)+VLOOKUP($A893+ROUND((COLUMN()-2)/24,5),'Расчет сбытовых надбавок'!$B$2281:'Расчет сбытовых надбавок'!$G$3024,6)</f>
        <v>1033.9299999999998</v>
      </c>
      <c r="E893" s="99">
        <f>VLOOKUP($A893+ROUND((COLUMN()-2)/24,5),АТС!$A$41:$F$736,5)+VLOOKUP($A893+ROUND((COLUMN()-2)/24,5),'Расчет сбытовых надбавок'!$B$2281:'Расчет сбытовых надбавок'!$G$3024,6)</f>
        <v>1039.21</v>
      </c>
      <c r="F893" s="99">
        <f>VLOOKUP($A893+ROUND((COLUMN()-2)/24,5),АТС!$A$41:$F$736,5)+VLOOKUP($A893+ROUND((COLUMN()-2)/24,5),'Расчет сбытовых надбавок'!$B$2281:'Расчет сбытовых надбавок'!$G$3024,6)</f>
        <v>115</v>
      </c>
      <c r="G893" s="99">
        <f>VLOOKUP($A893+ROUND((COLUMN()-2)/24,5),АТС!$A$41:$F$736,5)+VLOOKUP($A893+ROUND((COLUMN()-2)/24,5),'Расчет сбытовых надбавок'!$B$2281:'Расчет сбытовых надбавок'!$G$3024,6)</f>
        <v>44.13</v>
      </c>
      <c r="H893" s="99">
        <f>VLOOKUP($A893+ROUND((COLUMN()-2)/24,5),АТС!$A$41:$F$736,5)+VLOOKUP($A893+ROUND((COLUMN()-2)/24,5),'Расчет сбытовых надбавок'!$B$2281:'Расчет сбытовых надбавок'!$G$3024,6)</f>
        <v>16.509999999999998</v>
      </c>
      <c r="I893" s="99">
        <f>VLOOKUP($A893+ROUND((COLUMN()-2)/24,5),АТС!$A$41:$F$736,5)+VLOOKUP($A893+ROUND((COLUMN()-2)/24,5),'Расчет сбытовых надбавок'!$B$2281:'Расчет сбытовых надбавок'!$G$3024,6)</f>
        <v>75.16</v>
      </c>
      <c r="J893" s="99">
        <f>VLOOKUP($A893+ROUND((COLUMN()-2)/24,5),АТС!$A$41:$F$736,5)+VLOOKUP($A893+ROUND((COLUMN()-2)/24,5),'Расчет сбытовых надбавок'!$B$2281:'Расчет сбытовых надбавок'!$G$3024,6)</f>
        <v>0.99</v>
      </c>
      <c r="K893" s="99">
        <f>VLOOKUP($A893+ROUND((COLUMN()-2)/24,5),АТС!$A$41:$F$736,5)+VLOOKUP($A893+ROUND((COLUMN()-2)/24,5),'Расчет сбытовых надбавок'!$B$2281:'Расчет сбытовых надбавок'!$G$3024,6)</f>
        <v>50.46</v>
      </c>
      <c r="L893" s="99">
        <f>VLOOKUP($A893+ROUND((COLUMN()-2)/24,5),АТС!$A$41:$F$736,5)+VLOOKUP($A893+ROUND((COLUMN()-2)/24,5),'Расчет сбытовых надбавок'!$B$2281:'Расчет сбытовых надбавок'!$G$3024,6)</f>
        <v>209.26</v>
      </c>
      <c r="M893" s="99">
        <f>VLOOKUP($A893+ROUND((COLUMN()-2)/24,5),АТС!$A$41:$F$736,5)+VLOOKUP($A893+ROUND((COLUMN()-2)/24,5),'Расчет сбытовых надбавок'!$B$2281:'Расчет сбытовых надбавок'!$G$3024,6)</f>
        <v>186.32</v>
      </c>
      <c r="N893" s="99">
        <f>VLOOKUP($A893+ROUND((COLUMN()-2)/24,5),АТС!$A$41:$F$736,5)+VLOOKUP($A893+ROUND((COLUMN()-2)/24,5),'Расчет сбытовых надбавок'!$B$2281:'Расчет сбытовых надбавок'!$G$3024,6)</f>
        <v>244.63</v>
      </c>
      <c r="O893" s="99">
        <f>VLOOKUP($A893+ROUND((COLUMN()-2)/24,5),АТС!$A$41:$F$736,5)+VLOOKUP($A893+ROUND((COLUMN()-2)/24,5),'Расчет сбытовых надбавок'!$B$2281:'Расчет сбытовых надбавок'!$G$3024,6)</f>
        <v>393.96999999999997</v>
      </c>
      <c r="P893" s="99">
        <f>VLOOKUP($A893+ROUND((COLUMN()-2)/24,5),АТС!$A$41:$F$736,5)+VLOOKUP($A893+ROUND((COLUMN()-2)/24,5),'Расчет сбытовых надбавок'!$B$2281:'Расчет сбытовых надбавок'!$G$3024,6)</f>
        <v>281.88</v>
      </c>
      <c r="Q893" s="99">
        <f>VLOOKUP($A893+ROUND((COLUMN()-2)/24,5),АТС!$A$41:$F$736,5)+VLOOKUP($A893+ROUND((COLUMN()-2)/24,5),'Расчет сбытовых надбавок'!$B$2281:'Расчет сбытовых надбавок'!$G$3024,6)</f>
        <v>329.34000000000003</v>
      </c>
      <c r="R893" s="99">
        <f>VLOOKUP($A893+ROUND((COLUMN()-2)/24,5),АТС!$A$41:$F$736,5)+VLOOKUP($A893+ROUND((COLUMN()-2)/24,5),'Расчет сбытовых надбавок'!$B$2281:'Расчет сбытовых надбавок'!$G$3024,6)</f>
        <v>135.01</v>
      </c>
      <c r="S893" s="99">
        <f>VLOOKUP($A893+ROUND((COLUMN()-2)/24,5),АТС!$A$41:$F$736,5)+VLOOKUP($A893+ROUND((COLUMN()-2)/24,5),'Расчет сбытовых надбавок'!$B$2281:'Расчет сбытовых надбавок'!$G$3024,6)</f>
        <v>134.21</v>
      </c>
      <c r="T893" s="99">
        <f>VLOOKUP($A893+ROUND((COLUMN()-2)/24,5),АТС!$A$41:$F$736,5)+VLOOKUP($A893+ROUND((COLUMN()-2)/24,5),'Расчет сбытовых надбавок'!$B$2281:'Расчет сбытовых надбавок'!$G$3024,6)</f>
        <v>118.61999999999999</v>
      </c>
      <c r="U893" s="99">
        <f>VLOOKUP($A893+ROUND((COLUMN()-2)/24,5),АТС!$A$41:$F$736,5)+VLOOKUP($A893+ROUND((COLUMN()-2)/24,5),'Расчет сбытовых надбавок'!$B$2281:'Расчет сбытовых надбавок'!$G$3024,6)</f>
        <v>35.31</v>
      </c>
      <c r="V893" s="99">
        <f>VLOOKUP($A893+ROUND((COLUMN()-2)/24,5),АТС!$A$41:$F$736,5)+VLOOKUP($A893+ROUND((COLUMN()-2)/24,5),'Расчет сбытовых надбавок'!$B$2281:'Расчет сбытовых надбавок'!$G$3024,6)</f>
        <v>64.69</v>
      </c>
      <c r="W893" s="99">
        <f>VLOOKUP($A893+ROUND((COLUMN()-2)/24,5),АТС!$A$41:$F$736,5)+VLOOKUP($A893+ROUND((COLUMN()-2)/24,5),'Расчет сбытовых надбавок'!$B$2281:'Расчет сбытовых надбавок'!$G$3024,6)</f>
        <v>226.29</v>
      </c>
      <c r="X893" s="99">
        <f>VLOOKUP($A893+ROUND((COLUMN()-2)/24,5),АТС!$A$41:$F$736,5)+VLOOKUP($A893+ROUND((COLUMN()-2)/24,5),'Расчет сбытовых надбавок'!$B$2281:'Расчет сбытовых надбавок'!$G$3024,6)</f>
        <v>570.59</v>
      </c>
      <c r="Y893" s="99">
        <f>VLOOKUP($A893+ROUND((COLUMN()-2)/24,5),АТС!$A$41:$F$736,5)+VLOOKUP($A893+ROUND((COLUMN()-2)/24,5),'Расчет сбытовых надбавок'!$B$2281:'Расчет сбытовых надбавок'!$G$3024,6)</f>
        <v>882.02</v>
      </c>
    </row>
    <row r="894" spans="1:25" x14ac:dyDescent="0.2">
      <c r="A894" s="80">
        <f t="shared" si="26"/>
        <v>42547</v>
      </c>
      <c r="B894" s="99">
        <f>VLOOKUP($A894+ROUND((COLUMN()-2)/24,5),АТС!$A$41:$F$736,5)+VLOOKUP($A894+ROUND((COLUMN()-2)/24,5),'Расчет сбытовых надбавок'!$B$2281:'Расчет сбытовых надбавок'!$G$3024,6)</f>
        <v>549.49</v>
      </c>
      <c r="C894" s="99">
        <f>VLOOKUP($A894+ROUND((COLUMN()-2)/24,5),АТС!$A$41:$F$736,5)+VLOOKUP($A894+ROUND((COLUMN()-2)/24,5),'Расчет сбытовых надбавок'!$B$2281:'Расчет сбытовых надбавок'!$G$3024,6)</f>
        <v>1152.79</v>
      </c>
      <c r="D894" s="99">
        <f>VLOOKUP($A894+ROUND((COLUMN()-2)/24,5),АТС!$A$41:$F$736,5)+VLOOKUP($A894+ROUND((COLUMN()-2)/24,5),'Расчет сбытовых надбавок'!$B$2281:'Расчет сбытовых надбавок'!$G$3024,6)</f>
        <v>429.57</v>
      </c>
      <c r="E894" s="99">
        <f>VLOOKUP($A894+ROUND((COLUMN()-2)/24,5),АТС!$A$41:$F$736,5)+VLOOKUP($A894+ROUND((COLUMN()-2)/24,5),'Расчет сбытовых надбавок'!$B$2281:'Расчет сбытовых надбавок'!$G$3024,6)</f>
        <v>1035.0899999999999</v>
      </c>
      <c r="F894" s="99">
        <f>VLOOKUP($A894+ROUND((COLUMN()-2)/24,5),АТС!$A$41:$F$736,5)+VLOOKUP($A894+ROUND((COLUMN()-2)/24,5),'Расчет сбытовых надбавок'!$B$2281:'Расчет сбытовых надбавок'!$G$3024,6)</f>
        <v>1039.57</v>
      </c>
      <c r="G894" s="99">
        <f>VLOOKUP($A894+ROUND((COLUMN()-2)/24,5),АТС!$A$41:$F$736,5)+VLOOKUP($A894+ROUND((COLUMN()-2)/24,5),'Расчет сбытовых надбавок'!$B$2281:'Расчет сбытовых надбавок'!$G$3024,6)</f>
        <v>803.49</v>
      </c>
      <c r="H894" s="99">
        <f>VLOOKUP($A894+ROUND((COLUMN()-2)/24,5),АТС!$A$41:$F$736,5)+VLOOKUP($A894+ROUND((COLUMN()-2)/24,5),'Расчет сбытовых надбавок'!$B$2281:'Расчет сбытовых надбавок'!$G$3024,6)</f>
        <v>735.57999999999993</v>
      </c>
      <c r="I894" s="99">
        <f>VLOOKUP($A894+ROUND((COLUMN()-2)/24,5),АТС!$A$41:$F$736,5)+VLOOKUP($A894+ROUND((COLUMN()-2)/24,5),'Расчет сбытовых надбавок'!$B$2281:'Расчет сбытовых надбавок'!$G$3024,6)</f>
        <v>773.64</v>
      </c>
      <c r="J894" s="99">
        <f>VLOOKUP($A894+ROUND((COLUMN()-2)/24,5),АТС!$A$41:$F$736,5)+VLOOKUP($A894+ROUND((COLUMN()-2)/24,5),'Расчет сбытовых надбавок'!$B$2281:'Расчет сбытовых надбавок'!$G$3024,6)</f>
        <v>140.23999999999998</v>
      </c>
      <c r="K894" s="99">
        <f>VLOOKUP($A894+ROUND((COLUMN()-2)/24,5),АТС!$A$41:$F$736,5)+VLOOKUP($A894+ROUND((COLUMN()-2)/24,5),'Расчет сбытовых надбавок'!$B$2281:'Расчет сбытовых надбавок'!$G$3024,6)</f>
        <v>121.22</v>
      </c>
      <c r="L894" s="99">
        <f>VLOOKUP($A894+ROUND((COLUMN()-2)/24,5),АТС!$A$41:$F$736,5)+VLOOKUP($A894+ROUND((COLUMN()-2)/24,5),'Расчет сбытовых надбавок'!$B$2281:'Расчет сбытовых надбавок'!$G$3024,6)</f>
        <v>95.800000000000011</v>
      </c>
      <c r="M894" s="99">
        <f>VLOOKUP($A894+ROUND((COLUMN()-2)/24,5),АТС!$A$41:$F$736,5)+VLOOKUP($A894+ROUND((COLUMN()-2)/24,5),'Расчет сбытовых надбавок'!$B$2281:'Расчет сбытовых надбавок'!$G$3024,6)</f>
        <v>255.11</v>
      </c>
      <c r="N894" s="99">
        <f>VLOOKUP($A894+ROUND((COLUMN()-2)/24,5),АТС!$A$41:$F$736,5)+VLOOKUP($A894+ROUND((COLUMN()-2)/24,5),'Расчет сбытовых надбавок'!$B$2281:'Расчет сбытовых надбавок'!$G$3024,6)</f>
        <v>221.77</v>
      </c>
      <c r="O894" s="99">
        <f>VLOOKUP($A894+ROUND((COLUMN()-2)/24,5),АТС!$A$41:$F$736,5)+VLOOKUP($A894+ROUND((COLUMN()-2)/24,5),'Расчет сбытовых надбавок'!$B$2281:'Расчет сбытовых надбавок'!$G$3024,6)</f>
        <v>229.62</v>
      </c>
      <c r="P894" s="99">
        <f>VLOOKUP($A894+ROUND((COLUMN()-2)/24,5),АТС!$A$41:$F$736,5)+VLOOKUP($A894+ROUND((COLUMN()-2)/24,5),'Расчет сбытовых надбавок'!$B$2281:'Расчет сбытовых надбавок'!$G$3024,6)</f>
        <v>267.39999999999998</v>
      </c>
      <c r="Q894" s="99">
        <f>VLOOKUP($A894+ROUND((COLUMN()-2)/24,5),АТС!$A$41:$F$736,5)+VLOOKUP($A894+ROUND((COLUMN()-2)/24,5),'Расчет сбытовых надбавок'!$B$2281:'Расчет сбытовых надбавок'!$G$3024,6)</f>
        <v>213.4</v>
      </c>
      <c r="R894" s="99">
        <f>VLOOKUP($A894+ROUND((COLUMN()-2)/24,5),АТС!$A$41:$F$736,5)+VLOOKUP($A894+ROUND((COLUMN()-2)/24,5),'Расчет сбытовых надбавок'!$B$2281:'Расчет сбытовых надбавок'!$G$3024,6)</f>
        <v>210.38</v>
      </c>
      <c r="S894" s="99">
        <f>VLOOKUP($A894+ROUND((COLUMN()-2)/24,5),АТС!$A$41:$F$736,5)+VLOOKUP($A894+ROUND((COLUMN()-2)/24,5),'Расчет сбытовых надбавок'!$B$2281:'Расчет сбытовых надбавок'!$G$3024,6)</f>
        <v>127.09</v>
      </c>
      <c r="T894" s="99">
        <f>VLOOKUP($A894+ROUND((COLUMN()-2)/24,5),АТС!$A$41:$F$736,5)+VLOOKUP($A894+ROUND((COLUMN()-2)/24,5),'Расчет сбытовых надбавок'!$B$2281:'Расчет сбытовых надбавок'!$G$3024,6)</f>
        <v>97.759999999999991</v>
      </c>
      <c r="U894" s="99">
        <f>VLOOKUP($A894+ROUND((COLUMN()-2)/24,5),АТС!$A$41:$F$736,5)+VLOOKUP($A894+ROUND((COLUMN()-2)/24,5),'Расчет сбытовых надбавок'!$B$2281:'Расчет сбытовых надбавок'!$G$3024,6)</f>
        <v>77.930000000000007</v>
      </c>
      <c r="V894" s="99">
        <f>VLOOKUP($A894+ROUND((COLUMN()-2)/24,5),АТС!$A$41:$F$736,5)+VLOOKUP($A894+ROUND((COLUMN()-2)/24,5),'Расчет сбытовых надбавок'!$B$2281:'Расчет сбытовых надбавок'!$G$3024,6)</f>
        <v>142.82999999999998</v>
      </c>
      <c r="W894" s="99">
        <f>VLOOKUP($A894+ROUND((COLUMN()-2)/24,5),АТС!$A$41:$F$736,5)+VLOOKUP($A894+ROUND((COLUMN()-2)/24,5),'Расчет сбытовых надбавок'!$B$2281:'Расчет сбытовых надбавок'!$G$3024,6)</f>
        <v>137.37</v>
      </c>
      <c r="X894" s="99">
        <f>VLOOKUP($A894+ROUND((COLUMN()-2)/24,5),АТС!$A$41:$F$736,5)+VLOOKUP($A894+ROUND((COLUMN()-2)/24,5),'Расчет сбытовых надбавок'!$B$2281:'Расчет сбытовых надбавок'!$G$3024,6)</f>
        <v>204.54</v>
      </c>
      <c r="Y894" s="99">
        <f>VLOOKUP($A894+ROUND((COLUMN()-2)/24,5),АТС!$A$41:$F$736,5)+VLOOKUP($A894+ROUND((COLUMN()-2)/24,5),'Расчет сбытовых надбавок'!$B$2281:'Расчет сбытовых надбавок'!$G$3024,6)</f>
        <v>710.25</v>
      </c>
    </row>
    <row r="895" spans="1:25" x14ac:dyDescent="0.2">
      <c r="A895" s="80">
        <f t="shared" si="26"/>
        <v>42548</v>
      </c>
      <c r="B895" s="99">
        <f>VLOOKUP($A895+ROUND((COLUMN()-2)/24,5),АТС!$A$41:$F$736,5)+VLOOKUP($A895+ROUND((COLUMN()-2)/24,5),'Расчет сбытовых надбавок'!$B$2281:'Расчет сбытовых надбавок'!$G$3024,6)</f>
        <v>458.63</v>
      </c>
      <c r="C895" s="99">
        <f>VLOOKUP($A895+ROUND((COLUMN()-2)/24,5),АТС!$A$41:$F$736,5)+VLOOKUP($A895+ROUND((COLUMN()-2)/24,5),'Расчет сбытовых надбавок'!$B$2281:'Расчет сбытовых надбавок'!$G$3024,6)</f>
        <v>465.6</v>
      </c>
      <c r="D895" s="99">
        <f>VLOOKUP($A895+ROUND((COLUMN()-2)/24,5),АТС!$A$41:$F$736,5)+VLOOKUP($A895+ROUND((COLUMN()-2)/24,5),'Расчет сбытовых надбавок'!$B$2281:'Расчет сбытовых надбавок'!$G$3024,6)</f>
        <v>354.1</v>
      </c>
      <c r="E895" s="99">
        <f>VLOOKUP($A895+ROUND((COLUMN()-2)/24,5),АТС!$A$41:$F$736,5)+VLOOKUP($A895+ROUND((COLUMN()-2)/24,5),'Расчет сбытовых надбавок'!$B$2281:'Расчет сбытовых надбавок'!$G$3024,6)</f>
        <v>347.27000000000004</v>
      </c>
      <c r="F895" s="99">
        <f>VLOOKUP($A895+ROUND((COLUMN()-2)/24,5),АТС!$A$41:$F$736,5)+VLOOKUP($A895+ROUND((COLUMN()-2)/24,5),'Расчет сбытовых надбавок'!$B$2281:'Расчет сбытовых надбавок'!$G$3024,6)</f>
        <v>1004.8699999999999</v>
      </c>
      <c r="G895" s="99">
        <f>VLOOKUP($A895+ROUND((COLUMN()-2)/24,5),АТС!$A$41:$F$736,5)+VLOOKUP($A895+ROUND((COLUMN()-2)/24,5),'Расчет сбытовых надбавок'!$B$2281:'Расчет сбытовых надбавок'!$G$3024,6)</f>
        <v>1033.96</v>
      </c>
      <c r="H895" s="99">
        <f>VLOOKUP($A895+ROUND((COLUMN()-2)/24,5),АТС!$A$41:$F$736,5)+VLOOKUP($A895+ROUND((COLUMN()-2)/24,5),'Расчет сбытовых надбавок'!$B$2281:'Расчет сбытовых надбавок'!$G$3024,6)</f>
        <v>467</v>
      </c>
      <c r="I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9">
        <f>VLOOKUP($A895+ROUND((COLUMN()-2)/24,5),АТС!$A$41:$F$736,5)+VLOOKUP($A895+ROUND((COLUMN()-2)/24,5),'Расчет сбытовых надбавок'!$B$2281:'Расчет сбытовых надбавок'!$G$3024,6)</f>
        <v>270.37</v>
      </c>
      <c r="L895" s="99">
        <f>VLOOKUP($A895+ROUND((COLUMN()-2)/24,5),АТС!$A$41:$F$736,5)+VLOOKUP($A895+ROUND((COLUMN()-2)/24,5),'Расчет сбытовых надбавок'!$B$2281:'Расчет сбытовых надбавок'!$G$3024,6)</f>
        <v>50.059999999999995</v>
      </c>
      <c r="M895" s="99">
        <f>VLOOKUP($A895+ROUND((COLUMN()-2)/24,5),АТС!$A$41:$F$736,5)+VLOOKUP($A895+ROUND((COLUMN()-2)/24,5),'Расчет сбытовых надбавок'!$B$2281:'Расчет сбытовых надбавок'!$G$3024,6)</f>
        <v>82.199999999999989</v>
      </c>
      <c r="N895" s="99">
        <f>VLOOKUP($A895+ROUND((COLUMN()-2)/24,5),АТС!$A$41:$F$736,5)+VLOOKUP($A895+ROUND((COLUMN()-2)/24,5),'Расчет сбытовых надбавок'!$B$2281:'Расчет сбытовых надбавок'!$G$3024,6)</f>
        <v>118.9</v>
      </c>
      <c r="O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9">
        <f>VLOOKUP($A895+ROUND((COLUMN()-2)/24,5),АТС!$A$41:$F$736,5)+VLOOKUP($A895+ROUND((COLUMN()-2)/24,5),'Расчет сбытовых надбавок'!$B$2281:'Расчет сбытовых надбавок'!$G$3024,6)</f>
        <v>59.57</v>
      </c>
      <c r="Q895" s="99">
        <f>VLOOKUP($A895+ROUND((COLUMN()-2)/24,5),АТС!$A$41:$F$736,5)+VLOOKUP($A895+ROUND((COLUMN()-2)/24,5),'Расчет сбытовых надбавок'!$B$2281:'Расчет сбытовых надбавок'!$G$3024,6)</f>
        <v>66.959999999999994</v>
      </c>
      <c r="R895" s="99">
        <f>VLOOKUP($A895+ROUND((COLUMN()-2)/24,5),АТС!$A$41:$F$736,5)+VLOOKUP($A895+ROUND((COLUMN()-2)/24,5),'Расчет сбытовых надбавок'!$B$2281:'Расчет сбытовых надбавок'!$G$3024,6)</f>
        <v>45.19</v>
      </c>
      <c r="S895" s="99">
        <f>VLOOKUP($A895+ROUND((COLUMN()-2)/24,5),АТС!$A$41:$F$736,5)+VLOOKUP($A895+ROUND((COLUMN()-2)/24,5),'Расчет сбытовых надбавок'!$B$2281:'Расчет сбытовых надбавок'!$G$3024,6)</f>
        <v>53.67</v>
      </c>
      <c r="T895" s="99">
        <f>VLOOKUP($A895+ROUND((COLUMN()-2)/24,5),АТС!$A$41:$F$736,5)+VLOOKUP($A895+ROUND((COLUMN()-2)/24,5),'Расчет сбытовых надбавок'!$B$2281:'Расчет сбытовых надбавок'!$G$3024,6)</f>
        <v>0.01</v>
      </c>
      <c r="U895" s="99">
        <f>VLOOKUP($A895+ROUND((COLUMN()-2)/24,5),АТС!$A$41:$F$736,5)+VLOOKUP($A895+ROUND((COLUMN()-2)/24,5),'Расчет сбытовых надбавок'!$B$2281:'Расчет сбытовых надбавок'!$G$3024,6)</f>
        <v>0.01</v>
      </c>
      <c r="V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9">
        <f>VLOOKUP($A895+ROUND((COLUMN()-2)/24,5),АТС!$A$41:$F$736,5)+VLOOKUP($A895+ROUND((COLUMN()-2)/24,5),'Расчет сбытовых надбавок'!$B$2281:'Расчет сбытовых надбавок'!$G$3024,6)</f>
        <v>28.65</v>
      </c>
      <c r="X895" s="99">
        <f>VLOOKUP($A895+ROUND((COLUMN()-2)/24,5),АТС!$A$41:$F$736,5)+VLOOKUP($A895+ROUND((COLUMN()-2)/24,5),'Расчет сбытовых надбавок'!$B$2281:'Расчет сбытовых надбавок'!$G$3024,6)</f>
        <v>210.29999999999998</v>
      </c>
      <c r="Y895" s="99">
        <f>VLOOKUP($A895+ROUND((COLUMN()-2)/24,5),АТС!$A$41:$F$736,5)+VLOOKUP($A895+ROUND((COLUMN()-2)/24,5),'Расчет сбытовых надбавок'!$B$2281:'Расчет сбытовых надбавок'!$G$3024,6)</f>
        <v>335.78</v>
      </c>
    </row>
    <row r="896" spans="1:25" x14ac:dyDescent="0.2">
      <c r="A896" s="80">
        <f t="shared" si="26"/>
        <v>42549</v>
      </c>
      <c r="B896" s="99">
        <f>VLOOKUP($A896+ROUND((COLUMN()-2)/24,5),АТС!$A$41:$F$736,5)+VLOOKUP($A896+ROUND((COLUMN()-2)/24,5),'Расчет сбытовых надбавок'!$B$2281:'Расчет сбытовых надбавок'!$G$3024,6)</f>
        <v>129.6</v>
      </c>
      <c r="C896" s="99">
        <f>VLOOKUP($A896+ROUND((COLUMN()-2)/24,5),АТС!$A$41:$F$736,5)+VLOOKUP($A896+ROUND((COLUMN()-2)/24,5),'Расчет сбытовых надбавок'!$B$2281:'Расчет сбытовых надбавок'!$G$3024,6)</f>
        <v>154.19999999999999</v>
      </c>
      <c r="D896" s="99">
        <f>VLOOKUP($A896+ROUND((COLUMN()-2)/24,5),АТС!$A$41:$F$736,5)+VLOOKUP($A896+ROUND((COLUMN()-2)/24,5),'Расчет сбытовых надбавок'!$B$2281:'Расчет сбытовых надбавок'!$G$3024,6)</f>
        <v>253.23999999999998</v>
      </c>
      <c r="E896" s="99">
        <f>VLOOKUP($A896+ROUND((COLUMN()-2)/24,5),АТС!$A$41:$F$736,5)+VLOOKUP($A896+ROUND((COLUMN()-2)/24,5),'Расчет сбытовых надбавок'!$B$2281:'Расчет сбытовых надбавок'!$G$3024,6)</f>
        <v>179.12</v>
      </c>
      <c r="F896" s="99">
        <f>VLOOKUP($A896+ROUND((COLUMN()-2)/24,5),АТС!$A$41:$F$736,5)+VLOOKUP($A896+ROUND((COLUMN()-2)/24,5),'Расчет сбытовых надбавок'!$B$2281:'Расчет сбытовых надбавок'!$G$3024,6)</f>
        <v>8.75</v>
      </c>
      <c r="G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9">
        <f>VLOOKUP($A896+ROUND((COLUMN()-2)/24,5),АТС!$A$41:$F$736,5)+VLOOKUP($A896+ROUND((COLUMN()-2)/24,5),'Расчет сбытовых надбавок'!$B$2281:'Расчет сбытовых надбавок'!$G$3024,6)</f>
        <v>12.39</v>
      </c>
      <c r="I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9">
        <f>VLOOKUP($A896+ROUND((COLUMN()-2)/24,5),АТС!$A$41:$F$736,5)+VLOOKUP($A896+ROUND((COLUMN()-2)/24,5),'Расчет сбытовых надбавок'!$B$2281:'Расчет сбытовых надбавок'!$G$3024,6)</f>
        <v>104.55999999999999</v>
      </c>
      <c r="L896" s="99">
        <f>VLOOKUP($A896+ROUND((COLUMN()-2)/24,5),АТС!$A$41:$F$736,5)+VLOOKUP($A896+ROUND((COLUMN()-2)/24,5),'Расчет сбытовых надбавок'!$B$2281:'Расчет сбытовых надбавок'!$G$3024,6)</f>
        <v>214.78</v>
      </c>
      <c r="M896" s="99">
        <f>VLOOKUP($A896+ROUND((COLUMN()-2)/24,5),АТС!$A$41:$F$736,5)+VLOOKUP($A896+ROUND((COLUMN()-2)/24,5),'Расчет сбытовых надбавок'!$B$2281:'Расчет сбытовых надбавок'!$G$3024,6)</f>
        <v>247.95000000000002</v>
      </c>
      <c r="N896" s="99">
        <f>VLOOKUP($A896+ROUND((COLUMN()-2)/24,5),АТС!$A$41:$F$736,5)+VLOOKUP($A896+ROUND((COLUMN()-2)/24,5),'Расчет сбытовых надбавок'!$B$2281:'Расчет сбытовых надбавок'!$G$3024,6)</f>
        <v>78.87</v>
      </c>
      <c r="O896" s="99">
        <f>VLOOKUP($A896+ROUND((COLUMN()-2)/24,5),АТС!$A$41:$F$736,5)+VLOOKUP($A896+ROUND((COLUMN()-2)/24,5),'Расчет сбытовых надбавок'!$B$2281:'Расчет сбытовых надбавок'!$G$3024,6)</f>
        <v>74.569999999999993</v>
      </c>
      <c r="P896" s="99">
        <f>VLOOKUP($A896+ROUND((COLUMN()-2)/24,5),АТС!$A$41:$F$736,5)+VLOOKUP($A896+ROUND((COLUMN()-2)/24,5),'Расчет сбытовых надбавок'!$B$2281:'Расчет сбытовых надбавок'!$G$3024,6)</f>
        <v>162.38999999999999</v>
      </c>
      <c r="Q896" s="99">
        <f>VLOOKUP($A896+ROUND((COLUMN()-2)/24,5),АТС!$A$41:$F$736,5)+VLOOKUP($A896+ROUND((COLUMN()-2)/24,5),'Расчет сбытовых надбавок'!$B$2281:'Расчет сбытовых надбавок'!$G$3024,6)</f>
        <v>162.09</v>
      </c>
      <c r="R896" s="99">
        <f>VLOOKUP($A896+ROUND((COLUMN()-2)/24,5),АТС!$A$41:$F$736,5)+VLOOKUP($A896+ROUND((COLUMN()-2)/24,5),'Расчет сбытовых надбавок'!$B$2281:'Расчет сбытовых надбавок'!$G$3024,6)</f>
        <v>243.81</v>
      </c>
      <c r="S896" s="99">
        <f>VLOOKUP($A896+ROUND((COLUMN()-2)/24,5),АТС!$A$41:$F$736,5)+VLOOKUP($A896+ROUND((COLUMN()-2)/24,5),'Расчет сбытовых надбавок'!$B$2281:'Расчет сбытовых надбавок'!$G$3024,6)</f>
        <v>230.92</v>
      </c>
      <c r="T896" s="99">
        <f>VLOOKUP($A896+ROUND((COLUMN()-2)/24,5),АТС!$A$41:$F$736,5)+VLOOKUP($A896+ROUND((COLUMN()-2)/24,5),'Расчет сбытовых надбавок'!$B$2281:'Расчет сбытовых надбавок'!$G$3024,6)</f>
        <v>171.29</v>
      </c>
      <c r="U896" s="99">
        <f>VLOOKUP($A896+ROUND((COLUMN()-2)/24,5),АТС!$A$41:$F$736,5)+VLOOKUP($A896+ROUND((COLUMN()-2)/24,5),'Расчет сбытовых надбавок'!$B$2281:'Расчет сбытовых надбавок'!$G$3024,6)</f>
        <v>146.43</v>
      </c>
      <c r="V896" s="99">
        <f>VLOOKUP($A896+ROUND((COLUMN()-2)/24,5),АТС!$A$41:$F$736,5)+VLOOKUP($A896+ROUND((COLUMN()-2)/24,5),'Расчет сбытовых надбавок'!$B$2281:'Расчет сбытовых надбавок'!$G$3024,6)</f>
        <v>126.34</v>
      </c>
      <c r="W896" s="99">
        <f>VLOOKUP($A896+ROUND((COLUMN()-2)/24,5),АТС!$A$41:$F$736,5)+VLOOKUP($A896+ROUND((COLUMN()-2)/24,5),'Расчет сбытовых надбавок'!$B$2281:'Расчет сбытовых надбавок'!$G$3024,6)</f>
        <v>185.78</v>
      </c>
      <c r="X896" s="99">
        <f>VLOOKUP($A896+ROUND((COLUMN()-2)/24,5),АТС!$A$41:$F$736,5)+VLOOKUP($A896+ROUND((COLUMN()-2)/24,5),'Расчет сбытовых надбавок'!$B$2281:'Расчет сбытовых надбавок'!$G$3024,6)</f>
        <v>532.28</v>
      </c>
      <c r="Y896" s="99">
        <f>VLOOKUP($A896+ROUND((COLUMN()-2)/24,5),АТС!$A$41:$F$736,5)+VLOOKUP($A896+ROUND((COLUMN()-2)/24,5),'Расчет сбытовых надбавок'!$B$2281:'Расчет сбытовых надбавок'!$G$3024,6)</f>
        <v>456.34999999999997</v>
      </c>
    </row>
    <row r="897" spans="1:25" x14ac:dyDescent="0.2">
      <c r="A897" s="80">
        <f t="shared" si="26"/>
        <v>42550</v>
      </c>
      <c r="B897" s="99">
        <f>VLOOKUP($A897+ROUND((COLUMN()-2)/24,5),АТС!$A$41:$F$760,5)+VLOOKUP($A897+ROUND((COLUMN()-2)/24,5),'Расчет сбытовых надбавок'!$B$2281:'Расчет сбытовых надбавок'!$G$3024,6)</f>
        <v>259.55</v>
      </c>
      <c r="C897" s="99">
        <f>VLOOKUP($A897+ROUND((COLUMN()-2)/24,5),АТС!$A$41:$F$736,5)+VLOOKUP($A897+ROUND((COLUMN()-2)/24,5),'Расчет сбытовых надбавок'!$B$2281:'Расчет сбытовых надбавок'!$G$3024,6)</f>
        <v>153.04</v>
      </c>
      <c r="D897" s="99">
        <f>VLOOKUP($A897+ROUND((COLUMN()-2)/24,5),АТС!$A$41:$F$736,5)+VLOOKUP($A897+ROUND((COLUMN()-2)/24,5),'Расчет сбытовых надбавок'!$B$2281:'Расчет сбытовых надбавок'!$G$3024,6)</f>
        <v>64.08</v>
      </c>
      <c r="E897" s="99">
        <f>VLOOKUP($A897+ROUND((COLUMN()-2)/24,5),АТС!$A$41:$F$736,5)+VLOOKUP($A897+ROUND((COLUMN()-2)/24,5),'Расчет сбытовых надбавок'!$B$2281:'Расчет сбытовых надбавок'!$G$3024,6)</f>
        <v>29.029999999999998</v>
      </c>
      <c r="F897" s="99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9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9">
        <f>VLOOKUP($A897+ROUND((COLUMN()-2)/24,5),АТС!$A$41:$F$736,5)+VLOOKUP($A897+ROUND((COLUMN()-2)/24,5),'Расчет сбытовых надбавок'!$B$2281:'Расчет сбытовых надбавок'!$G$3024,6)</f>
        <v>37.67</v>
      </c>
      <c r="I897" s="99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9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9">
        <f>VLOOKUP($A897+ROUND((COLUMN()-2)/24,5),АТС!$A$41:$F$736,5)+VLOOKUP($A897+ROUND((COLUMN()-2)/24,5),'Расчет сбытовых надбавок'!$B$2281:'Расчет сбытовых надбавок'!$G$3024,6)</f>
        <v>504.86</v>
      </c>
      <c r="L897" s="99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9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9">
        <f>VLOOKUP($A897+ROUND((COLUMN()-2)/24,5),АТС!$A$41:$F$736,5)+VLOOKUP($A897+ROUND((COLUMN()-2)/24,5),'Расчет сбытовых надбавок'!$B$2281:'Расчет сбытовых надбавок'!$G$3024,6)</f>
        <v>646.41999999999996</v>
      </c>
      <c r="O897" s="99">
        <f>VLOOKUP($A897+ROUND((COLUMN()-2)/24,5),АТС!$A$41:$F$736,5)+VLOOKUP($A897+ROUND((COLUMN()-2)/24,5),'Расчет сбытовых надбавок'!$B$2281:'Расчет сбытовых надбавок'!$G$3024,6)</f>
        <v>703.91</v>
      </c>
      <c r="P897" s="99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9">
        <f>VLOOKUP($A897+ROUND((COLUMN()-2)/24,5),АТС!$A$41:$F$736,5)+VLOOKUP($A897+ROUND((COLUMN()-2)/24,5),'Расчет сбытовых надбавок'!$B$2281:'Расчет сбытовых надбавок'!$G$3024,6)</f>
        <v>95.740000000000009</v>
      </c>
      <c r="R897" s="99">
        <f>VLOOKUP($A897+ROUND((COLUMN()-2)/24,5),АТС!$A$41:$F$736,5)+VLOOKUP($A897+ROUND((COLUMN()-2)/24,5),'Расчет сбытовых надбавок'!$B$2281:'Расчет сбытовых надбавок'!$G$3024,6)</f>
        <v>145.62</v>
      </c>
      <c r="S897" s="99">
        <f>VLOOKUP($A897+ROUND((COLUMN()-2)/24,5),АТС!$A$41:$F$736,5)+VLOOKUP($A897+ROUND((COLUMN()-2)/24,5),'Расчет сбытовых надбавок'!$B$2281:'Расчет сбытовых надбавок'!$G$3024,6)</f>
        <v>94.9</v>
      </c>
      <c r="T897" s="99">
        <f>VLOOKUP($A897+ROUND((COLUMN()-2)/24,5),АТС!$A$41:$F$736,5)+VLOOKUP($A897+ROUND((COLUMN()-2)/24,5),'Расчет сбытовых надбавок'!$B$2281:'Расчет сбытовых надбавок'!$G$3024,6)</f>
        <v>138.79999999999998</v>
      </c>
      <c r="U897" s="99">
        <f>VLOOKUP($A897+ROUND((COLUMN()-2)/24,5),АТС!$A$41:$F$736,5)+VLOOKUP($A897+ROUND((COLUMN()-2)/24,5),'Расчет сбытовых надбавок'!$B$2281:'Расчет сбытовых надбавок'!$G$3024,6)</f>
        <v>23.27</v>
      </c>
      <c r="V897" s="99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9">
        <f>VLOOKUP($A897+ROUND((COLUMN()-2)/24,5),АТС!$A$41:$F$736,5)+VLOOKUP($A897+ROUND((COLUMN()-2)/24,5),'Расчет сбытовых надбавок'!$B$2281:'Расчет сбытовых надбавок'!$G$3024,6)</f>
        <v>140.1</v>
      </c>
      <c r="X897" s="99">
        <f>VLOOKUP($A897+ROUND((COLUMN()-2)/24,5),АТС!$A$41:$F$736,5)+VLOOKUP($A897+ROUND((COLUMN()-2)/24,5),'Расчет сбытовых надбавок'!$B$2281:'Расчет сбытовых надбавок'!$G$3024,6)</f>
        <v>327.08</v>
      </c>
      <c r="Y897" s="99">
        <f>VLOOKUP($A897+ROUND((COLUMN()-2)/24,5),АТС!$A$41:$F$736,5)+VLOOKUP($A897+ROUND((COLUMN()-2)/24,5),'Расчет сбытовых надбавок'!$B$2281:'Расчет сбытовых надбавок'!$G$3024,6)</f>
        <v>120.08</v>
      </c>
    </row>
    <row r="898" spans="1:25" x14ac:dyDescent="0.2">
      <c r="A898" s="80">
        <f t="shared" si="26"/>
        <v>42551</v>
      </c>
      <c r="B898" s="99">
        <f>VLOOKUP($A898+ROUND((COLUMN()-2)/24,5),АТС!$A$41:$F$760,5)+VLOOKUP($A898+ROUND((COLUMN()-2)/24,5),'Расчет сбытовых надбавок'!$B$2281:'Расчет сбытовых надбавок'!$G$3024,6)</f>
        <v>186.80999999999997</v>
      </c>
      <c r="C898" s="99">
        <f>VLOOKUP($A898+ROUND((COLUMN()-2)/24,5),АТС!$A$41:$F$760,5)+VLOOKUP($A898+ROUND((COLUMN()-2)/24,5),'Расчет сбытовых надбавок'!$B$2281:'Расчет сбытовых надбавок'!$G$3024,6)</f>
        <v>183.89</v>
      </c>
      <c r="D898" s="99">
        <f>VLOOKUP($A898+ROUND((COLUMN()-2)/24,5),АТС!$A$41:$F$760,5)+VLOOKUP($A898+ROUND((COLUMN()-2)/24,5),'Расчет сбытовых надбавок'!$B$2281:'Расчет сбытовых надбавок'!$G$3024,6)</f>
        <v>1042.81</v>
      </c>
      <c r="E898" s="99">
        <f>VLOOKUP($A898+ROUND((COLUMN()-2)/24,5),АТС!$A$41:$F$760,5)+VLOOKUP($A898+ROUND((COLUMN()-2)/24,5),'Расчет сбытовых надбавок'!$B$2281:'Расчет сбытовых надбавок'!$G$3024,6)</f>
        <v>931.62</v>
      </c>
      <c r="F898" s="99">
        <f>VLOOKUP($A898+ROUND((COLUMN()-2)/24,5),АТС!$A$41:$F$760,5)+VLOOKUP($A898+ROUND((COLUMN()-2)/24,5),'Расчет сбытовых надбавок'!$B$2281:'Расчет сбытовых надбавок'!$G$3024,6)</f>
        <v>72.940000000000012</v>
      </c>
      <c r="G898" s="99">
        <f>VLOOKUP($A898+ROUND((COLUMN()-2)/24,5),АТС!$A$41:$F$760,5)+VLOOKUP($A898+ROUND((COLUMN()-2)/24,5),'Расчет сбытовых надбавок'!$B$2281:'Расчет сбытовых надбавок'!$G$3024,6)</f>
        <v>91.95</v>
      </c>
      <c r="H898" s="99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9">
        <f>VLOOKUP($A898+ROUND((COLUMN()-2)/24,5),АТС!$A$41:$F$760,5)+VLOOKUP($A898+ROUND((COLUMN()-2)/24,5),'Расчет сбытовых надбавок'!$B$2281:'Расчет сбытовых надбавок'!$G$3024,6)</f>
        <v>0.01</v>
      </c>
      <c r="J898" s="99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9">
        <f>VLOOKUP($A898+ROUND((COLUMN()-2)/24,5),АТС!$A$41:$F$760,5)+VLOOKUP($A898+ROUND((COLUMN()-2)/24,5),'Расчет сбытовых надбавок'!$B$2281:'Расчет сбытовых надбавок'!$G$3024,6)</f>
        <v>52.93</v>
      </c>
      <c r="L898" s="99">
        <f>VLOOKUP($A898+ROUND((COLUMN()-2)/24,5),АТС!$A$41:$F$760,5)+VLOOKUP($A898+ROUND((COLUMN()-2)/24,5),'Расчет сбытовых надбавок'!$B$2281:'Расчет сбытовых надбавок'!$G$3024,6)</f>
        <v>41.09</v>
      </c>
      <c r="M898" s="99">
        <f>VLOOKUP($A898+ROUND((COLUMN()-2)/24,5),АТС!$A$41:$F$760,5)+VLOOKUP($A898+ROUND((COLUMN()-2)/24,5),'Расчет сбытовых надбавок'!$B$2281:'Расчет сбытовых надбавок'!$G$3024,6)</f>
        <v>48.07</v>
      </c>
      <c r="N898" s="99">
        <f>VLOOKUP($A898+ROUND((COLUMN()-2)/24,5),АТС!$A$41:$F$760,5)+VLOOKUP($A898+ROUND((COLUMN()-2)/24,5),'Расчет сбытовых надбавок'!$B$2281:'Расчет сбытовых надбавок'!$G$3024,6)</f>
        <v>503.28</v>
      </c>
      <c r="O898" s="99">
        <f>VLOOKUP($A898+ROUND((COLUMN()-2)/24,5),АТС!$A$41:$F$760,5)+VLOOKUP($A898+ROUND((COLUMN()-2)/24,5),'Расчет сбытовых надбавок'!$B$2281:'Расчет сбытовых надбавок'!$G$3024,6)</f>
        <v>452.84000000000003</v>
      </c>
      <c r="P898" s="99">
        <f>VLOOKUP($A898+ROUND((COLUMN()-2)/24,5),АТС!$A$41:$F$760,5)+VLOOKUP($A898+ROUND((COLUMN()-2)/24,5),'Расчет сбытовых надбавок'!$B$2281:'Расчет сбытовых надбавок'!$G$3024,6)</f>
        <v>162.32</v>
      </c>
      <c r="Q898" s="99">
        <f>VLOOKUP($A898+ROUND((COLUMN()-2)/24,5),АТС!$A$41:$F$760,5)+VLOOKUP($A898+ROUND((COLUMN()-2)/24,5),'Расчет сбытовых надбавок'!$B$2281:'Расчет сбытовых надбавок'!$G$3024,6)</f>
        <v>174.27</v>
      </c>
      <c r="R898" s="99">
        <f>VLOOKUP($A898+ROUND((COLUMN()-2)/24,5),АТС!$A$41:$F$760,5)+VLOOKUP($A898+ROUND((COLUMN()-2)/24,5),'Расчет сбытовых надбавок'!$B$2281:'Расчет сбытовых надбавок'!$G$3024,6)</f>
        <v>206.1</v>
      </c>
      <c r="S898" s="99">
        <f>VLOOKUP($A898+ROUND((COLUMN()-2)/24,5),АТС!$A$41:$F$760,5)+VLOOKUP($A898+ROUND((COLUMN()-2)/24,5),'Расчет сбытовых надбавок'!$B$2281:'Расчет сбытовых надбавок'!$G$3024,6)</f>
        <v>201.73</v>
      </c>
      <c r="T898" s="99">
        <f>VLOOKUP($A898+ROUND((COLUMN()-2)/24,5),АТС!$A$41:$F$760,5)+VLOOKUP($A898+ROUND((COLUMN()-2)/24,5),'Расчет сбытовых надбавок'!$B$2281:'Расчет сбытовых надбавок'!$G$3024,6)</f>
        <v>248.26</v>
      </c>
      <c r="U898" s="99">
        <f>VLOOKUP($A898+ROUND((COLUMN()-2)/24,5),АТС!$A$41:$F$760,5)+VLOOKUP($A898+ROUND((COLUMN()-2)/24,5),'Расчет сбытовых надбавок'!$B$2281:'Расчет сбытовых надбавок'!$G$3024,6)</f>
        <v>229.05</v>
      </c>
      <c r="V898" s="99">
        <f>VLOOKUP($A898+ROUND((COLUMN()-2)/24,5),АТС!$A$41:$F$760,5)+VLOOKUP($A898+ROUND((COLUMN()-2)/24,5),'Расчет сбытовых надбавок'!$B$2281:'Расчет сбытовых надбавок'!$G$3024,6)</f>
        <v>250.88</v>
      </c>
      <c r="W898" s="99">
        <f>VLOOKUP($A898+ROUND((COLUMN()-2)/24,5),АТС!$A$41:$F$760,5)+VLOOKUP($A898+ROUND((COLUMN()-2)/24,5),'Расчет сбытовых надбавок'!$B$2281:'Расчет сбытовых надбавок'!$G$3024,6)</f>
        <v>345.15</v>
      </c>
      <c r="X898" s="99">
        <f>VLOOKUP($A898+ROUND((COLUMN()-2)/24,5),АТС!$A$41:$F$760,5)+VLOOKUP($A898+ROUND((COLUMN()-2)/24,5),'Расчет сбытовых надбавок'!$B$2281:'Расчет сбытовых надбавок'!$G$3024,6)</f>
        <v>484.18</v>
      </c>
      <c r="Y898" s="99">
        <f>VLOOKUP($A898+ROUND((COLUMN()-2)/24,5),АТС!$A$41:$F$760,5)+VLOOKUP($A898+ROUND((COLUMN()-2)/24,5),'Расчет сбытовых надбавок'!$B$2281:'Расчет сбытовых надбавок'!$G$3024,6)</f>
        <v>1403.86</v>
      </c>
    </row>
    <row r="899" spans="1:25" hidden="1" x14ac:dyDescent="0.2">
      <c r="A899" s="80">
        <f t="shared" si="26"/>
        <v>42552</v>
      </c>
      <c r="B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C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D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E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F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G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H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I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J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K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L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M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N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O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P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Q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R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S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T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U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V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W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X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  <c r="Y899" s="99" t="e">
        <f>VLOOKUP($A899+ROUND((COLUMN()-2)/24,5),АТС!$A$41:$F$760,5)+VLOOKUP($A899+ROUND((COLUMN()-2)/24,5),'Расчет сбытовых надбавок'!$B$2281:'Расчет сбытовых надбавок'!$G$3024,6)</f>
        <v>#REF!</v>
      </c>
    </row>
    <row r="900" spans="1:25" x14ac:dyDescent="0.2">
      <c r="A900" s="86"/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</row>
    <row r="901" spans="1:25" ht="21.75" customHeight="1" x14ac:dyDescent="0.2">
      <c r="A901" s="221" t="s">
        <v>160</v>
      </c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176" t="s">
        <v>95</v>
      </c>
      <c r="M901" s="176"/>
      <c r="N901" s="176" t="s">
        <v>96</v>
      </c>
      <c r="O901" s="176"/>
      <c r="P901" s="176" t="s">
        <v>97</v>
      </c>
      <c r="Q901" s="176"/>
      <c r="R901" s="176" t="s">
        <v>98</v>
      </c>
      <c r="S901" s="176"/>
      <c r="T901" s="100"/>
      <c r="U901" s="100"/>
      <c r="V901" s="100"/>
      <c r="W901" s="100"/>
      <c r="X901" s="100"/>
      <c r="Y901" s="100"/>
    </row>
    <row r="902" spans="1:25" s="101" customFormat="1" ht="36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176"/>
      <c r="M902" s="176"/>
      <c r="N902" s="176"/>
      <c r="O902" s="176"/>
      <c r="P902" s="176"/>
      <c r="Q902" s="176"/>
      <c r="R902" s="176"/>
      <c r="S902" s="176"/>
      <c r="T902" s="100"/>
      <c r="U902" s="100"/>
      <c r="V902" s="100"/>
      <c r="W902" s="100"/>
      <c r="X902" s="100"/>
      <c r="Y902" s="100"/>
    </row>
    <row r="903" spans="1:25" s="101" customFormat="1" ht="20.100000000000001" customHeight="1" x14ac:dyDescent="0.25">
      <c r="A903" s="220" t="s">
        <v>161</v>
      </c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18">
        <f>'Расчет сбытовых надбавок'!D3025+АТС!$B$37</f>
        <v>-1.43</v>
      </c>
      <c r="M903" s="219"/>
      <c r="N903" s="218">
        <f>'Расчет сбытовых надбавок'!E3025+АТС!$B$37</f>
        <v>-1.42</v>
      </c>
      <c r="O903" s="219"/>
      <c r="P903" s="218">
        <f>'Расчет сбытовых надбавок'!F3025+АТС!$B$37</f>
        <v>-1.37</v>
      </c>
      <c r="Q903" s="219"/>
      <c r="R903" s="218">
        <f>'Расчет сбытовых надбавок'!G3025+АТС!$B$37</f>
        <v>-1.33</v>
      </c>
      <c r="S903" s="219"/>
      <c r="T903" s="100"/>
      <c r="U903" s="100"/>
      <c r="V903" s="100"/>
      <c r="W903" s="100"/>
      <c r="X903" s="100"/>
      <c r="Y903" s="100"/>
    </row>
    <row r="904" spans="1:25" ht="37.5" customHeight="1" x14ac:dyDescent="0.2">
      <c r="A904" s="220" t="s">
        <v>162</v>
      </c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16">
        <f>'Расчет сбытовых надбавок'!D3026+АТС!$B$38</f>
        <v>276.3</v>
      </c>
      <c r="M904" s="216"/>
      <c r="N904" s="216">
        <f>'Расчет сбытовых надбавок'!E3026+АТС!$B$38</f>
        <v>273.74</v>
      </c>
      <c r="O904" s="216"/>
      <c r="P904" s="216">
        <f>'Расчет сбытовых надбавок'!F3026+АТС!$B$38</f>
        <v>264.48</v>
      </c>
      <c r="Q904" s="216"/>
      <c r="R904" s="216">
        <f>'Расчет сбытовых надбавок'!G3026+АТС!$B$38</f>
        <v>256.28999999999996</v>
      </c>
      <c r="S904" s="216"/>
      <c r="T904" s="100"/>
      <c r="U904" s="100"/>
      <c r="V904" s="100"/>
      <c r="W904" s="100"/>
      <c r="X904" s="100"/>
      <c r="Y904" s="100"/>
    </row>
    <row r="905" spans="1:25" x14ac:dyDescent="0.2">
      <c r="A905" s="86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</row>
    <row r="906" spans="1:25" x14ac:dyDescent="0.2">
      <c r="A906" s="86"/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</row>
    <row r="907" spans="1:25" ht="15" customHeight="1" x14ac:dyDescent="0.2">
      <c r="A907" s="175" t="s">
        <v>164</v>
      </c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 t="s">
        <v>5</v>
      </c>
      <c r="M907" s="175"/>
      <c r="N907" s="176" t="s">
        <v>155</v>
      </c>
      <c r="O907" s="176"/>
      <c r="P907" s="176" t="s">
        <v>156</v>
      </c>
      <c r="Q907" s="176"/>
      <c r="R907" s="176" t="s">
        <v>157</v>
      </c>
      <c r="S907" s="176"/>
      <c r="T907" s="217"/>
      <c r="U907" s="217"/>
      <c r="V907" s="100"/>
      <c r="W907" s="100"/>
      <c r="X907" s="100"/>
      <c r="Y907" s="100"/>
    </row>
    <row r="908" spans="1:25" s="91" customFormat="1" ht="59.25" customHeight="1" x14ac:dyDescent="0.25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175"/>
      <c r="M908" s="175"/>
      <c r="N908" s="176"/>
      <c r="O908" s="176"/>
      <c r="P908" s="176"/>
      <c r="Q908" s="176"/>
      <c r="R908" s="176"/>
      <c r="S908" s="176"/>
      <c r="T908" s="217"/>
      <c r="U908" s="217"/>
      <c r="V908" s="89"/>
      <c r="W908" s="89"/>
      <c r="X908" s="89"/>
      <c r="Y908" s="89"/>
    </row>
    <row r="909" spans="1:25" s="101" customFormat="1" ht="21.75" customHeight="1" x14ac:dyDescent="0.25">
      <c r="A909" s="175"/>
      <c r="B909" s="175"/>
      <c r="C909" s="175"/>
      <c r="D909" s="175"/>
      <c r="E909" s="175"/>
      <c r="F909" s="175"/>
      <c r="G909" s="175"/>
      <c r="H909" s="175"/>
      <c r="I909" s="175"/>
      <c r="J909" s="175"/>
      <c r="K909" s="175"/>
      <c r="L909" s="210">
        <f>'Расчет сбытовых надбавок'!D3034+АТС!$B$24</f>
        <v>312286.15000000002</v>
      </c>
      <c r="M909" s="211"/>
      <c r="N909" s="210">
        <f>'Расчет сбытовых надбавок'!E3034+АТС!$B$24</f>
        <v>309389.53999999998</v>
      </c>
      <c r="O909" s="211"/>
      <c r="P909" s="210">
        <f>'Расчет сбытовых надбавок'!F3034+АТС!$B$24</f>
        <v>298922.25</v>
      </c>
      <c r="Q909" s="211"/>
      <c r="R909" s="210">
        <f>'Расчет сбытовых надбавок'!G3034+АТС!$B$24</f>
        <v>289666.27</v>
      </c>
      <c r="S909" s="211"/>
      <c r="T909" s="214"/>
      <c r="U909" s="215"/>
      <c r="V909" s="102"/>
      <c r="W909" s="102"/>
      <c r="X909" s="102"/>
      <c r="Y909" s="102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2"/>
  <sheetViews>
    <sheetView view="pageBreakPreview" zoomScaleSheetLayoutView="100" workbookViewId="0">
      <pane xSplit="1" ySplit="4" topLeftCell="I390" activePane="bottomRight" state="frozen"/>
      <selection pane="topRight" activeCell="B1" sqref="B1"/>
      <selection pane="bottomLeft" activeCell="A5" sqref="A5"/>
      <selection pane="bottomRight" activeCell="E407" sqref="E407"/>
    </sheetView>
  </sheetViews>
  <sheetFormatPr defaultRowHeight="15" x14ac:dyDescent="0.25"/>
  <cols>
    <col min="1" max="1" width="14.25" style="78" customWidth="1"/>
    <col min="2" max="5" width="12" style="78" customWidth="1"/>
    <col min="6" max="6" width="12.125" style="78" customWidth="1"/>
    <col min="7" max="7" width="12.625" style="78" customWidth="1"/>
    <col min="8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4" t="s">
        <v>165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июне 2016 г.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163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54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78" t="s">
        <v>119</v>
      </c>
    </row>
    <row r="9" spans="1:27" s="91" customFormat="1" x14ac:dyDescent="0.25">
      <c r="A9" s="89" t="s">
        <v>120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149</v>
      </c>
      <c r="B10" s="79"/>
      <c r="C10" s="79"/>
      <c r="D10" s="79"/>
    </row>
    <row r="11" spans="1:27" ht="12.75" x14ac:dyDescent="0.2">
      <c r="A11" s="177" t="s">
        <v>48</v>
      </c>
      <c r="B11" s="188" t="s">
        <v>121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90"/>
    </row>
    <row r="12" spans="1:27" ht="12.75" x14ac:dyDescent="0.2">
      <c r="A12" s="178"/>
      <c r="B12" s="191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3"/>
    </row>
    <row r="13" spans="1:27" ht="12.75" customHeight="1" x14ac:dyDescent="0.2">
      <c r="A13" s="178"/>
      <c r="B13" s="180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2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9"/>
      <c r="B14" s="18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3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8.75" customHeight="1" x14ac:dyDescent="0.2">
      <c r="A15" s="80">
        <f>АТС!A41</f>
        <v>42522</v>
      </c>
      <c r="B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603.83533999999997</v>
      </c>
      <c r="C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608.69533999999999</v>
      </c>
      <c r="D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634.77533999999991</v>
      </c>
      <c r="E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663.13533999999993</v>
      </c>
      <c r="F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685.95533999999998</v>
      </c>
      <c r="G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693.74533999999994</v>
      </c>
      <c r="H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628.12533999999994</v>
      </c>
      <c r="I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898.59533999999996</v>
      </c>
      <c r="J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788.38534000000004</v>
      </c>
      <c r="K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686.06533999999999</v>
      </c>
      <c r="L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657.28534000000002</v>
      </c>
      <c r="M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671.43534</v>
      </c>
      <c r="N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701.37533999999994</v>
      </c>
      <c r="O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717.19533999999999</v>
      </c>
      <c r="P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701.11533999999995</v>
      </c>
      <c r="Q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717.03533999999991</v>
      </c>
      <c r="R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722.45533999999998</v>
      </c>
      <c r="S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648.54534000000001</v>
      </c>
      <c r="T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637.66534000000001</v>
      </c>
      <c r="U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627.32533999999998</v>
      </c>
      <c r="V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664.79534000000001</v>
      </c>
      <c r="W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631.14534000000003</v>
      </c>
      <c r="X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648.45533999999998</v>
      </c>
      <c r="Y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680.29534000000001</v>
      </c>
      <c r="AA15" s="81"/>
    </row>
    <row r="16" spans="1:27" x14ac:dyDescent="0.2">
      <c r="A16" s="80">
        <f>A15+1</f>
        <v>42523</v>
      </c>
      <c r="B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606.65534000000002</v>
      </c>
      <c r="C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608.71533999999997</v>
      </c>
      <c r="D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641.68534</v>
      </c>
      <c r="E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663.13533999999993</v>
      </c>
      <c r="F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685.84533999999996</v>
      </c>
      <c r="G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693.83533999999997</v>
      </c>
      <c r="H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634.90533999999991</v>
      </c>
      <c r="I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888.67533999999989</v>
      </c>
      <c r="J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769.5453399999999</v>
      </c>
      <c r="K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671.39534000000003</v>
      </c>
      <c r="L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617.96533999999997</v>
      </c>
      <c r="M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630.53533999999991</v>
      </c>
      <c r="N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671.18534</v>
      </c>
      <c r="O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701.05534</v>
      </c>
      <c r="P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717.03533999999991</v>
      </c>
      <c r="Q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733.74534000000006</v>
      </c>
      <c r="R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722.43534</v>
      </c>
      <c r="S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709.32533999999998</v>
      </c>
      <c r="T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709.46533999999997</v>
      </c>
      <c r="U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627.46533999999997</v>
      </c>
      <c r="V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666.6653399999999</v>
      </c>
      <c r="W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654.16534000000001</v>
      </c>
      <c r="X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648.50534000000005</v>
      </c>
      <c r="Y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680.11534000000006</v>
      </c>
    </row>
    <row r="17" spans="1:25" x14ac:dyDescent="0.2">
      <c r="A17" s="80">
        <f t="shared" ref="A17:A45" si="0">A16+1</f>
        <v>42524</v>
      </c>
      <c r="B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612.37533999999994</v>
      </c>
      <c r="C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620.26534000000004</v>
      </c>
      <c r="D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647.24533999999994</v>
      </c>
      <c r="E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661.68534</v>
      </c>
      <c r="F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684.37534000000005</v>
      </c>
      <c r="G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708.41534000000001</v>
      </c>
      <c r="H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633.47533999999996</v>
      </c>
      <c r="I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896.55533999999989</v>
      </c>
      <c r="J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749.41534000000001</v>
      </c>
      <c r="K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662.65534000000002</v>
      </c>
      <c r="L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662.64534000000003</v>
      </c>
      <c r="M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662.56533999999988</v>
      </c>
      <c r="N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699.47533999999996</v>
      </c>
      <c r="O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715.38534000000004</v>
      </c>
      <c r="P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715.41534000000001</v>
      </c>
      <c r="Q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740.53534000000002</v>
      </c>
      <c r="R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734.77533999999991</v>
      </c>
      <c r="S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721.27533999999991</v>
      </c>
      <c r="T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664.90534000000002</v>
      </c>
      <c r="U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630.65533999999991</v>
      </c>
      <c r="V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683.96533999999997</v>
      </c>
      <c r="W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649.86533999999995</v>
      </c>
      <c r="X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647.41534000000001</v>
      </c>
      <c r="Y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709.64534000000003</v>
      </c>
    </row>
    <row r="18" spans="1:25" x14ac:dyDescent="0.2">
      <c r="A18" s="80">
        <f t="shared" si="0"/>
        <v>42525</v>
      </c>
      <c r="B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613.26533999999992</v>
      </c>
      <c r="C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600.38533999999993</v>
      </c>
      <c r="D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612.73533999999995</v>
      </c>
      <c r="E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635.15534000000002</v>
      </c>
      <c r="F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659.10533999999996</v>
      </c>
      <c r="G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712.39533999999992</v>
      </c>
      <c r="H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659.09533999999996</v>
      </c>
      <c r="I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602.45533999999998</v>
      </c>
      <c r="J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647.06533999999988</v>
      </c>
      <c r="K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770.04534000000001</v>
      </c>
      <c r="L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712.4153399999999</v>
      </c>
      <c r="M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712.4153399999999</v>
      </c>
      <c r="N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712.4153399999999</v>
      </c>
      <c r="O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752.71533999999997</v>
      </c>
      <c r="P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752.73533999999995</v>
      </c>
      <c r="Q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720.11533999999995</v>
      </c>
      <c r="R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735.93534</v>
      </c>
      <c r="S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689.94533999999999</v>
      </c>
      <c r="T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642.76533999999992</v>
      </c>
      <c r="U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642.30534</v>
      </c>
      <c r="V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726.06533999999999</v>
      </c>
      <c r="W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674.09533999999996</v>
      </c>
      <c r="X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624.62533999999994</v>
      </c>
      <c r="Y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761.32533999999998</v>
      </c>
    </row>
    <row r="19" spans="1:25" x14ac:dyDescent="0.2">
      <c r="A19" s="80">
        <f t="shared" si="0"/>
        <v>42526</v>
      </c>
      <c r="B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611.60533999999996</v>
      </c>
      <c r="C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599.93534</v>
      </c>
      <c r="D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634.95533999999998</v>
      </c>
      <c r="E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642.67533999999989</v>
      </c>
      <c r="F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675.77534000000003</v>
      </c>
      <c r="G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675.72533999999996</v>
      </c>
      <c r="H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612.57533999999998</v>
      </c>
      <c r="I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601.21533999999997</v>
      </c>
      <c r="J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615.53533999999991</v>
      </c>
      <c r="K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847.53534000000002</v>
      </c>
      <c r="L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770.06533999999999</v>
      </c>
      <c r="M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770.24533999999994</v>
      </c>
      <c r="N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770.50533999999993</v>
      </c>
      <c r="O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797.54534000000001</v>
      </c>
      <c r="P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797.52534000000003</v>
      </c>
      <c r="Q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752.70533999999998</v>
      </c>
      <c r="R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736.10533999999996</v>
      </c>
      <c r="S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689.99534000000006</v>
      </c>
      <c r="T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642.94533999999999</v>
      </c>
      <c r="U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630.85534000000007</v>
      </c>
      <c r="V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701.32533999999998</v>
      </c>
      <c r="W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671.26533999999992</v>
      </c>
      <c r="X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624.58533999999997</v>
      </c>
      <c r="Y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760.96533999999997</v>
      </c>
    </row>
    <row r="20" spans="1:25" x14ac:dyDescent="0.2">
      <c r="A20" s="80">
        <f t="shared" si="0"/>
        <v>42527</v>
      </c>
      <c r="B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608.70533999999998</v>
      </c>
      <c r="C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619.98534000000006</v>
      </c>
      <c r="D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646.63533999999993</v>
      </c>
      <c r="E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675.95533999999998</v>
      </c>
      <c r="F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691.6653399999999</v>
      </c>
      <c r="G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742.73533999999995</v>
      </c>
      <c r="H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668.84533999999996</v>
      </c>
      <c r="I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950.83533999999997</v>
      </c>
      <c r="J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849.18534</v>
      </c>
      <c r="K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732.36533999999995</v>
      </c>
      <c r="L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684.49534000000006</v>
      </c>
      <c r="M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684.51534000000004</v>
      </c>
      <c r="N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699.74533999999994</v>
      </c>
      <c r="O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715.48533999999995</v>
      </c>
      <c r="P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715.48533999999995</v>
      </c>
      <c r="Q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684.27533999999991</v>
      </c>
      <c r="R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694.84533999999996</v>
      </c>
      <c r="S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707.92534000000001</v>
      </c>
      <c r="T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664.81533999999999</v>
      </c>
      <c r="U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614.20533999999998</v>
      </c>
      <c r="V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672.01533999999992</v>
      </c>
      <c r="W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644.32533999999998</v>
      </c>
      <c r="X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647.59533999999996</v>
      </c>
      <c r="Y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682.90533999999991</v>
      </c>
    </row>
    <row r="21" spans="1:25" x14ac:dyDescent="0.2">
      <c r="A21" s="80">
        <f t="shared" si="0"/>
        <v>42528</v>
      </c>
      <c r="B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612.81533999999999</v>
      </c>
      <c r="C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619.81533999999988</v>
      </c>
      <c r="D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646.66534000000001</v>
      </c>
      <c r="E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660.97533999999996</v>
      </c>
      <c r="F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691.32533999999998</v>
      </c>
      <c r="G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724.78533999999991</v>
      </c>
      <c r="H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668.72533999999996</v>
      </c>
      <c r="I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950.82533999999998</v>
      </c>
      <c r="J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849.40533999999991</v>
      </c>
      <c r="K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715.88533999999993</v>
      </c>
      <c r="L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684.66534000000001</v>
      </c>
      <c r="M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684.68534</v>
      </c>
      <c r="N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699.4153399999999</v>
      </c>
      <c r="O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715.41534000000001</v>
      </c>
      <c r="P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669.82533999999998</v>
      </c>
      <c r="Q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669.90533999999991</v>
      </c>
      <c r="R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695.01533999999992</v>
      </c>
      <c r="S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708.10533999999996</v>
      </c>
      <c r="T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670.74533999999994</v>
      </c>
      <c r="U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611.10533999999996</v>
      </c>
      <c r="V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687.79534000000001</v>
      </c>
      <c r="W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652.58533999999997</v>
      </c>
      <c r="X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636.56533999999999</v>
      </c>
      <c r="Y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732.78534000000002</v>
      </c>
    </row>
    <row r="22" spans="1:25" x14ac:dyDescent="0.2">
      <c r="A22" s="80">
        <f t="shared" si="0"/>
        <v>42529</v>
      </c>
      <c r="B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615.47533999999996</v>
      </c>
      <c r="C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619.68533999999988</v>
      </c>
      <c r="D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646.57533999999998</v>
      </c>
      <c r="E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660.69533999999999</v>
      </c>
      <c r="F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691.30534</v>
      </c>
      <c r="G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724.72533999999996</v>
      </c>
      <c r="H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668.93533999999988</v>
      </c>
      <c r="I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950.68534</v>
      </c>
      <c r="J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849.59534000000008</v>
      </c>
      <c r="K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715.67534000000001</v>
      </c>
      <c r="L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684.64534000000003</v>
      </c>
      <c r="M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684.66534000000001</v>
      </c>
      <c r="N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699.70533999999998</v>
      </c>
      <c r="O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715.66534000000001</v>
      </c>
      <c r="P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669.81533999999999</v>
      </c>
      <c r="Q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669.82533999999998</v>
      </c>
      <c r="R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694.99533999999994</v>
      </c>
      <c r="S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707.80534</v>
      </c>
      <c r="T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670.39534000000003</v>
      </c>
      <c r="U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611.35533999999996</v>
      </c>
      <c r="V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690.21533999999997</v>
      </c>
      <c r="W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652.89534000000003</v>
      </c>
      <c r="X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636.59533999999996</v>
      </c>
      <c r="Y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736.13534000000004</v>
      </c>
    </row>
    <row r="23" spans="1:25" x14ac:dyDescent="0.2">
      <c r="A23" s="80">
        <f t="shared" si="0"/>
        <v>42530</v>
      </c>
      <c r="B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614.71533999999997</v>
      </c>
      <c r="C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619.43534</v>
      </c>
      <c r="D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660.71533999999997</v>
      </c>
      <c r="E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675.53533999999991</v>
      </c>
      <c r="F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724.50533999999993</v>
      </c>
      <c r="G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742.56533999999999</v>
      </c>
      <c r="H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676.52533999999991</v>
      </c>
      <c r="I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974.43534</v>
      </c>
      <c r="J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838.65534000000002</v>
      </c>
      <c r="K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715.99533999999994</v>
      </c>
      <c r="L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670.20533999999998</v>
      </c>
      <c r="M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663.03534000000002</v>
      </c>
      <c r="N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684.74533999999994</v>
      </c>
      <c r="O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715.9153399999999</v>
      </c>
      <c r="P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758.82533999999987</v>
      </c>
      <c r="Q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758.78533999999991</v>
      </c>
      <c r="R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735.19533999999999</v>
      </c>
      <c r="S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735.07533999999998</v>
      </c>
      <c r="T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708.05534</v>
      </c>
      <c r="U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626.71533999999997</v>
      </c>
      <c r="V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670.46533999999997</v>
      </c>
      <c r="W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632.36533999999995</v>
      </c>
      <c r="X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620.76533999999992</v>
      </c>
      <c r="Y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739.55534</v>
      </c>
    </row>
    <row r="24" spans="1:25" x14ac:dyDescent="0.2">
      <c r="A24" s="80">
        <f t="shared" si="0"/>
        <v>42531</v>
      </c>
      <c r="B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630.20533999999998</v>
      </c>
      <c r="C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619.76533999999992</v>
      </c>
      <c r="D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653.62533999999994</v>
      </c>
      <c r="E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675.90534000000002</v>
      </c>
      <c r="F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707.74533999999994</v>
      </c>
      <c r="G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725.09533999999996</v>
      </c>
      <c r="H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661.44533999999999</v>
      </c>
      <c r="I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950.9153399999999</v>
      </c>
      <c r="J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786.44533999999999</v>
      </c>
      <c r="K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642.45533999999998</v>
      </c>
      <c r="L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604.84533999999996</v>
      </c>
      <c r="M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610.28534000000002</v>
      </c>
      <c r="N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616.66534000000001</v>
      </c>
      <c r="O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635.59533999999996</v>
      </c>
      <c r="P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642.20533999999998</v>
      </c>
      <c r="Q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669.82533999999998</v>
      </c>
      <c r="R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658.89533999999992</v>
      </c>
      <c r="S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658.79534000000001</v>
      </c>
      <c r="T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658.79534000000001</v>
      </c>
      <c r="U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611.18534</v>
      </c>
      <c r="V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703.61533999999995</v>
      </c>
      <c r="W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664.40533999999991</v>
      </c>
      <c r="X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620.67533999999989</v>
      </c>
      <c r="Y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770.59533999999996</v>
      </c>
    </row>
    <row r="25" spans="1:25" x14ac:dyDescent="0.2">
      <c r="A25" s="80">
        <f t="shared" si="0"/>
        <v>42532</v>
      </c>
      <c r="B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671.10533999999996</v>
      </c>
      <c r="C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618.80533999999989</v>
      </c>
      <c r="D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601.51533999999992</v>
      </c>
      <c r="E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627.18534</v>
      </c>
      <c r="F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658.53534000000002</v>
      </c>
      <c r="G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675.57533999999987</v>
      </c>
      <c r="H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612.71533999999997</v>
      </c>
      <c r="I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662.56533999999988</v>
      </c>
      <c r="J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770.39533999999992</v>
      </c>
      <c r="K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690.27534000000003</v>
      </c>
      <c r="L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643.04534000000001</v>
      </c>
      <c r="M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643.04534000000001</v>
      </c>
      <c r="N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649.25533999999993</v>
      </c>
      <c r="O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642.84534000000008</v>
      </c>
      <c r="P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649.25533999999993</v>
      </c>
      <c r="Q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669.02533999999991</v>
      </c>
      <c r="R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669.13534000000004</v>
      </c>
      <c r="S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624.56533999999999</v>
      </c>
      <c r="T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601.56533999999999</v>
      </c>
      <c r="U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672.98533999999995</v>
      </c>
      <c r="V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761.41534000000001</v>
      </c>
      <c r="W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729.97533999999996</v>
      </c>
      <c r="X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621.55534</v>
      </c>
      <c r="Y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712.06533999999999</v>
      </c>
    </row>
    <row r="26" spans="1:25" x14ac:dyDescent="0.2">
      <c r="A26" s="80">
        <f t="shared" si="0"/>
        <v>42533</v>
      </c>
      <c r="B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676.91534000000001</v>
      </c>
      <c r="C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642.43534</v>
      </c>
      <c r="D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611.89533999999992</v>
      </c>
      <c r="E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612.49533999999994</v>
      </c>
      <c r="F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627.09533999999996</v>
      </c>
      <c r="G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658.82533999999998</v>
      </c>
      <c r="H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619.89534000000003</v>
      </c>
      <c r="I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620.95533999999998</v>
      </c>
      <c r="J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700.58533999999997</v>
      </c>
      <c r="K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752.42534000000001</v>
      </c>
      <c r="L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719.97533999999996</v>
      </c>
      <c r="M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704.73533999999995</v>
      </c>
      <c r="N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720.00533999999993</v>
      </c>
      <c r="O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720.04534000000001</v>
      </c>
      <c r="P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735.95533999999998</v>
      </c>
      <c r="Q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744.21533999999997</v>
      </c>
      <c r="R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752.70533999999998</v>
      </c>
      <c r="S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736.12533999999994</v>
      </c>
      <c r="T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704.87533999999994</v>
      </c>
      <c r="U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613.10533999999996</v>
      </c>
      <c r="V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703.43534</v>
      </c>
      <c r="W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676.09533999999996</v>
      </c>
      <c r="X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612.90534000000002</v>
      </c>
      <c r="Y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752.22533999999996</v>
      </c>
    </row>
    <row r="27" spans="1:25" x14ac:dyDescent="0.2">
      <c r="A27" s="80">
        <f t="shared" si="0"/>
        <v>42534</v>
      </c>
      <c r="B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652.58533999999997</v>
      </c>
      <c r="C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622.35533999999996</v>
      </c>
      <c r="D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612.55534</v>
      </c>
      <c r="E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627.18534</v>
      </c>
      <c r="F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642.5453399999999</v>
      </c>
      <c r="G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675.68534</v>
      </c>
      <c r="H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634.94533999999999</v>
      </c>
      <c r="I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601.11533999999995</v>
      </c>
      <c r="J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697.02533999999991</v>
      </c>
      <c r="K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806.69533999999999</v>
      </c>
      <c r="L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797.16534000000001</v>
      </c>
      <c r="M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797.26534000000004</v>
      </c>
      <c r="N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847.31533999999988</v>
      </c>
      <c r="O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847.35534000000007</v>
      </c>
      <c r="P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847.38534000000004</v>
      </c>
      <c r="Q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847.36534000000006</v>
      </c>
      <c r="R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847.39534000000003</v>
      </c>
      <c r="S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806.88534000000004</v>
      </c>
      <c r="T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787.93534</v>
      </c>
      <c r="U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662.73533999999995</v>
      </c>
      <c r="V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702.14534000000003</v>
      </c>
      <c r="W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681.94533999999999</v>
      </c>
      <c r="X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624.73533999999995</v>
      </c>
      <c r="Y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769.88534000000004</v>
      </c>
    </row>
    <row r="28" spans="1:25" x14ac:dyDescent="0.2">
      <c r="A28" s="80">
        <f t="shared" si="0"/>
        <v>42535</v>
      </c>
      <c r="B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620.14534000000003</v>
      </c>
      <c r="C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633.33533999999997</v>
      </c>
      <c r="D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668.80533999999989</v>
      </c>
      <c r="E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676.37533999999994</v>
      </c>
      <c r="F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708.23533999999995</v>
      </c>
      <c r="G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725.23533999999995</v>
      </c>
      <c r="H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668.72533999999996</v>
      </c>
      <c r="I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974.0453399999999</v>
      </c>
      <c r="J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922.39533999999992</v>
      </c>
      <c r="K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740.94533999999999</v>
      </c>
      <c r="L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684.53534000000002</v>
      </c>
      <c r="M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699.79534000000001</v>
      </c>
      <c r="N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715.68534</v>
      </c>
      <c r="O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732.26533999999992</v>
      </c>
      <c r="P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732.1653399999999</v>
      </c>
      <c r="Q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740.76533999999992</v>
      </c>
      <c r="R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749.23533999999995</v>
      </c>
      <c r="S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749.26534000000004</v>
      </c>
      <c r="T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764.14533999999992</v>
      </c>
      <c r="U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682.93534</v>
      </c>
      <c r="V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672.26533999999992</v>
      </c>
      <c r="W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636.44533999999999</v>
      </c>
      <c r="X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626.12533999999994</v>
      </c>
      <c r="Y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740.51534000000004</v>
      </c>
    </row>
    <row r="29" spans="1:25" x14ac:dyDescent="0.2">
      <c r="A29" s="80">
        <f t="shared" si="0"/>
        <v>42536</v>
      </c>
      <c r="B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614.21533999999997</v>
      </c>
      <c r="C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633.33533999999997</v>
      </c>
      <c r="D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668.51533999999992</v>
      </c>
      <c r="E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675.95533999999998</v>
      </c>
      <c r="F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707.78534000000002</v>
      </c>
      <c r="G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725.07533999999998</v>
      </c>
      <c r="H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668.77533999999991</v>
      </c>
      <c r="I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974.07533999999998</v>
      </c>
      <c r="J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922.53533999999991</v>
      </c>
      <c r="K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740.98533999999995</v>
      </c>
      <c r="L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684.67534000000001</v>
      </c>
      <c r="M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699.89534000000003</v>
      </c>
      <c r="N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715.67534000000001</v>
      </c>
      <c r="O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732.25533999999993</v>
      </c>
      <c r="P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732.22533999999996</v>
      </c>
      <c r="Q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740.71533999999997</v>
      </c>
      <c r="R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749.30534</v>
      </c>
      <c r="S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749.36533999999995</v>
      </c>
      <c r="T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764.14533999999992</v>
      </c>
      <c r="U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682.84533999999996</v>
      </c>
      <c r="V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674.60534000000007</v>
      </c>
      <c r="W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635.37534000000005</v>
      </c>
      <c r="X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626.09533999999996</v>
      </c>
      <c r="Y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720.14533999999992</v>
      </c>
    </row>
    <row r="30" spans="1:25" x14ac:dyDescent="0.2">
      <c r="A30" s="80">
        <f t="shared" si="0"/>
        <v>42537</v>
      </c>
      <c r="B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612.94533999999999</v>
      </c>
      <c r="C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647.11534000000006</v>
      </c>
      <c r="D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691.78533999999991</v>
      </c>
      <c r="E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691.96533999999997</v>
      </c>
      <c r="F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781.23533999999995</v>
      </c>
      <c r="G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781.23533999999995</v>
      </c>
      <c r="H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708.27533999999991</v>
      </c>
      <c r="I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1051.94534</v>
      </c>
      <c r="J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922.31533999999999</v>
      </c>
      <c r="K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749.54534000000001</v>
      </c>
      <c r="L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715.62533999999994</v>
      </c>
      <c r="M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699.62534000000005</v>
      </c>
      <c r="N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715.42534000000001</v>
      </c>
      <c r="O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731.99533999999994</v>
      </c>
      <c r="P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749.27534000000003</v>
      </c>
      <c r="Q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767.52533999999991</v>
      </c>
      <c r="R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749.26534000000004</v>
      </c>
      <c r="S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779.72533999999996</v>
      </c>
      <c r="T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812.71533999999997</v>
      </c>
      <c r="U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765.47533999999996</v>
      </c>
      <c r="V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605.58533999999997</v>
      </c>
      <c r="W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622.52534000000003</v>
      </c>
      <c r="X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658.35533999999996</v>
      </c>
      <c r="Y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712.05534</v>
      </c>
    </row>
    <row r="31" spans="1:25" x14ac:dyDescent="0.2">
      <c r="A31" s="80">
        <f t="shared" si="0"/>
        <v>42538</v>
      </c>
      <c r="B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600.94533999999999</v>
      </c>
      <c r="C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661.1653399999999</v>
      </c>
      <c r="D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707.86533999999995</v>
      </c>
      <c r="E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743.10533999999996</v>
      </c>
      <c r="F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781.21533999999997</v>
      </c>
      <c r="G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781.28533999999991</v>
      </c>
      <c r="H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743.23533999999995</v>
      </c>
      <c r="I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1051.91534</v>
      </c>
      <c r="J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896.65534000000002</v>
      </c>
      <c r="K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749.51533999999992</v>
      </c>
      <c r="L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699.66534000000001</v>
      </c>
      <c r="M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684.33534000000009</v>
      </c>
      <c r="N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699.4153399999999</v>
      </c>
      <c r="O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699.30534</v>
      </c>
      <c r="P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715.22533999999996</v>
      </c>
      <c r="Q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740.46533999999997</v>
      </c>
      <c r="R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727.74533999999994</v>
      </c>
      <c r="S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749.24533999999994</v>
      </c>
      <c r="T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763.90533999999991</v>
      </c>
      <c r="U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695.02533999999991</v>
      </c>
      <c r="V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637.86533999999995</v>
      </c>
      <c r="W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601.03534000000002</v>
      </c>
      <c r="X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701.28534000000002</v>
      </c>
      <c r="Y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686.75534000000005</v>
      </c>
    </row>
    <row r="32" spans="1:25" x14ac:dyDescent="0.2">
      <c r="A32" s="80">
        <f t="shared" si="0"/>
        <v>42539</v>
      </c>
      <c r="B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632.07533999999998</v>
      </c>
      <c r="C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627.33533999999997</v>
      </c>
      <c r="D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675.83533999999997</v>
      </c>
      <c r="E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712.36533999999995</v>
      </c>
      <c r="F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712.30534</v>
      </c>
      <c r="G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752.64534000000003</v>
      </c>
      <c r="H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694.90533999999991</v>
      </c>
      <c r="I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612.22533999999996</v>
      </c>
      <c r="J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701.04534000000001</v>
      </c>
      <c r="K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788.66534000000001</v>
      </c>
      <c r="L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720.48533999999995</v>
      </c>
      <c r="M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736.23533999999995</v>
      </c>
      <c r="N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736.24533999999994</v>
      </c>
      <c r="O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761.13534000000004</v>
      </c>
      <c r="P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787.86533999999995</v>
      </c>
      <c r="Q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826.77534000000003</v>
      </c>
      <c r="R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826.97533999999996</v>
      </c>
      <c r="S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752.56533999999999</v>
      </c>
      <c r="T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760.69533999999999</v>
      </c>
      <c r="U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690.54534000000001</v>
      </c>
      <c r="V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639.81533999999999</v>
      </c>
      <c r="W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641.36533999999995</v>
      </c>
      <c r="X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642.59533999999996</v>
      </c>
      <c r="Y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769.15534000000002</v>
      </c>
    </row>
    <row r="33" spans="1:25" x14ac:dyDescent="0.2">
      <c r="A33" s="80">
        <f t="shared" si="0"/>
        <v>42540</v>
      </c>
      <c r="B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632.58533999999997</v>
      </c>
      <c r="C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627.36533999999995</v>
      </c>
      <c r="D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675.68534</v>
      </c>
      <c r="E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711.88534000000004</v>
      </c>
      <c r="F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711.7953399999999</v>
      </c>
      <c r="G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752.14534000000003</v>
      </c>
      <c r="H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693.63533999999993</v>
      </c>
      <c r="I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659.11533999999995</v>
      </c>
      <c r="J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669.42534000000001</v>
      </c>
      <c r="K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826.52533999999991</v>
      </c>
      <c r="L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752.51534000000004</v>
      </c>
      <c r="M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752.53534000000002</v>
      </c>
      <c r="N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752.55534</v>
      </c>
      <c r="O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787.94533999999999</v>
      </c>
      <c r="P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806.7953399999999</v>
      </c>
      <c r="Q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806.85534000000007</v>
      </c>
      <c r="R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797.37533999999994</v>
      </c>
      <c r="S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778.91534000000001</v>
      </c>
      <c r="T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797.31533999999999</v>
      </c>
      <c r="U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728.08534000000009</v>
      </c>
      <c r="V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637.07533999999998</v>
      </c>
      <c r="W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638.62534000000005</v>
      </c>
      <c r="X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642.92534000000001</v>
      </c>
      <c r="Y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769.64534000000003</v>
      </c>
    </row>
    <row r="34" spans="1:25" x14ac:dyDescent="0.2">
      <c r="A34" s="80">
        <f t="shared" si="0"/>
        <v>42541</v>
      </c>
      <c r="B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613.70533999999998</v>
      </c>
      <c r="C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661.37534000000005</v>
      </c>
      <c r="D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708.41534000000001</v>
      </c>
      <c r="E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743.31533999999988</v>
      </c>
      <c r="F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752.56533999999999</v>
      </c>
      <c r="G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781.48533999999995</v>
      </c>
      <c r="H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743.37534000000005</v>
      </c>
      <c r="I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1052.18534</v>
      </c>
      <c r="J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896.62534000000005</v>
      </c>
      <c r="K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749.54534000000001</v>
      </c>
      <c r="L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699.66534000000001</v>
      </c>
      <c r="M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684.43534</v>
      </c>
      <c r="N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699.61534000000006</v>
      </c>
      <c r="O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684.35534000000007</v>
      </c>
      <c r="P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684.26533999999992</v>
      </c>
      <c r="Q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740.60533999999996</v>
      </c>
      <c r="R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727.89533999999992</v>
      </c>
      <c r="S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749.21533999999997</v>
      </c>
      <c r="T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764.21533999999997</v>
      </c>
      <c r="U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707.85533999999996</v>
      </c>
      <c r="V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621.82533999999998</v>
      </c>
      <c r="W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622.11534000000006</v>
      </c>
      <c r="X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664.38533999999993</v>
      </c>
      <c r="Y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700.15534000000002</v>
      </c>
    </row>
    <row r="35" spans="1:25" x14ac:dyDescent="0.2">
      <c r="A35" s="80">
        <f t="shared" si="0"/>
        <v>42542</v>
      </c>
      <c r="B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608.43534</v>
      </c>
      <c r="C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647.05533999999989</v>
      </c>
      <c r="D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691.97533999999996</v>
      </c>
      <c r="E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725.33533999999997</v>
      </c>
      <c r="F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751.54534000000001</v>
      </c>
      <c r="G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801.18534</v>
      </c>
      <c r="H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781.07533999999998</v>
      </c>
      <c r="I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1210.68534</v>
      </c>
      <c r="J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921.52533999999991</v>
      </c>
      <c r="K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786.32533999999998</v>
      </c>
      <c r="L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767.46533999999997</v>
      </c>
      <c r="M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749.18534</v>
      </c>
      <c r="N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731.87533999999994</v>
      </c>
      <c r="O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731.96533999999997</v>
      </c>
      <c r="P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731.97533999999996</v>
      </c>
      <c r="Q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740.39534000000003</v>
      </c>
      <c r="R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749.00533999999993</v>
      </c>
      <c r="S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763.80534</v>
      </c>
      <c r="T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763.70533999999998</v>
      </c>
      <c r="U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748.85533999999996</v>
      </c>
      <c r="V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605.90534000000002</v>
      </c>
      <c r="W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631.29534000000001</v>
      </c>
      <c r="X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664.28533999999991</v>
      </c>
      <c r="Y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710.2953399999999</v>
      </c>
    </row>
    <row r="36" spans="1:25" x14ac:dyDescent="0.2">
      <c r="A36" s="80">
        <f t="shared" si="0"/>
        <v>42543</v>
      </c>
      <c r="B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610.07533999999998</v>
      </c>
      <c r="C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647.13534000000004</v>
      </c>
      <c r="D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692.17534000000001</v>
      </c>
      <c r="E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752.62533999999994</v>
      </c>
      <c r="F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781.57533999999998</v>
      </c>
      <c r="G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781.46533999999997</v>
      </c>
      <c r="H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752.16534000000001</v>
      </c>
      <c r="I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1110.18534</v>
      </c>
      <c r="J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872.06533999999999</v>
      </c>
      <c r="K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740.71533999999997</v>
      </c>
      <c r="L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669.89533999999992</v>
      </c>
      <c r="M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669.86533999999995</v>
      </c>
      <c r="N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669.85533999999996</v>
      </c>
      <c r="O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669.85533999999996</v>
      </c>
      <c r="P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768.08533999999997</v>
      </c>
      <c r="Q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767.87533999999994</v>
      </c>
      <c r="R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714.57533999999998</v>
      </c>
      <c r="S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749.43534</v>
      </c>
      <c r="T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803.78534000000002</v>
      </c>
      <c r="U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741.98533999999995</v>
      </c>
      <c r="V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606.30534</v>
      </c>
      <c r="W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624.16534000000001</v>
      </c>
      <c r="X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653.11533999999995</v>
      </c>
      <c r="Y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754.70533999999998</v>
      </c>
    </row>
    <row r="37" spans="1:25" x14ac:dyDescent="0.2">
      <c r="A37" s="80">
        <f t="shared" si="0"/>
        <v>42544</v>
      </c>
      <c r="B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615.98533999999995</v>
      </c>
      <c r="C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647.01533999999992</v>
      </c>
      <c r="D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692.05533999999989</v>
      </c>
      <c r="E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725.42534000000001</v>
      </c>
      <c r="F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781.37533999999994</v>
      </c>
      <c r="G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781.50533999999993</v>
      </c>
      <c r="H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708.04534000000001</v>
      </c>
      <c r="I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1011.05534</v>
      </c>
      <c r="J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827.19533999999999</v>
      </c>
      <c r="K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669.65534000000002</v>
      </c>
      <c r="L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628.83533999999997</v>
      </c>
      <c r="M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616.30534</v>
      </c>
      <c r="N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616.22533999999996</v>
      </c>
      <c r="O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616.14534000000003</v>
      </c>
      <c r="P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628.93534</v>
      </c>
      <c r="Q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641.88534000000004</v>
      </c>
      <c r="R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647.18534</v>
      </c>
      <c r="S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682.12534000000005</v>
      </c>
      <c r="T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707.62534000000005</v>
      </c>
      <c r="U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707.67534000000001</v>
      </c>
      <c r="V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640.23533999999995</v>
      </c>
      <c r="W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672.77534000000003</v>
      </c>
      <c r="X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626.02533999999991</v>
      </c>
      <c r="Y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758.94533999999999</v>
      </c>
    </row>
    <row r="38" spans="1:25" x14ac:dyDescent="0.2">
      <c r="A38" s="80">
        <f t="shared" si="0"/>
        <v>42545</v>
      </c>
      <c r="B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615.87533999999994</v>
      </c>
      <c r="C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620.07533999999998</v>
      </c>
      <c r="D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640.23533999999995</v>
      </c>
      <c r="E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708.56533999999999</v>
      </c>
      <c r="F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725.37533999999994</v>
      </c>
      <c r="G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761.90533999999991</v>
      </c>
      <c r="H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708.12533999999994</v>
      </c>
      <c r="I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998.36534000000006</v>
      </c>
      <c r="J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827.25533999999993</v>
      </c>
      <c r="K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669.68534</v>
      </c>
      <c r="L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629.04534000000001</v>
      </c>
      <c r="M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616.5453399999999</v>
      </c>
      <c r="N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616.52533999999991</v>
      </c>
      <c r="O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616.48533999999995</v>
      </c>
      <c r="P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629.01534000000004</v>
      </c>
      <c r="Q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641.98533999999995</v>
      </c>
      <c r="R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647.28534000000002</v>
      </c>
      <c r="S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682.21533999999997</v>
      </c>
      <c r="T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707.71533999999997</v>
      </c>
      <c r="U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682.39534000000003</v>
      </c>
      <c r="V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657.31533999999999</v>
      </c>
      <c r="W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697.28533999999991</v>
      </c>
      <c r="X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610.83533999999997</v>
      </c>
      <c r="Y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792.00533999999993</v>
      </c>
    </row>
    <row r="39" spans="1:25" x14ac:dyDescent="0.2">
      <c r="A39" s="80">
        <f t="shared" si="0"/>
        <v>42546</v>
      </c>
      <c r="B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655.08533999999997</v>
      </c>
      <c r="C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611.75533999999993</v>
      </c>
      <c r="D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602.66534000000001</v>
      </c>
      <c r="E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655.70533999999998</v>
      </c>
      <c r="F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689.86534000000006</v>
      </c>
      <c r="G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727.57533999999998</v>
      </c>
      <c r="H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671.66534000000001</v>
      </c>
      <c r="I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604.64534000000003</v>
      </c>
      <c r="J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735.69533999999987</v>
      </c>
      <c r="K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732.5453399999999</v>
      </c>
      <c r="L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687.17534000000001</v>
      </c>
      <c r="M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673.18533999999988</v>
      </c>
      <c r="N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673.18533999999988</v>
      </c>
      <c r="O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673.22533999999996</v>
      </c>
      <c r="P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687.13533999999993</v>
      </c>
      <c r="Q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673.18533999999988</v>
      </c>
      <c r="R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717.0453399999999</v>
      </c>
      <c r="S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732.79534000000001</v>
      </c>
      <c r="T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701.53533999999991</v>
      </c>
      <c r="U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749.29534000000001</v>
      </c>
      <c r="V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668.74533999999994</v>
      </c>
      <c r="W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713.83533999999997</v>
      </c>
      <c r="X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610.57533999999998</v>
      </c>
      <c r="Y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732.03534000000002</v>
      </c>
    </row>
    <row r="40" spans="1:25" x14ac:dyDescent="0.2">
      <c r="A40" s="80">
        <f t="shared" si="0"/>
        <v>42547</v>
      </c>
      <c r="B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664.56533999999988</v>
      </c>
      <c r="C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614.97533999999996</v>
      </c>
      <c r="D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602.45533999999998</v>
      </c>
      <c r="E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639.57533999999987</v>
      </c>
      <c r="F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672.33533999999986</v>
      </c>
      <c r="G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727.52534000000003</v>
      </c>
      <c r="H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672.19533999999999</v>
      </c>
      <c r="I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602.83533999999997</v>
      </c>
      <c r="J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653.90534000000002</v>
      </c>
      <c r="K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732.66534000000001</v>
      </c>
      <c r="L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687.05534</v>
      </c>
      <c r="M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673.20533999999998</v>
      </c>
      <c r="N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673.17533999999989</v>
      </c>
      <c r="O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673.15533999999991</v>
      </c>
      <c r="P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687.11533999999995</v>
      </c>
      <c r="Q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673.03533999999991</v>
      </c>
      <c r="R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732.62534000000005</v>
      </c>
      <c r="S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732.72533999999996</v>
      </c>
      <c r="T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701.89534000000003</v>
      </c>
      <c r="U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749.81533999999999</v>
      </c>
      <c r="V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648.47533999999996</v>
      </c>
      <c r="W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689.25533999999993</v>
      </c>
      <c r="X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610.66534000000001</v>
      </c>
      <c r="Y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732.45533999999998</v>
      </c>
    </row>
    <row r="41" spans="1:25" x14ac:dyDescent="0.2">
      <c r="A41" s="80">
        <f t="shared" si="0"/>
        <v>42548</v>
      </c>
      <c r="B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634.22533999999996</v>
      </c>
      <c r="C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604.60533999999996</v>
      </c>
      <c r="D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637.20533999999998</v>
      </c>
      <c r="E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673.27533999999991</v>
      </c>
      <c r="F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704.88533999999993</v>
      </c>
      <c r="G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739.37534000000005</v>
      </c>
      <c r="H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644.13534000000004</v>
      </c>
      <c r="I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945.77533999999991</v>
      </c>
      <c r="J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782.71533999999997</v>
      </c>
      <c r="K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626.68534</v>
      </c>
      <c r="L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634.68534</v>
      </c>
      <c r="M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672.23533999999995</v>
      </c>
      <c r="N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653.92534000000001</v>
      </c>
      <c r="O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617.17534000000001</v>
      </c>
      <c r="P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654.72533999999996</v>
      </c>
      <c r="Q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635.56533999999999</v>
      </c>
      <c r="R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623.82533999999998</v>
      </c>
      <c r="S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645.21533999999997</v>
      </c>
      <c r="T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656.35533999999996</v>
      </c>
      <c r="U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668.24534000000006</v>
      </c>
      <c r="V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659.24533999999994</v>
      </c>
      <c r="W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698.16534000000001</v>
      </c>
      <c r="X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608.84533999999996</v>
      </c>
      <c r="Y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779.46533999999997</v>
      </c>
    </row>
    <row r="42" spans="1:25" x14ac:dyDescent="0.2">
      <c r="A42" s="80">
        <f t="shared" si="0"/>
        <v>42549</v>
      </c>
      <c r="B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640.22533999999996</v>
      </c>
      <c r="C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604.84533999999996</v>
      </c>
      <c r="D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637.14533999999992</v>
      </c>
      <c r="E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673.06533999999999</v>
      </c>
      <c r="F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704.70533999999998</v>
      </c>
      <c r="G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739.31533999999999</v>
      </c>
      <c r="H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644.33533999999997</v>
      </c>
      <c r="I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945.92534000000001</v>
      </c>
      <c r="J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782.62533999999994</v>
      </c>
      <c r="K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626.65534000000002</v>
      </c>
      <c r="L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634.97533999999996</v>
      </c>
      <c r="M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671.86533999999995</v>
      </c>
      <c r="N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653.95533999999998</v>
      </c>
      <c r="O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654.12533999999994</v>
      </c>
      <c r="P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654.41534000000001</v>
      </c>
      <c r="Q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635.42534000000001</v>
      </c>
      <c r="R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623.9153399999999</v>
      </c>
      <c r="S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645.25534000000005</v>
      </c>
      <c r="T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656.43534</v>
      </c>
      <c r="U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668.23533999999995</v>
      </c>
      <c r="V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660.37534000000005</v>
      </c>
      <c r="W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699.20533999999998</v>
      </c>
      <c r="X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608.96533999999997</v>
      </c>
      <c r="Y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770.93534</v>
      </c>
    </row>
    <row r="43" spans="1:25" x14ac:dyDescent="0.2">
      <c r="A43" s="80">
        <f t="shared" si="0"/>
        <v>42550</v>
      </c>
      <c r="B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646.16534000000001</v>
      </c>
      <c r="C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624.63533999999993</v>
      </c>
      <c r="D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659.22533999999996</v>
      </c>
      <c r="E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681.84533999999996</v>
      </c>
      <c r="F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768.76534000000004</v>
      </c>
      <c r="G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768.63534000000004</v>
      </c>
      <c r="H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681.89533999999992</v>
      </c>
      <c r="I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958.62533999999994</v>
      </c>
      <c r="J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793.21533999999997</v>
      </c>
      <c r="K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620.98533999999995</v>
      </c>
      <c r="L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638.22533999999996</v>
      </c>
      <c r="M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656.55534</v>
      </c>
      <c r="N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613.63533999999993</v>
      </c>
      <c r="O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614.02534000000003</v>
      </c>
      <c r="P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603.60533999999996</v>
      </c>
      <c r="Q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614.88534000000004</v>
      </c>
      <c r="R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619.35533999999996</v>
      </c>
      <c r="S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640.38533999999993</v>
      </c>
      <c r="T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662.80534</v>
      </c>
      <c r="U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663.04534000000001</v>
      </c>
      <c r="V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662.68534</v>
      </c>
      <c r="W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677.50533999999993</v>
      </c>
      <c r="X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604.4153399999999</v>
      </c>
      <c r="Y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721.24533999999994</v>
      </c>
    </row>
    <row r="44" spans="1:25" x14ac:dyDescent="0.2">
      <c r="A44" s="80">
        <f t="shared" si="0"/>
        <v>42551</v>
      </c>
      <c r="B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644.94533999999999</v>
      </c>
      <c r="C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626.78534000000002</v>
      </c>
      <c r="D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661.48533999999995</v>
      </c>
      <c r="E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684.18533999999988</v>
      </c>
      <c r="F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771.68533999999988</v>
      </c>
      <c r="G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771.52533999999991</v>
      </c>
      <c r="H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684.24533999999994</v>
      </c>
      <c r="I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962.27533999999991</v>
      </c>
      <c r="J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796.32533999999998</v>
      </c>
      <c r="K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622.89533999999992</v>
      </c>
      <c r="L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640.05534</v>
      </c>
      <c r="M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658.66534000000001</v>
      </c>
      <c r="N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611.84533999999996</v>
      </c>
      <c r="O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611.79534000000001</v>
      </c>
      <c r="P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611.93534</v>
      </c>
      <c r="Q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611.86533999999995</v>
      </c>
      <c r="R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620.84534000000008</v>
      </c>
      <c r="S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642.05534</v>
      </c>
      <c r="T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664.52533999999991</v>
      </c>
      <c r="U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664.90534000000002</v>
      </c>
      <c r="V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661.59533999999996</v>
      </c>
      <c r="W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677.59533999999996</v>
      </c>
      <c r="X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606.07533999999998</v>
      </c>
      <c r="Y44" s="137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771.12533999999994</v>
      </c>
    </row>
    <row r="45" spans="1:25" hidden="1" x14ac:dyDescent="0.2">
      <c r="A45" s="80">
        <f t="shared" si="0"/>
        <v>42552</v>
      </c>
      <c r="B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C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D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E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F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G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H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I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J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K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L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M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N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O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P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Q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R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S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T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U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V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W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X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Y45" s="137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</row>
    <row r="47" spans="1:25" x14ac:dyDescent="0.25">
      <c r="A47" s="88" t="s">
        <v>150</v>
      </c>
    </row>
    <row r="48" spans="1:25" ht="12.75" x14ac:dyDescent="0.2">
      <c r="A48" s="177" t="s">
        <v>48</v>
      </c>
      <c r="B48" s="188" t="s">
        <v>121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90"/>
    </row>
    <row r="49" spans="1:27" ht="12.75" x14ac:dyDescent="0.2">
      <c r="A49" s="178"/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3"/>
    </row>
    <row r="50" spans="1:27" ht="12.75" customHeight="1" x14ac:dyDescent="0.2">
      <c r="A50" s="178"/>
      <c r="B50" s="180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2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9"/>
      <c r="B51" s="18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3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80">
        <f t="shared" ref="A52:A82" si="1">A15</f>
        <v>42522</v>
      </c>
      <c r="B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598.60533999999996</v>
      </c>
      <c r="C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603.41534000000001</v>
      </c>
      <c r="D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629.25533999999993</v>
      </c>
      <c r="E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657.34533999999996</v>
      </c>
      <c r="F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679.95533999999998</v>
      </c>
      <c r="G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687.67534000000001</v>
      </c>
      <c r="H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622.6653399999999</v>
      </c>
      <c r="I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890.62534000000005</v>
      </c>
      <c r="J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781.43534</v>
      </c>
      <c r="K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680.06533999999999</v>
      </c>
      <c r="L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651.55534</v>
      </c>
      <c r="M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665.56533999999999</v>
      </c>
      <c r="N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695.23533999999995</v>
      </c>
      <c r="O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710.90533999999991</v>
      </c>
      <c r="P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694.97533999999996</v>
      </c>
      <c r="Q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710.74533999999994</v>
      </c>
      <c r="R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716.11534000000006</v>
      </c>
      <c r="S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642.89534000000003</v>
      </c>
      <c r="T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632.11533999999995</v>
      </c>
      <c r="U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621.86534000000006</v>
      </c>
      <c r="V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658.99533999999994</v>
      </c>
      <c r="W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625.66534000000001</v>
      </c>
      <c r="X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642.80533999999989</v>
      </c>
      <c r="Y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674.35533999999996</v>
      </c>
      <c r="AA52" s="81"/>
    </row>
    <row r="53" spans="1:27" x14ac:dyDescent="0.2">
      <c r="A53" s="80">
        <f t="shared" si="1"/>
        <v>42523</v>
      </c>
      <c r="B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601.38533999999993</v>
      </c>
      <c r="C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603.43534</v>
      </c>
      <c r="D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636.09533999999996</v>
      </c>
      <c r="E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657.34533999999996</v>
      </c>
      <c r="F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679.85533999999996</v>
      </c>
      <c r="G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687.76534000000004</v>
      </c>
      <c r="H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629.38533999999993</v>
      </c>
      <c r="I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880.7953399999999</v>
      </c>
      <c r="J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762.76533999999992</v>
      </c>
      <c r="K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665.53534000000002</v>
      </c>
      <c r="L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612.59533999999996</v>
      </c>
      <c r="M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625.05533999999989</v>
      </c>
      <c r="N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665.32533999999987</v>
      </c>
      <c r="O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694.92534000000001</v>
      </c>
      <c r="P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710.74533999999994</v>
      </c>
      <c r="Q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727.30534</v>
      </c>
      <c r="R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716.10534000000007</v>
      </c>
      <c r="S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703.10534000000007</v>
      </c>
      <c r="T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703.25534000000005</v>
      </c>
      <c r="U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622.01534000000004</v>
      </c>
      <c r="V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660.84533999999996</v>
      </c>
      <c r="W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648.46533999999997</v>
      </c>
      <c r="X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642.85534000000007</v>
      </c>
      <c r="Y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674.17534000000001</v>
      </c>
    </row>
    <row r="54" spans="1:27" x14ac:dyDescent="0.2">
      <c r="A54" s="80">
        <f t="shared" si="1"/>
        <v>42524</v>
      </c>
      <c r="B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607.06533999999999</v>
      </c>
      <c r="C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614.87534000000005</v>
      </c>
      <c r="D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641.61534000000006</v>
      </c>
      <c r="E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655.91534000000001</v>
      </c>
      <c r="F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678.38534000000004</v>
      </c>
      <c r="G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702.21533999999997</v>
      </c>
      <c r="H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627.96533999999997</v>
      </c>
      <c r="I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888.60533999999996</v>
      </c>
      <c r="J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742.82533999999998</v>
      </c>
      <c r="K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656.87533999999994</v>
      </c>
      <c r="L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656.86533999999995</v>
      </c>
      <c r="M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656.78533999999991</v>
      </c>
      <c r="N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693.35533999999996</v>
      </c>
      <c r="O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709.11534000000006</v>
      </c>
      <c r="P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709.14534000000003</v>
      </c>
      <c r="Q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734.03534000000002</v>
      </c>
      <c r="R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728.33533999999997</v>
      </c>
      <c r="S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714.95533999999998</v>
      </c>
      <c r="T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659.10533999999996</v>
      </c>
      <c r="U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625.16534000000001</v>
      </c>
      <c r="V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677.98533999999995</v>
      </c>
      <c r="W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644.20533999999998</v>
      </c>
      <c r="X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641.77534000000003</v>
      </c>
      <c r="Y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703.43534</v>
      </c>
    </row>
    <row r="55" spans="1:27" x14ac:dyDescent="0.2">
      <c r="A55" s="80">
        <f t="shared" si="1"/>
        <v>42525</v>
      </c>
      <c r="B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607.94533999999999</v>
      </c>
      <c r="C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595.18534</v>
      </c>
      <c r="D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607.4153399999999</v>
      </c>
      <c r="E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629.63533999999993</v>
      </c>
      <c r="F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653.35533999999996</v>
      </c>
      <c r="G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706.15533999999991</v>
      </c>
      <c r="H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653.34533999999996</v>
      </c>
      <c r="I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597.22533999999996</v>
      </c>
      <c r="J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641.43533999999988</v>
      </c>
      <c r="K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763.27534000000003</v>
      </c>
      <c r="L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706.17533999999989</v>
      </c>
      <c r="M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706.17533999999989</v>
      </c>
      <c r="N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706.17533999999989</v>
      </c>
      <c r="O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746.10533999999996</v>
      </c>
      <c r="P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746.11533999999995</v>
      </c>
      <c r="Q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713.80534</v>
      </c>
      <c r="R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729.47533999999996</v>
      </c>
      <c r="S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683.9153399999999</v>
      </c>
      <c r="T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637.17534000000001</v>
      </c>
      <c r="U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636.71533999999997</v>
      </c>
      <c r="V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719.69533999999999</v>
      </c>
      <c r="W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668.20533999999998</v>
      </c>
      <c r="X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619.19533999999987</v>
      </c>
      <c r="Y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754.62533999999994</v>
      </c>
    </row>
    <row r="56" spans="1:27" x14ac:dyDescent="0.2">
      <c r="A56" s="80">
        <f t="shared" si="1"/>
        <v>42526</v>
      </c>
      <c r="B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606.2953399999999</v>
      </c>
      <c r="C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594.73533999999995</v>
      </c>
      <c r="D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629.43534</v>
      </c>
      <c r="E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637.08533999999997</v>
      </c>
      <c r="F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669.87533999999994</v>
      </c>
      <c r="G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669.82533999999987</v>
      </c>
      <c r="H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607.26533999999992</v>
      </c>
      <c r="I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596.00533999999993</v>
      </c>
      <c r="J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610.19533999999999</v>
      </c>
      <c r="K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840.03534000000002</v>
      </c>
      <c r="L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763.28534000000002</v>
      </c>
      <c r="M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763.46533999999997</v>
      </c>
      <c r="N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763.72533999999996</v>
      </c>
      <c r="O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790.50534000000005</v>
      </c>
      <c r="P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790.49534000000006</v>
      </c>
      <c r="Q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746.09533999999996</v>
      </c>
      <c r="R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729.63533999999993</v>
      </c>
      <c r="S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683.95533999999998</v>
      </c>
      <c r="T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637.34533999999996</v>
      </c>
      <c r="U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625.37534000000005</v>
      </c>
      <c r="V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695.18534</v>
      </c>
      <c r="W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665.40534000000002</v>
      </c>
      <c r="X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619.1653399999999</v>
      </c>
      <c r="Y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754.26533999999992</v>
      </c>
    </row>
    <row r="57" spans="1:27" x14ac:dyDescent="0.2">
      <c r="A57" s="80">
        <f t="shared" si="1"/>
        <v>42527</v>
      </c>
      <c r="B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603.42534000000001</v>
      </c>
      <c r="C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614.59534000000008</v>
      </c>
      <c r="D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641.00533999999993</v>
      </c>
      <c r="E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670.05533999999989</v>
      </c>
      <c r="F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685.61533999999995</v>
      </c>
      <c r="G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736.21533999999997</v>
      </c>
      <c r="H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663.00533999999993</v>
      </c>
      <c r="I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942.38534000000004</v>
      </c>
      <c r="J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841.67534000000001</v>
      </c>
      <c r="K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725.93534</v>
      </c>
      <c r="L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678.51534000000004</v>
      </c>
      <c r="M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678.53534000000002</v>
      </c>
      <c r="N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693.62534000000005</v>
      </c>
      <c r="O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709.21533999999997</v>
      </c>
      <c r="P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709.21533999999997</v>
      </c>
      <c r="Q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678.2953399999999</v>
      </c>
      <c r="R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688.76533999999992</v>
      </c>
      <c r="S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701.72533999999996</v>
      </c>
      <c r="T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659.01533999999992</v>
      </c>
      <c r="U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608.87533999999994</v>
      </c>
      <c r="V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666.15533999999991</v>
      </c>
      <c r="W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638.71533999999997</v>
      </c>
      <c r="X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641.95533999999998</v>
      </c>
      <c r="Y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676.93533999999988</v>
      </c>
    </row>
    <row r="58" spans="1:27" x14ac:dyDescent="0.2">
      <c r="A58" s="80">
        <f t="shared" si="1"/>
        <v>42528</v>
      </c>
      <c r="B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607.49533999999994</v>
      </c>
      <c r="C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614.43533999999988</v>
      </c>
      <c r="D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641.02534000000003</v>
      </c>
      <c r="E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655.21533999999997</v>
      </c>
      <c r="F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685.27533999999991</v>
      </c>
      <c r="G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718.43534</v>
      </c>
      <c r="H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662.88534000000004</v>
      </c>
      <c r="I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942.37534000000005</v>
      </c>
      <c r="J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841.89533999999992</v>
      </c>
      <c r="K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709.60533999999996</v>
      </c>
      <c r="L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678.67534000000001</v>
      </c>
      <c r="M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678.70533999999998</v>
      </c>
      <c r="N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693.2953399999999</v>
      </c>
      <c r="O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709.14534000000003</v>
      </c>
      <c r="P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663.98533999999995</v>
      </c>
      <c r="Q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664.05533999999989</v>
      </c>
      <c r="R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688.93534</v>
      </c>
      <c r="S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701.89534000000003</v>
      </c>
      <c r="T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664.88533999999993</v>
      </c>
      <c r="U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605.80534</v>
      </c>
      <c r="V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681.77533999999991</v>
      </c>
      <c r="W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646.90534000000002</v>
      </c>
      <c r="X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631.02533999999991</v>
      </c>
      <c r="Y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726.35533999999996</v>
      </c>
    </row>
    <row r="59" spans="1:27" x14ac:dyDescent="0.2">
      <c r="A59" s="80">
        <f t="shared" si="1"/>
        <v>42529</v>
      </c>
      <c r="B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610.13533999999993</v>
      </c>
      <c r="C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614.30533999999989</v>
      </c>
      <c r="D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640.94533999999999</v>
      </c>
      <c r="E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654.93534</v>
      </c>
      <c r="F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685.25533999999993</v>
      </c>
      <c r="G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718.36534000000006</v>
      </c>
      <c r="H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663.09533999999996</v>
      </c>
      <c r="I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942.23533999999995</v>
      </c>
      <c r="J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842.08533999999997</v>
      </c>
      <c r="K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709.40534000000002</v>
      </c>
      <c r="L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678.65534000000002</v>
      </c>
      <c r="M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678.67534000000001</v>
      </c>
      <c r="N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693.57533999999987</v>
      </c>
      <c r="O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709.39534000000003</v>
      </c>
      <c r="P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663.97533999999996</v>
      </c>
      <c r="Q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663.98533999999995</v>
      </c>
      <c r="R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688.91534000000001</v>
      </c>
      <c r="S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701.60533999999996</v>
      </c>
      <c r="T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664.54534000000001</v>
      </c>
      <c r="U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606.05534</v>
      </c>
      <c r="V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684.18534</v>
      </c>
      <c r="W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647.20533999999998</v>
      </c>
      <c r="X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631.05533999999989</v>
      </c>
      <c r="Y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729.67534000000001</v>
      </c>
    </row>
    <row r="60" spans="1:27" x14ac:dyDescent="0.2">
      <c r="A60" s="80">
        <f t="shared" si="1"/>
        <v>42530</v>
      </c>
      <c r="B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609.37533999999994</v>
      </c>
      <c r="C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614.05534</v>
      </c>
      <c r="D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654.95533999999998</v>
      </c>
      <c r="E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669.63533999999993</v>
      </c>
      <c r="F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718.15533999999991</v>
      </c>
      <c r="G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736.0453399999999</v>
      </c>
      <c r="H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670.61533999999995</v>
      </c>
      <c r="I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965.75533999999993</v>
      </c>
      <c r="J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831.24533999999994</v>
      </c>
      <c r="K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709.71533999999997</v>
      </c>
      <c r="L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664.35533999999996</v>
      </c>
      <c r="M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657.24534000000006</v>
      </c>
      <c r="N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678.75533999999993</v>
      </c>
      <c r="O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709.63533999999993</v>
      </c>
      <c r="P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752.15533999999991</v>
      </c>
      <c r="Q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752.11533999999995</v>
      </c>
      <c r="R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728.74533999999994</v>
      </c>
      <c r="S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728.62533999999994</v>
      </c>
      <c r="T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701.85534000000007</v>
      </c>
      <c r="U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621.26533999999992</v>
      </c>
      <c r="V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664.60533999999996</v>
      </c>
      <c r="W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626.86533999999995</v>
      </c>
      <c r="X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615.37533999999994</v>
      </c>
      <c r="Y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733.06533999999999</v>
      </c>
    </row>
    <row r="61" spans="1:27" x14ac:dyDescent="0.2">
      <c r="A61" s="80">
        <f t="shared" si="1"/>
        <v>42531</v>
      </c>
      <c r="B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624.72533999999996</v>
      </c>
      <c r="C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614.38533999999993</v>
      </c>
      <c r="D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647.93534</v>
      </c>
      <c r="E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669.99533999999994</v>
      </c>
      <c r="F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701.5453399999999</v>
      </c>
      <c r="G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718.73533999999995</v>
      </c>
      <c r="H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655.67533999999989</v>
      </c>
      <c r="I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942.46533999999997</v>
      </c>
      <c r="J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779.51533999999992</v>
      </c>
      <c r="K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636.85533999999996</v>
      </c>
      <c r="L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599.59533999999996</v>
      </c>
      <c r="M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604.99533999999994</v>
      </c>
      <c r="N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611.31533999999999</v>
      </c>
      <c r="O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630.06533999999999</v>
      </c>
      <c r="P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636.61533999999995</v>
      </c>
      <c r="Q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663.98533999999995</v>
      </c>
      <c r="R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653.15533999999991</v>
      </c>
      <c r="S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653.05534</v>
      </c>
      <c r="T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653.05534</v>
      </c>
      <c r="U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605.88533999999993</v>
      </c>
      <c r="V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697.45533999999998</v>
      </c>
      <c r="W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658.61533999999995</v>
      </c>
      <c r="X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615.28533999999991</v>
      </c>
      <c r="Y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763.80534</v>
      </c>
    </row>
    <row r="62" spans="1:27" x14ac:dyDescent="0.2">
      <c r="A62" s="80">
        <f t="shared" si="1"/>
        <v>42532</v>
      </c>
      <c r="B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665.24533999999994</v>
      </c>
      <c r="C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613.43534</v>
      </c>
      <c r="D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596.2953399999999</v>
      </c>
      <c r="E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621.73534000000006</v>
      </c>
      <c r="F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652.79534000000001</v>
      </c>
      <c r="G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669.67533999999989</v>
      </c>
      <c r="H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607.39533999999992</v>
      </c>
      <c r="I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656.78533999999991</v>
      </c>
      <c r="J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763.61533999999995</v>
      </c>
      <c r="K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684.23533999999995</v>
      </c>
      <c r="L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637.45533999999998</v>
      </c>
      <c r="M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637.45533999999998</v>
      </c>
      <c r="N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643.60533999999996</v>
      </c>
      <c r="O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637.24534000000006</v>
      </c>
      <c r="P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643.60533999999996</v>
      </c>
      <c r="Q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663.18534</v>
      </c>
      <c r="R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663.29534000000001</v>
      </c>
      <c r="S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619.14533999999992</v>
      </c>
      <c r="T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596.35533999999996</v>
      </c>
      <c r="U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667.11533999999995</v>
      </c>
      <c r="V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754.71533999999997</v>
      </c>
      <c r="W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723.56533999999999</v>
      </c>
      <c r="X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616.15534000000002</v>
      </c>
      <c r="Y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705.82533999999998</v>
      </c>
    </row>
    <row r="63" spans="1:27" x14ac:dyDescent="0.2">
      <c r="A63" s="80">
        <f t="shared" si="1"/>
        <v>42533</v>
      </c>
      <c r="B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671.00533999999993</v>
      </c>
      <c r="C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636.84533999999996</v>
      </c>
      <c r="D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606.59533999999996</v>
      </c>
      <c r="E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607.18534</v>
      </c>
      <c r="F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621.64534000000003</v>
      </c>
      <c r="G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653.07533999999998</v>
      </c>
      <c r="H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614.50533999999993</v>
      </c>
      <c r="I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615.56533999999988</v>
      </c>
      <c r="J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694.45533999999998</v>
      </c>
      <c r="K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745.81533999999999</v>
      </c>
      <c r="L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713.66534000000001</v>
      </c>
      <c r="M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698.56533999999999</v>
      </c>
      <c r="N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713.68534</v>
      </c>
      <c r="O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713.73534000000006</v>
      </c>
      <c r="P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729.49533999999994</v>
      </c>
      <c r="Q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737.68534</v>
      </c>
      <c r="R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746.09533999999996</v>
      </c>
      <c r="S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729.6653399999999</v>
      </c>
      <c r="T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698.70533999999998</v>
      </c>
      <c r="U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607.78534000000002</v>
      </c>
      <c r="V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697.28534000000002</v>
      </c>
      <c r="W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670.18534</v>
      </c>
      <c r="X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607.58533999999997</v>
      </c>
      <c r="Y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745.61534000000006</v>
      </c>
    </row>
    <row r="64" spans="1:27" x14ac:dyDescent="0.2">
      <c r="A64" s="80">
        <f t="shared" si="1"/>
        <v>42534</v>
      </c>
      <c r="B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646.90534000000002</v>
      </c>
      <c r="C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616.94533999999999</v>
      </c>
      <c r="D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607.23533999999995</v>
      </c>
      <c r="E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621.73534000000006</v>
      </c>
      <c r="F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636.94533999999999</v>
      </c>
      <c r="G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669.78533999999991</v>
      </c>
      <c r="H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629.41534000000001</v>
      </c>
      <c r="I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595.90534000000002</v>
      </c>
      <c r="J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690.92533999999989</v>
      </c>
      <c r="K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799.58533999999997</v>
      </c>
      <c r="L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790.14533999999992</v>
      </c>
      <c r="M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790.24533999999994</v>
      </c>
      <c r="N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839.82533999999987</v>
      </c>
      <c r="O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839.85534000000007</v>
      </c>
      <c r="P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839.89534000000003</v>
      </c>
      <c r="Q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839.86534000000006</v>
      </c>
      <c r="R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839.90534000000002</v>
      </c>
      <c r="S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799.77533999999991</v>
      </c>
      <c r="T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780.99534000000006</v>
      </c>
      <c r="U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656.95533999999998</v>
      </c>
      <c r="V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695.99533999999994</v>
      </c>
      <c r="W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675.98534000000006</v>
      </c>
      <c r="X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619.30533999999989</v>
      </c>
      <c r="Y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763.10534000000007</v>
      </c>
    </row>
    <row r="65" spans="1:25" x14ac:dyDescent="0.2">
      <c r="A65" s="80">
        <f t="shared" si="1"/>
        <v>42535</v>
      </c>
      <c r="B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614.75534000000005</v>
      </c>
      <c r="C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627.83533999999997</v>
      </c>
      <c r="D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662.96533999999997</v>
      </c>
      <c r="E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670.46533999999997</v>
      </c>
      <c r="F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702.03534000000002</v>
      </c>
      <c r="G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718.87533999999994</v>
      </c>
      <c r="H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662.88534000000004</v>
      </c>
      <c r="I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965.37533999999994</v>
      </c>
      <c r="J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914.20533999999998</v>
      </c>
      <c r="K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734.43534</v>
      </c>
      <c r="L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678.55534</v>
      </c>
      <c r="M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693.66534000000001</v>
      </c>
      <c r="N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709.41534000000001</v>
      </c>
      <c r="O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725.83533999999997</v>
      </c>
      <c r="P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725.73533999999995</v>
      </c>
      <c r="Q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734.25533999999993</v>
      </c>
      <c r="R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742.64533999999992</v>
      </c>
      <c r="S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742.68534</v>
      </c>
      <c r="T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757.42534000000001</v>
      </c>
      <c r="U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676.96533999999997</v>
      </c>
      <c r="V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666.39534000000003</v>
      </c>
      <c r="W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630.90533999999991</v>
      </c>
      <c r="X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620.68534</v>
      </c>
      <c r="Y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734.01534000000004</v>
      </c>
    </row>
    <row r="66" spans="1:25" x14ac:dyDescent="0.2">
      <c r="A66" s="80">
        <f t="shared" si="1"/>
        <v>42536</v>
      </c>
      <c r="B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608.88533999999993</v>
      </c>
      <c r="C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627.83533999999997</v>
      </c>
      <c r="D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662.68533999999988</v>
      </c>
      <c r="E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670.05533999999989</v>
      </c>
      <c r="F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701.58533999999997</v>
      </c>
      <c r="G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718.71533999999997</v>
      </c>
      <c r="H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662.94533999999999</v>
      </c>
      <c r="I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965.40534000000002</v>
      </c>
      <c r="J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914.34533999999996</v>
      </c>
      <c r="K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734.48533999999995</v>
      </c>
      <c r="L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678.69533999999999</v>
      </c>
      <c r="M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693.76534000000004</v>
      </c>
      <c r="N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709.40534000000002</v>
      </c>
      <c r="O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725.82533999999998</v>
      </c>
      <c r="P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725.80534</v>
      </c>
      <c r="Q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734.21533999999997</v>
      </c>
      <c r="R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742.72533999999996</v>
      </c>
      <c r="S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742.78533999999991</v>
      </c>
      <c r="T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757.42534000000001</v>
      </c>
      <c r="U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676.87533999999994</v>
      </c>
      <c r="V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668.71533999999997</v>
      </c>
      <c r="W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629.84534000000008</v>
      </c>
      <c r="X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620.65534000000002</v>
      </c>
      <c r="Y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713.83533999999997</v>
      </c>
    </row>
    <row r="67" spans="1:25" x14ac:dyDescent="0.2">
      <c r="A67" s="80">
        <f t="shared" si="1"/>
        <v>42537</v>
      </c>
      <c r="B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607.63533999999993</v>
      </c>
      <c r="C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641.47533999999996</v>
      </c>
      <c r="D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685.73533999999995</v>
      </c>
      <c r="E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685.91534000000001</v>
      </c>
      <c r="F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774.35533999999996</v>
      </c>
      <c r="G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774.35533999999996</v>
      </c>
      <c r="H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702.06533999999999</v>
      </c>
      <c r="I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1042.5553399999999</v>
      </c>
      <c r="J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914.12534000000005</v>
      </c>
      <c r="K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742.96533999999997</v>
      </c>
      <c r="L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709.34533999999996</v>
      </c>
      <c r="M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693.49533999999994</v>
      </c>
      <c r="N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709.15534000000002</v>
      </c>
      <c r="O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725.56533999999999</v>
      </c>
      <c r="P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742.69533999999999</v>
      </c>
      <c r="Q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760.76533999999992</v>
      </c>
      <c r="R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742.68534</v>
      </c>
      <c r="S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772.85533999999996</v>
      </c>
      <c r="T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805.5453399999999</v>
      </c>
      <c r="U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758.74533999999994</v>
      </c>
      <c r="V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600.33533999999997</v>
      </c>
      <c r="W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617.11534000000006</v>
      </c>
      <c r="X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652.61533999999995</v>
      </c>
      <c r="Y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705.81533999999999</v>
      </c>
    </row>
    <row r="68" spans="1:25" x14ac:dyDescent="0.2">
      <c r="A68" s="80">
        <f t="shared" si="1"/>
        <v>42538</v>
      </c>
      <c r="B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595.74533999999994</v>
      </c>
      <c r="C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655.40533999999991</v>
      </c>
      <c r="D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701.6653399999999</v>
      </c>
      <c r="E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736.57533999999998</v>
      </c>
      <c r="F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774.33533999999997</v>
      </c>
      <c r="G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774.40533999999991</v>
      </c>
      <c r="H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736.70533999999998</v>
      </c>
      <c r="I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1042.5253399999999</v>
      </c>
      <c r="J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888.70533999999998</v>
      </c>
      <c r="K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742.92533999999989</v>
      </c>
      <c r="L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693.5453399999999</v>
      </c>
      <c r="M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678.35534000000007</v>
      </c>
      <c r="N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693.2953399999999</v>
      </c>
      <c r="O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693.18534</v>
      </c>
      <c r="P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708.95533999999998</v>
      </c>
      <c r="Q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733.96533999999997</v>
      </c>
      <c r="R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721.36533999999995</v>
      </c>
      <c r="S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742.65533999999991</v>
      </c>
      <c r="T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757.18533999999988</v>
      </c>
      <c r="U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688.94533999999999</v>
      </c>
      <c r="V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632.31533999999999</v>
      </c>
      <c r="W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595.83533999999997</v>
      </c>
      <c r="X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695.14534000000003</v>
      </c>
      <c r="Y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680.74534000000006</v>
      </c>
    </row>
    <row r="69" spans="1:25" x14ac:dyDescent="0.2">
      <c r="A69" s="80">
        <f t="shared" si="1"/>
        <v>42539</v>
      </c>
      <c r="B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626.57533999999998</v>
      </c>
      <c r="C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621.88534000000004</v>
      </c>
      <c r="D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669.93534</v>
      </c>
      <c r="E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706.12533999999994</v>
      </c>
      <c r="F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706.06533999999999</v>
      </c>
      <c r="G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746.02534000000003</v>
      </c>
      <c r="H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688.82533999999987</v>
      </c>
      <c r="I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606.91534000000001</v>
      </c>
      <c r="J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694.90534000000002</v>
      </c>
      <c r="K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781.71533999999997</v>
      </c>
      <c r="L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714.16534000000001</v>
      </c>
      <c r="M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729.77533999999991</v>
      </c>
      <c r="N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729.78533999999991</v>
      </c>
      <c r="O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754.43534</v>
      </c>
      <c r="P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780.92534000000001</v>
      </c>
      <c r="Q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819.46533999999997</v>
      </c>
      <c r="R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819.6653399999999</v>
      </c>
      <c r="S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745.94533999999999</v>
      </c>
      <c r="T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754.00534000000005</v>
      </c>
      <c r="U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684.50534000000005</v>
      </c>
      <c r="V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634.25533999999993</v>
      </c>
      <c r="W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635.78533999999991</v>
      </c>
      <c r="X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637.00534000000005</v>
      </c>
      <c r="Y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762.38534000000004</v>
      </c>
    </row>
    <row r="70" spans="1:25" x14ac:dyDescent="0.2">
      <c r="A70" s="80">
        <f t="shared" si="1"/>
        <v>42540</v>
      </c>
      <c r="B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627.08533999999997</v>
      </c>
      <c r="C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621.91534000000001</v>
      </c>
      <c r="D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669.78533999999991</v>
      </c>
      <c r="E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705.64534000000003</v>
      </c>
      <c r="F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705.55534</v>
      </c>
      <c r="G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745.53533999999991</v>
      </c>
      <c r="H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687.57533999999987</v>
      </c>
      <c r="I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653.36533999999995</v>
      </c>
      <c r="J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663.57533999999998</v>
      </c>
      <c r="K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819.22533999999996</v>
      </c>
      <c r="L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745.90534000000002</v>
      </c>
      <c r="M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745.92534000000001</v>
      </c>
      <c r="N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745.93534</v>
      </c>
      <c r="O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781.00534000000005</v>
      </c>
      <c r="P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799.68534</v>
      </c>
      <c r="Q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799.73533999999995</v>
      </c>
      <c r="R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790.34533999999985</v>
      </c>
      <c r="S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772.05534</v>
      </c>
      <c r="T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790.28533999999991</v>
      </c>
      <c r="U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721.69533999999999</v>
      </c>
      <c r="V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631.53534000000002</v>
      </c>
      <c r="W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633.06533999999999</v>
      </c>
      <c r="X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637.32533999999998</v>
      </c>
      <c r="Y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762.87533999999994</v>
      </c>
    </row>
    <row r="71" spans="1:25" x14ac:dyDescent="0.2">
      <c r="A71" s="80">
        <f t="shared" si="1"/>
        <v>42541</v>
      </c>
      <c r="B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608.37533999999994</v>
      </c>
      <c r="C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655.60533999999996</v>
      </c>
      <c r="D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702.21533999999997</v>
      </c>
      <c r="E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736.78533999999991</v>
      </c>
      <c r="F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745.94533999999999</v>
      </c>
      <c r="G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774.60533999999996</v>
      </c>
      <c r="H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736.84533999999996</v>
      </c>
      <c r="I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1042.7953399999999</v>
      </c>
      <c r="J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888.67534000000001</v>
      </c>
      <c r="K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742.96533999999997</v>
      </c>
      <c r="L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693.5453399999999</v>
      </c>
      <c r="M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678.45533999999998</v>
      </c>
      <c r="N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693.48533999999995</v>
      </c>
      <c r="O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678.37534000000005</v>
      </c>
      <c r="P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678.28533999999991</v>
      </c>
      <c r="Q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734.10533999999996</v>
      </c>
      <c r="R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721.50533999999993</v>
      </c>
      <c r="S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742.63533999999993</v>
      </c>
      <c r="T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757.49534000000006</v>
      </c>
      <c r="U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701.65533999999991</v>
      </c>
      <c r="V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616.42534000000001</v>
      </c>
      <c r="W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616.71533999999997</v>
      </c>
      <c r="X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658.59533999999996</v>
      </c>
      <c r="Y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694.02534000000003</v>
      </c>
    </row>
    <row r="72" spans="1:25" x14ac:dyDescent="0.2">
      <c r="A72" s="80">
        <f t="shared" si="1"/>
        <v>42542</v>
      </c>
      <c r="B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603.15533999999991</v>
      </c>
      <c r="C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641.42533999999989</v>
      </c>
      <c r="D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685.92534000000001</v>
      </c>
      <c r="E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718.96533999999997</v>
      </c>
      <c r="F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744.94533999999999</v>
      </c>
      <c r="G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794.12534000000005</v>
      </c>
      <c r="H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774.20533999999998</v>
      </c>
      <c r="I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1199.8253400000001</v>
      </c>
      <c r="J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913.34533999999996</v>
      </c>
      <c r="K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779.40533999999991</v>
      </c>
      <c r="L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760.71533999999997</v>
      </c>
      <c r="M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742.60533999999996</v>
      </c>
      <c r="N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725.45533999999998</v>
      </c>
      <c r="O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725.54534000000001</v>
      </c>
      <c r="P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725.55534</v>
      </c>
      <c r="Q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733.88534000000004</v>
      </c>
      <c r="R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742.42534000000001</v>
      </c>
      <c r="S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757.08533999999997</v>
      </c>
      <c r="T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756.98533999999995</v>
      </c>
      <c r="U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742.27534000000003</v>
      </c>
      <c r="V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600.65534000000002</v>
      </c>
      <c r="W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625.80534</v>
      </c>
      <c r="X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658.48533999999995</v>
      </c>
      <c r="Y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704.06533999999988</v>
      </c>
    </row>
    <row r="73" spans="1:25" x14ac:dyDescent="0.2">
      <c r="A73" s="80">
        <f t="shared" si="1"/>
        <v>42543</v>
      </c>
      <c r="B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604.77534000000003</v>
      </c>
      <c r="C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641.49533999999994</v>
      </c>
      <c r="D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686.11533999999995</v>
      </c>
      <c r="E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746.01533999999992</v>
      </c>
      <c r="F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774.69533999999999</v>
      </c>
      <c r="G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774.58533999999997</v>
      </c>
      <c r="H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745.55533999999989</v>
      </c>
      <c r="I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1100.2553399999999</v>
      </c>
      <c r="J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864.34533999999996</v>
      </c>
      <c r="K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734.21533999999997</v>
      </c>
      <c r="L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664.0453399999999</v>
      </c>
      <c r="M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664.01533999999992</v>
      </c>
      <c r="N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664.00533999999993</v>
      </c>
      <c r="O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664.00533999999993</v>
      </c>
      <c r="P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761.32533999999998</v>
      </c>
      <c r="Q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761.11533999999995</v>
      </c>
      <c r="R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708.30534</v>
      </c>
      <c r="S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742.84533999999996</v>
      </c>
      <c r="T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796.69533999999999</v>
      </c>
      <c r="U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735.46533999999997</v>
      </c>
      <c r="V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601.04534000000001</v>
      </c>
      <c r="W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618.73533999999995</v>
      </c>
      <c r="X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647.42533999999989</v>
      </c>
      <c r="Y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748.07533999999998</v>
      </c>
    </row>
    <row r="74" spans="1:25" x14ac:dyDescent="0.2">
      <c r="A74" s="80">
        <f t="shared" si="1"/>
        <v>42544</v>
      </c>
      <c r="B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610.63533999999993</v>
      </c>
      <c r="C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641.37533999999994</v>
      </c>
      <c r="D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686.00533999999993</v>
      </c>
      <c r="E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719.05534</v>
      </c>
      <c r="F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774.49533999999994</v>
      </c>
      <c r="G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774.62533999999994</v>
      </c>
      <c r="H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701.84534000000008</v>
      </c>
      <c r="I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1002.04534</v>
      </c>
      <c r="J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819.89534000000003</v>
      </c>
      <c r="K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663.81533999999999</v>
      </c>
      <c r="L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623.36533999999995</v>
      </c>
      <c r="M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610.95533999999998</v>
      </c>
      <c r="N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610.87533999999994</v>
      </c>
      <c r="O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610.79534000000001</v>
      </c>
      <c r="P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623.46533999999997</v>
      </c>
      <c r="Q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636.29534000000001</v>
      </c>
      <c r="R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641.5453399999999</v>
      </c>
      <c r="S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676.16534000000001</v>
      </c>
      <c r="T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701.42534000000001</v>
      </c>
      <c r="U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701.47533999999996</v>
      </c>
      <c r="V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634.66534000000001</v>
      </c>
      <c r="W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666.90534000000002</v>
      </c>
      <c r="X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620.58533999999997</v>
      </c>
      <c r="Y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752.26533999999992</v>
      </c>
    </row>
    <row r="75" spans="1:25" x14ac:dyDescent="0.2">
      <c r="A75" s="80">
        <f t="shared" si="1"/>
        <v>42545</v>
      </c>
      <c r="B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610.52534000000003</v>
      </c>
      <c r="C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614.68534</v>
      </c>
      <c r="D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634.66534000000001</v>
      </c>
      <c r="E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702.35533999999996</v>
      </c>
      <c r="F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719.01533999999992</v>
      </c>
      <c r="G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755.20533999999998</v>
      </c>
      <c r="H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701.92534000000001</v>
      </c>
      <c r="I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989.47533999999996</v>
      </c>
      <c r="J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819.94533999999999</v>
      </c>
      <c r="K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663.83533999999997</v>
      </c>
      <c r="L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623.58533999999997</v>
      </c>
      <c r="M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611.18534</v>
      </c>
      <c r="N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611.17534000000001</v>
      </c>
      <c r="O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611.13533999999993</v>
      </c>
      <c r="P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623.54534000000001</v>
      </c>
      <c r="Q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636.39533999999992</v>
      </c>
      <c r="R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641.64534000000003</v>
      </c>
      <c r="S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676.25533999999993</v>
      </c>
      <c r="T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701.51533999999992</v>
      </c>
      <c r="U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676.43534</v>
      </c>
      <c r="V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651.58533999999997</v>
      </c>
      <c r="W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691.18534</v>
      </c>
      <c r="X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605.53533999999991</v>
      </c>
      <c r="Y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785.02533999999991</v>
      </c>
    </row>
    <row r="76" spans="1:25" x14ac:dyDescent="0.2">
      <c r="A76" s="80">
        <f t="shared" si="1"/>
        <v>42546</v>
      </c>
      <c r="B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649.37533999999994</v>
      </c>
      <c r="C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606.44533999999999</v>
      </c>
      <c r="D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597.44533999999999</v>
      </c>
      <c r="E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649.98533999999995</v>
      </c>
      <c r="F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683.83533999999997</v>
      </c>
      <c r="G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721.19533999999999</v>
      </c>
      <c r="H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665.80534</v>
      </c>
      <c r="I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599.39534000000003</v>
      </c>
      <c r="J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729.23533999999995</v>
      </c>
      <c r="K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726.11533999999995</v>
      </c>
      <c r="L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681.16534000000001</v>
      </c>
      <c r="M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667.30533999999989</v>
      </c>
      <c r="N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667.30533999999989</v>
      </c>
      <c r="O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667.34533999999996</v>
      </c>
      <c r="P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681.12533999999994</v>
      </c>
      <c r="Q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667.30533999999989</v>
      </c>
      <c r="R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710.75533999999993</v>
      </c>
      <c r="S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726.36533999999995</v>
      </c>
      <c r="T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695.38533999999993</v>
      </c>
      <c r="U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742.71533999999997</v>
      </c>
      <c r="V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662.90534000000002</v>
      </c>
      <c r="W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707.58533999999997</v>
      </c>
      <c r="X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605.28534000000002</v>
      </c>
      <c r="Y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725.61534000000006</v>
      </c>
    </row>
    <row r="77" spans="1:25" x14ac:dyDescent="0.2">
      <c r="A77" s="80">
        <f t="shared" si="1"/>
        <v>42547</v>
      </c>
      <c r="B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658.76533999999992</v>
      </c>
      <c r="C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609.63533999999993</v>
      </c>
      <c r="D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597.22533999999996</v>
      </c>
      <c r="E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634.00533999999993</v>
      </c>
      <c r="F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666.46533999999997</v>
      </c>
      <c r="G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721.13534000000004</v>
      </c>
      <c r="H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666.33534000000009</v>
      </c>
      <c r="I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597.60533999999996</v>
      </c>
      <c r="J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648.21533999999997</v>
      </c>
      <c r="K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726.23533999999995</v>
      </c>
      <c r="L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681.05534</v>
      </c>
      <c r="M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667.32533999999998</v>
      </c>
      <c r="N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667.2953399999999</v>
      </c>
      <c r="O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667.28533999999991</v>
      </c>
      <c r="P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681.10533999999996</v>
      </c>
      <c r="Q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667.15533999999991</v>
      </c>
      <c r="R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726.19533999999999</v>
      </c>
      <c r="S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726.2953399999999</v>
      </c>
      <c r="T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695.74533999999994</v>
      </c>
      <c r="U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743.22533999999996</v>
      </c>
      <c r="V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642.83533999999986</v>
      </c>
      <c r="W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683.23533999999995</v>
      </c>
      <c r="X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605.37533999999994</v>
      </c>
      <c r="Y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726.02533999999991</v>
      </c>
    </row>
    <row r="78" spans="1:25" x14ac:dyDescent="0.2">
      <c r="A78" s="80">
        <f t="shared" si="1"/>
        <v>42548</v>
      </c>
      <c r="B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628.70533999999998</v>
      </c>
      <c r="C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599.36533999999995</v>
      </c>
      <c r="D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631.65534000000002</v>
      </c>
      <c r="E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667.39533999999992</v>
      </c>
      <c r="F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698.71533999999997</v>
      </c>
      <c r="G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732.88534000000004</v>
      </c>
      <c r="H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638.52534000000003</v>
      </c>
      <c r="I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937.37533999999994</v>
      </c>
      <c r="J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775.82533999999998</v>
      </c>
      <c r="K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621.24533999999994</v>
      </c>
      <c r="L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629.16534000000001</v>
      </c>
      <c r="M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666.36534000000006</v>
      </c>
      <c r="N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648.22533999999996</v>
      </c>
      <c r="O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611.81533999999999</v>
      </c>
      <c r="P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649.01534000000004</v>
      </c>
      <c r="Q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630.03534000000002</v>
      </c>
      <c r="R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618.40534000000002</v>
      </c>
      <c r="S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639.59533999999996</v>
      </c>
      <c r="T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650.63533999999993</v>
      </c>
      <c r="U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662.41534000000001</v>
      </c>
      <c r="V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653.50533999999993</v>
      </c>
      <c r="W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692.05534</v>
      </c>
      <c r="X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603.55534</v>
      </c>
      <c r="Y78" s="107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772.60534000000007</v>
      </c>
    </row>
    <row r="79" spans="1:25" x14ac:dyDescent="0.2">
      <c r="A79" s="80">
        <f t="shared" si="1"/>
        <v>42549</v>
      </c>
      <c r="B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634.65534000000002</v>
      </c>
      <c r="C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599.59533999999996</v>
      </c>
      <c r="D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631.60533999999996</v>
      </c>
      <c r="E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667.19533999999999</v>
      </c>
      <c r="F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698.53534000000002</v>
      </c>
      <c r="G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732.82533999999998</v>
      </c>
      <c r="H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638.72533999999996</v>
      </c>
      <c r="I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937.51533999999992</v>
      </c>
      <c r="J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775.73533999999995</v>
      </c>
      <c r="K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621.20533999999998</v>
      </c>
      <c r="L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629.45533999999998</v>
      </c>
      <c r="M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665.99533999999994</v>
      </c>
      <c r="N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648.25533999999993</v>
      </c>
      <c r="O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648.42533999999989</v>
      </c>
      <c r="P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648.71533999999997</v>
      </c>
      <c r="Q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629.90534000000002</v>
      </c>
      <c r="R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618.49533999999994</v>
      </c>
      <c r="S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639.63534000000004</v>
      </c>
      <c r="T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650.71533999999997</v>
      </c>
      <c r="U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662.40533999999991</v>
      </c>
      <c r="V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654.61534000000006</v>
      </c>
      <c r="W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693.08533999999997</v>
      </c>
      <c r="X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603.68534</v>
      </c>
      <c r="Y79" s="107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764.14533999999992</v>
      </c>
    </row>
    <row r="80" spans="1:25" x14ac:dyDescent="0.2">
      <c r="A80" s="80">
        <f t="shared" si="1"/>
        <v>42550</v>
      </c>
      <c r="B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640.53533999999991</v>
      </c>
      <c r="C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619.20533999999986</v>
      </c>
      <c r="D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653.47533999999996</v>
      </c>
      <c r="E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675.88534000000004</v>
      </c>
      <c r="F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761.99533999999994</v>
      </c>
      <c r="G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761.87533999999994</v>
      </c>
      <c r="H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675.93534</v>
      </c>
      <c r="I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950.10533999999996</v>
      </c>
      <c r="J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786.22533999999996</v>
      </c>
      <c r="K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615.59533999999996</v>
      </c>
      <c r="L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632.67534000000001</v>
      </c>
      <c r="M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650.82533999999998</v>
      </c>
      <c r="N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608.31533999999999</v>
      </c>
      <c r="O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608.69533999999999</v>
      </c>
      <c r="P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598.36533999999995</v>
      </c>
      <c r="Q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609.54534000000001</v>
      </c>
      <c r="R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613.97533999999996</v>
      </c>
      <c r="S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634.81533999999999</v>
      </c>
      <c r="T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657.02533999999991</v>
      </c>
      <c r="U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657.25534000000005</v>
      </c>
      <c r="V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656.90534000000002</v>
      </c>
      <c r="W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671.58533999999997</v>
      </c>
      <c r="X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599.17534000000001</v>
      </c>
      <c r="Y80" s="136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714.91534000000001</v>
      </c>
    </row>
    <row r="81" spans="1:27" x14ac:dyDescent="0.2">
      <c r="A81" s="80">
        <f t="shared" si="1"/>
        <v>42551</v>
      </c>
      <c r="B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639.32533999999987</v>
      </c>
      <c r="C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621.33533999999997</v>
      </c>
      <c r="D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655.71533999999997</v>
      </c>
      <c r="E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678.20533999999998</v>
      </c>
      <c r="F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764.89533999999992</v>
      </c>
      <c r="G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764.73533999999995</v>
      </c>
      <c r="H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678.26533999999992</v>
      </c>
      <c r="I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953.71533999999997</v>
      </c>
      <c r="J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789.30534</v>
      </c>
      <c r="K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617.48533999999995</v>
      </c>
      <c r="L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634.48533999999995</v>
      </c>
      <c r="M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652.91534000000001</v>
      </c>
      <c r="N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606.53534000000002</v>
      </c>
      <c r="O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606.48533999999995</v>
      </c>
      <c r="P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606.62533999999994</v>
      </c>
      <c r="Q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606.55534</v>
      </c>
      <c r="R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615.44533999999999</v>
      </c>
      <c r="S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636.46533999999997</v>
      </c>
      <c r="T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658.72533999999996</v>
      </c>
      <c r="U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659.10533999999996</v>
      </c>
      <c r="V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655.82533999999987</v>
      </c>
      <c r="W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671.67534000000001</v>
      </c>
      <c r="X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600.81533999999999</v>
      </c>
      <c r="Y81" s="137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764.33533999999986</v>
      </c>
    </row>
    <row r="82" spans="1:27" hidden="1" x14ac:dyDescent="0.2">
      <c r="A82" s="80">
        <f t="shared" si="1"/>
        <v>42552</v>
      </c>
      <c r="B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C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D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E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F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G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H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I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J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K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L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M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N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O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P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Q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R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S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T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U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V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W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X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  <c r="Y82" s="137" t="e">
        <f>VLOOKUP($A82+ROUND((COLUMN()-2)/24,5),АТС!$A$41:$F$760,3)+VLOOKUP($A82+ROUND((COLUMN()-2)/24,5),'Расчет сбытовых надбавок'!$B$793:'Расчет сбытовых надбавок'!$G$1536,4)+'Иные услуги '!$C$5+'РСТ РСО-А'!$K$7</f>
        <v>#REF!</v>
      </c>
    </row>
    <row r="83" spans="1:27" x14ac:dyDescent="0.2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7" x14ac:dyDescent="0.25">
      <c r="A84" s="88" t="s">
        <v>151</v>
      </c>
    </row>
    <row r="85" spans="1:27" ht="12.75" x14ac:dyDescent="0.2">
      <c r="A85" s="177" t="s">
        <v>48</v>
      </c>
      <c r="B85" s="188" t="s">
        <v>121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90"/>
    </row>
    <row r="86" spans="1:27" ht="12.75" x14ac:dyDescent="0.2">
      <c r="A86" s="178"/>
      <c r="B86" s="191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3"/>
    </row>
    <row r="87" spans="1:27" ht="12.75" customHeight="1" x14ac:dyDescent="0.2">
      <c r="A87" s="178"/>
      <c r="B87" s="180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2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9"/>
      <c r="B88" s="181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3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6.5" customHeight="1" x14ac:dyDescent="0.2">
      <c r="A89" s="80">
        <f t="shared" ref="A89:A117" si="2">A52</f>
        <v>42522</v>
      </c>
      <c r="B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579.68534</v>
      </c>
      <c r="C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584.33533999999997</v>
      </c>
      <c r="D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609.2953399999999</v>
      </c>
      <c r="E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636.44533999999999</v>
      </c>
      <c r="F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658.28534000000002</v>
      </c>
      <c r="G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665.74533999999994</v>
      </c>
      <c r="H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602.93534</v>
      </c>
      <c r="I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861.83533999999997</v>
      </c>
      <c r="J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756.33533999999997</v>
      </c>
      <c r="K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658.39534000000003</v>
      </c>
      <c r="L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630.84533999999996</v>
      </c>
      <c r="M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644.38533999999993</v>
      </c>
      <c r="N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673.0453399999999</v>
      </c>
      <c r="O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688.18533999999988</v>
      </c>
      <c r="P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672.7953399999999</v>
      </c>
      <c r="Q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688.03533999999991</v>
      </c>
      <c r="R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693.22533999999996</v>
      </c>
      <c r="S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622.48533999999995</v>
      </c>
      <c r="T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612.06533999999999</v>
      </c>
      <c r="U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602.16534000000001</v>
      </c>
      <c r="V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638.03533999999991</v>
      </c>
      <c r="W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605.82533999999998</v>
      </c>
      <c r="X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622.39533999999992</v>
      </c>
      <c r="Y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652.87533999999994</v>
      </c>
      <c r="AA89" s="81"/>
    </row>
    <row r="90" spans="1:27" x14ac:dyDescent="0.2">
      <c r="A90" s="80">
        <f t="shared" si="2"/>
        <v>42523</v>
      </c>
      <c r="B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582.37533999999994</v>
      </c>
      <c r="C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584.35533999999996</v>
      </c>
      <c r="D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615.9153399999999</v>
      </c>
      <c r="E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636.44533999999999</v>
      </c>
      <c r="F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658.18534</v>
      </c>
      <c r="G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665.82533999999998</v>
      </c>
      <c r="H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609.42533999999989</v>
      </c>
      <c r="I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852.33533999999986</v>
      </c>
      <c r="J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738.2953399999999</v>
      </c>
      <c r="K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644.35533999999996</v>
      </c>
      <c r="L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593.20533999999998</v>
      </c>
      <c r="M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605.24533999999994</v>
      </c>
      <c r="N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644.14533999999992</v>
      </c>
      <c r="O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672.74533999999994</v>
      </c>
      <c r="P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688.03533999999991</v>
      </c>
      <c r="Q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704.03534000000002</v>
      </c>
      <c r="R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693.21533999999997</v>
      </c>
      <c r="S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680.65534000000002</v>
      </c>
      <c r="T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680.79534000000001</v>
      </c>
      <c r="U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602.30534</v>
      </c>
      <c r="V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639.82533999999998</v>
      </c>
      <c r="W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627.86533999999995</v>
      </c>
      <c r="X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622.43534</v>
      </c>
      <c r="Y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652.69533999999999</v>
      </c>
    </row>
    <row r="91" spans="1:27" x14ac:dyDescent="0.2">
      <c r="A91" s="80">
        <f t="shared" si="2"/>
        <v>42524</v>
      </c>
      <c r="B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587.85533999999996</v>
      </c>
      <c r="C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595.41534000000001</v>
      </c>
      <c r="D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621.23533999999995</v>
      </c>
      <c r="E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635.06533999999999</v>
      </c>
      <c r="F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656.77534000000003</v>
      </c>
      <c r="G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679.7953399999999</v>
      </c>
      <c r="H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608.05534</v>
      </c>
      <c r="I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859.87533999999994</v>
      </c>
      <c r="J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719.03534000000002</v>
      </c>
      <c r="K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635.99533999999994</v>
      </c>
      <c r="L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635.97533999999996</v>
      </c>
      <c r="M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635.90533999999991</v>
      </c>
      <c r="N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671.23533999999995</v>
      </c>
      <c r="O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686.45533999999998</v>
      </c>
      <c r="P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686.49533999999994</v>
      </c>
      <c r="Q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710.53534000000002</v>
      </c>
      <c r="R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705.02533999999991</v>
      </c>
      <c r="S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692.09533999999996</v>
      </c>
      <c r="T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638.14534000000003</v>
      </c>
      <c r="U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605.35533999999996</v>
      </c>
      <c r="V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656.38534000000004</v>
      </c>
      <c r="W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623.74533999999994</v>
      </c>
      <c r="X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621.40534000000002</v>
      </c>
      <c r="Y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680.96533999999997</v>
      </c>
    </row>
    <row r="92" spans="1:27" x14ac:dyDescent="0.2">
      <c r="A92" s="80">
        <f t="shared" si="2"/>
        <v>42525</v>
      </c>
      <c r="B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588.71533999999997</v>
      </c>
      <c r="C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576.38533999999993</v>
      </c>
      <c r="D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588.20533999999998</v>
      </c>
      <c r="E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609.66534000000001</v>
      </c>
      <c r="F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632.58533999999997</v>
      </c>
      <c r="G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683.59533999999996</v>
      </c>
      <c r="H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632.57533999999998</v>
      </c>
      <c r="I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578.35533999999996</v>
      </c>
      <c r="J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621.06533999999988</v>
      </c>
      <c r="K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738.78534000000002</v>
      </c>
      <c r="L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683.61533999999995</v>
      </c>
      <c r="M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683.61533999999995</v>
      </c>
      <c r="N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683.61533999999995</v>
      </c>
      <c r="O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722.19533999999999</v>
      </c>
      <c r="P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722.20533999999998</v>
      </c>
      <c r="Q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690.98533999999995</v>
      </c>
      <c r="R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706.12533999999994</v>
      </c>
      <c r="S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662.11533999999995</v>
      </c>
      <c r="T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616.94533999999999</v>
      </c>
      <c r="U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616.50534000000005</v>
      </c>
      <c r="V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696.68534</v>
      </c>
      <c r="W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646.93534</v>
      </c>
      <c r="X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599.58533999999997</v>
      </c>
      <c r="Y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730.43534</v>
      </c>
    </row>
    <row r="93" spans="1:27" x14ac:dyDescent="0.2">
      <c r="A93" s="80">
        <f t="shared" si="2"/>
        <v>42526</v>
      </c>
      <c r="B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587.12533999999994</v>
      </c>
      <c r="C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575.94533999999999</v>
      </c>
      <c r="D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609.47533999999996</v>
      </c>
      <c r="E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616.86533999999995</v>
      </c>
      <c r="F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648.54534000000001</v>
      </c>
      <c r="G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648.49533999999994</v>
      </c>
      <c r="H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588.05534</v>
      </c>
      <c r="I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577.17534000000001</v>
      </c>
      <c r="J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590.88533999999993</v>
      </c>
      <c r="K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812.95533999999998</v>
      </c>
      <c r="L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738.79534000000001</v>
      </c>
      <c r="M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738.96533999999997</v>
      </c>
      <c r="N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739.21533999999997</v>
      </c>
      <c r="O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765.09533999999996</v>
      </c>
      <c r="P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765.08533999999997</v>
      </c>
      <c r="Q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722.18534</v>
      </c>
      <c r="R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706.28533999999991</v>
      </c>
      <c r="S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662.15534000000002</v>
      </c>
      <c r="T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617.12533999999994</v>
      </c>
      <c r="U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605.54534000000001</v>
      </c>
      <c r="V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673.00533999999993</v>
      </c>
      <c r="W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644.22533999999996</v>
      </c>
      <c r="X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599.55534</v>
      </c>
      <c r="Y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730.08533999999986</v>
      </c>
    </row>
    <row r="94" spans="1:27" x14ac:dyDescent="0.2">
      <c r="A94" s="80">
        <f t="shared" si="2"/>
        <v>42527</v>
      </c>
      <c r="B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584.34533999999996</v>
      </c>
      <c r="C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595.14534000000003</v>
      </c>
      <c r="D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620.65533999999991</v>
      </c>
      <c r="E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648.72533999999996</v>
      </c>
      <c r="F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663.75533999999993</v>
      </c>
      <c r="G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712.64533999999992</v>
      </c>
      <c r="H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641.91534000000001</v>
      </c>
      <c r="I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911.83533999999997</v>
      </c>
      <c r="J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814.53534000000002</v>
      </c>
      <c r="K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702.71533999999997</v>
      </c>
      <c r="L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656.89534000000003</v>
      </c>
      <c r="M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656.91534000000001</v>
      </c>
      <c r="N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671.49533999999994</v>
      </c>
      <c r="O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686.55533999999989</v>
      </c>
      <c r="P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686.55533999999989</v>
      </c>
      <c r="Q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656.68534</v>
      </c>
      <c r="R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666.80534</v>
      </c>
      <c r="S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679.31533999999999</v>
      </c>
      <c r="T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638.05533999999989</v>
      </c>
      <c r="U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589.60533999999996</v>
      </c>
      <c r="V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644.94533999999999</v>
      </c>
      <c r="W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618.44533999999999</v>
      </c>
      <c r="X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621.57533999999998</v>
      </c>
      <c r="Y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655.36533999999995</v>
      </c>
    </row>
    <row r="95" spans="1:27" x14ac:dyDescent="0.2">
      <c r="A95" s="80">
        <f t="shared" si="2"/>
        <v>42528</v>
      </c>
      <c r="B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588.27533999999991</v>
      </c>
      <c r="C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594.97533999999996</v>
      </c>
      <c r="D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620.67534000000001</v>
      </c>
      <c r="E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634.38533999999993</v>
      </c>
      <c r="F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663.42534000000001</v>
      </c>
      <c r="G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695.46533999999997</v>
      </c>
      <c r="H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641.79534000000001</v>
      </c>
      <c r="I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911.82533999999998</v>
      </c>
      <c r="J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814.74533999999994</v>
      </c>
      <c r="K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686.93534</v>
      </c>
      <c r="L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657.05534</v>
      </c>
      <c r="M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657.07533999999998</v>
      </c>
      <c r="N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671.17533999999989</v>
      </c>
      <c r="O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686.49533999999994</v>
      </c>
      <c r="P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642.85533999999996</v>
      </c>
      <c r="Q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642.92533999999989</v>
      </c>
      <c r="R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666.96533999999997</v>
      </c>
      <c r="S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679.48533999999995</v>
      </c>
      <c r="T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643.72533999999996</v>
      </c>
      <c r="U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586.64533999999992</v>
      </c>
      <c r="V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660.04534000000001</v>
      </c>
      <c r="W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626.35534000000007</v>
      </c>
      <c r="X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611.01533999999992</v>
      </c>
      <c r="Y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703.11533999999995</v>
      </c>
    </row>
    <row r="96" spans="1:27" x14ac:dyDescent="0.2">
      <c r="A96" s="80">
        <f t="shared" si="2"/>
        <v>42529</v>
      </c>
      <c r="B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590.82533999999998</v>
      </c>
      <c r="C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594.85533999999996</v>
      </c>
      <c r="D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620.59533999999996</v>
      </c>
      <c r="E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634.11533999999995</v>
      </c>
      <c r="F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663.40534000000002</v>
      </c>
      <c r="G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695.39534000000003</v>
      </c>
      <c r="H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641.99533999999994</v>
      </c>
      <c r="I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911.69533999999999</v>
      </c>
      <c r="J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814.92534000000001</v>
      </c>
      <c r="K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686.73534000000006</v>
      </c>
      <c r="L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657.03534000000002</v>
      </c>
      <c r="M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657.05534</v>
      </c>
      <c r="N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671.44533999999987</v>
      </c>
      <c r="O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686.72534000000007</v>
      </c>
      <c r="P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642.84533999999996</v>
      </c>
      <c r="Q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642.85533999999996</v>
      </c>
      <c r="R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666.94533999999999</v>
      </c>
      <c r="S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679.20533999999998</v>
      </c>
      <c r="T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643.39534000000003</v>
      </c>
      <c r="U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586.88533999999993</v>
      </c>
      <c r="V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662.37533999999994</v>
      </c>
      <c r="W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626.64534000000003</v>
      </c>
      <c r="X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611.03533999999991</v>
      </c>
      <c r="Y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706.32533999999998</v>
      </c>
    </row>
    <row r="97" spans="1:25" x14ac:dyDescent="0.2">
      <c r="A97" s="80">
        <f t="shared" si="2"/>
        <v>42530</v>
      </c>
      <c r="B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590.09533999999996</v>
      </c>
      <c r="C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594.61534000000006</v>
      </c>
      <c r="D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634.13533999999993</v>
      </c>
      <c r="E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648.31533999999999</v>
      </c>
      <c r="F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695.19533999999999</v>
      </c>
      <c r="G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712.48533999999995</v>
      </c>
      <c r="H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649.26533999999992</v>
      </c>
      <c r="I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934.42534000000001</v>
      </c>
      <c r="J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804.45533999999998</v>
      </c>
      <c r="K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687.04534000000001</v>
      </c>
      <c r="L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643.20533999999998</v>
      </c>
      <c r="M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636.34534000000008</v>
      </c>
      <c r="N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657.12533999999994</v>
      </c>
      <c r="O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686.96533999999997</v>
      </c>
      <c r="P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728.0453399999999</v>
      </c>
      <c r="Q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727.99533999999994</v>
      </c>
      <c r="R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705.42534000000001</v>
      </c>
      <c r="S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705.30534</v>
      </c>
      <c r="T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679.44533999999999</v>
      </c>
      <c r="U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601.58533999999997</v>
      </c>
      <c r="V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643.45533999999998</v>
      </c>
      <c r="W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606.99533999999994</v>
      </c>
      <c r="X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595.88533999999993</v>
      </c>
      <c r="Y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709.59533999999996</v>
      </c>
    </row>
    <row r="98" spans="1:25" x14ac:dyDescent="0.2">
      <c r="A98" s="80">
        <f t="shared" si="2"/>
        <v>42531</v>
      </c>
      <c r="B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604.92534000000001</v>
      </c>
      <c r="C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594.93534</v>
      </c>
      <c r="D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627.34533999999996</v>
      </c>
      <c r="E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648.66534000000001</v>
      </c>
      <c r="F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679.14533999999992</v>
      </c>
      <c r="G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695.75533999999993</v>
      </c>
      <c r="H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634.82533999999998</v>
      </c>
      <c r="I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911.9153399999999</v>
      </c>
      <c r="J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754.47533999999996</v>
      </c>
      <c r="K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616.64534000000003</v>
      </c>
      <c r="L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580.64533999999992</v>
      </c>
      <c r="M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585.85533999999996</v>
      </c>
      <c r="N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591.96533999999997</v>
      </c>
      <c r="O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610.08533999999997</v>
      </c>
      <c r="P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616.40534000000002</v>
      </c>
      <c r="Q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642.85533999999996</v>
      </c>
      <c r="R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632.39533999999992</v>
      </c>
      <c r="S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632.29534000000001</v>
      </c>
      <c r="T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632.29534000000001</v>
      </c>
      <c r="U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586.72533999999996</v>
      </c>
      <c r="V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675.19533999999999</v>
      </c>
      <c r="W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637.6653399999999</v>
      </c>
      <c r="X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595.80533999999989</v>
      </c>
      <c r="Y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739.30534</v>
      </c>
    </row>
    <row r="99" spans="1:25" x14ac:dyDescent="0.2">
      <c r="A99" s="80">
        <f t="shared" si="2"/>
        <v>42532</v>
      </c>
      <c r="B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644.07533999999998</v>
      </c>
      <c r="C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594.01533999999992</v>
      </c>
      <c r="D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577.46533999999997</v>
      </c>
      <c r="E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602.03534000000002</v>
      </c>
      <c r="F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632.04534000000001</v>
      </c>
      <c r="G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648.35533999999996</v>
      </c>
      <c r="H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588.18534</v>
      </c>
      <c r="I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635.90533999999991</v>
      </c>
      <c r="J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739.12533999999994</v>
      </c>
      <c r="K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662.42534000000001</v>
      </c>
      <c r="L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617.21533999999997</v>
      </c>
      <c r="M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617.21533999999997</v>
      </c>
      <c r="N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623.16534000000001</v>
      </c>
      <c r="O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617.02534000000003</v>
      </c>
      <c r="P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623.16534000000001</v>
      </c>
      <c r="Q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642.08533999999997</v>
      </c>
      <c r="R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642.19533999999999</v>
      </c>
      <c r="S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599.52533999999991</v>
      </c>
      <c r="T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577.51533999999992</v>
      </c>
      <c r="U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645.87533999999994</v>
      </c>
      <c r="V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730.51534000000004</v>
      </c>
      <c r="W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700.42534000000001</v>
      </c>
      <c r="X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596.64534000000003</v>
      </c>
      <c r="Y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683.28534000000002</v>
      </c>
    </row>
    <row r="100" spans="1:25" x14ac:dyDescent="0.2">
      <c r="A100" s="80">
        <f t="shared" si="2"/>
        <v>42533</v>
      </c>
      <c r="B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649.63533999999993</v>
      </c>
      <c r="C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616.63534000000004</v>
      </c>
      <c r="D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587.40533999999991</v>
      </c>
      <c r="E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587.97533999999996</v>
      </c>
      <c r="F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601.94533999999999</v>
      </c>
      <c r="G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632.31533999999999</v>
      </c>
      <c r="H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595.05534</v>
      </c>
      <c r="I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596.07533999999987</v>
      </c>
      <c r="J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672.29534000000001</v>
      </c>
      <c r="K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721.91534000000001</v>
      </c>
      <c r="L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690.85533999999996</v>
      </c>
      <c r="M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676.26533999999992</v>
      </c>
      <c r="N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690.87533999999994</v>
      </c>
      <c r="O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690.92534000000001</v>
      </c>
      <c r="P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706.14533999999992</v>
      </c>
      <c r="Q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714.05534</v>
      </c>
      <c r="R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722.18534</v>
      </c>
      <c r="S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706.31533999999988</v>
      </c>
      <c r="T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676.39533999999992</v>
      </c>
      <c r="U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588.55534</v>
      </c>
      <c r="V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675.02534000000003</v>
      </c>
      <c r="W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648.85533999999996</v>
      </c>
      <c r="X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588.36533999999995</v>
      </c>
      <c r="Y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721.72533999999996</v>
      </c>
    </row>
    <row r="101" spans="1:25" x14ac:dyDescent="0.2">
      <c r="A101" s="80">
        <f t="shared" si="2"/>
        <v>42534</v>
      </c>
      <c r="B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626.35534000000007</v>
      </c>
      <c r="C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597.4153399999999</v>
      </c>
      <c r="D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588.02534000000003</v>
      </c>
      <c r="E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602.03534000000002</v>
      </c>
      <c r="F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616.73533999999995</v>
      </c>
      <c r="G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648.46533999999997</v>
      </c>
      <c r="H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609.45533999999998</v>
      </c>
      <c r="I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577.08533999999997</v>
      </c>
      <c r="J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668.88533999999993</v>
      </c>
      <c r="K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773.86534000000006</v>
      </c>
      <c r="L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764.74533999999994</v>
      </c>
      <c r="M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764.84533999999996</v>
      </c>
      <c r="N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812.74533999999994</v>
      </c>
      <c r="O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812.77534000000003</v>
      </c>
      <c r="P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812.81533999999999</v>
      </c>
      <c r="Q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812.79534000000001</v>
      </c>
      <c r="R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812.82533999999998</v>
      </c>
      <c r="S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774.04534000000001</v>
      </c>
      <c r="T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755.90534000000002</v>
      </c>
      <c r="U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636.06533999999988</v>
      </c>
      <c r="V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673.78534000000002</v>
      </c>
      <c r="W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654.44533999999999</v>
      </c>
      <c r="X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599.69533999999999</v>
      </c>
      <c r="Y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738.62534000000005</v>
      </c>
    </row>
    <row r="102" spans="1:25" x14ac:dyDescent="0.2">
      <c r="A102" s="80">
        <f t="shared" si="2"/>
        <v>42535</v>
      </c>
      <c r="B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595.29534000000001</v>
      </c>
      <c r="C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607.92534000000001</v>
      </c>
      <c r="D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641.86533999999995</v>
      </c>
      <c r="E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649.12533999999994</v>
      </c>
      <c r="F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679.61533999999995</v>
      </c>
      <c r="G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695.89533999999992</v>
      </c>
      <c r="H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641.79534000000001</v>
      </c>
      <c r="I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934.05533999999989</v>
      </c>
      <c r="J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884.61533999999995</v>
      </c>
      <c r="K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710.92534000000001</v>
      </c>
      <c r="L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656.93534</v>
      </c>
      <c r="M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671.53533999999991</v>
      </c>
      <c r="N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686.75534000000005</v>
      </c>
      <c r="O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702.61533999999995</v>
      </c>
      <c r="P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702.51533999999992</v>
      </c>
      <c r="Q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710.75533999999993</v>
      </c>
      <c r="R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718.85533999999996</v>
      </c>
      <c r="S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718.88534000000004</v>
      </c>
      <c r="T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733.13533999999993</v>
      </c>
      <c r="U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655.39534000000003</v>
      </c>
      <c r="V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645.18534</v>
      </c>
      <c r="W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610.89533999999992</v>
      </c>
      <c r="X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601.01533999999992</v>
      </c>
      <c r="Y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710.51534000000004</v>
      </c>
    </row>
    <row r="103" spans="1:25" x14ac:dyDescent="0.2">
      <c r="A103" s="80">
        <f t="shared" si="2"/>
        <v>42536</v>
      </c>
      <c r="B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589.61533999999995</v>
      </c>
      <c r="C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607.92534000000001</v>
      </c>
      <c r="D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641.59533999999996</v>
      </c>
      <c r="E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648.72533999999996</v>
      </c>
      <c r="F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679.18534</v>
      </c>
      <c r="G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695.73533999999995</v>
      </c>
      <c r="H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641.84533999999996</v>
      </c>
      <c r="I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934.07533999999998</v>
      </c>
      <c r="J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884.74533999999994</v>
      </c>
      <c r="K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710.96533999999997</v>
      </c>
      <c r="L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657.06533999999999</v>
      </c>
      <c r="M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671.63534000000004</v>
      </c>
      <c r="N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686.73534000000006</v>
      </c>
      <c r="O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702.60533999999996</v>
      </c>
      <c r="P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702.58533999999997</v>
      </c>
      <c r="Q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710.70533999999998</v>
      </c>
      <c r="R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718.93534</v>
      </c>
      <c r="S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718.98533999999995</v>
      </c>
      <c r="T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733.13533999999993</v>
      </c>
      <c r="U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655.31533999999999</v>
      </c>
      <c r="V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647.42534000000001</v>
      </c>
      <c r="W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609.87534000000005</v>
      </c>
      <c r="X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600.98533999999995</v>
      </c>
      <c r="Y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691.01533999999992</v>
      </c>
    </row>
    <row r="104" spans="1:25" x14ac:dyDescent="0.2">
      <c r="A104" s="80">
        <f t="shared" si="2"/>
        <v>42537</v>
      </c>
      <c r="B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588.40533999999991</v>
      </c>
      <c r="C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621.10533999999996</v>
      </c>
      <c r="D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663.87533999999994</v>
      </c>
      <c r="E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664.04534000000001</v>
      </c>
      <c r="F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749.49533999999994</v>
      </c>
      <c r="G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749.49533999999994</v>
      </c>
      <c r="H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679.65533999999991</v>
      </c>
      <c r="I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1008.6253399999999</v>
      </c>
      <c r="J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884.53534000000002</v>
      </c>
      <c r="K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719.15534000000002</v>
      </c>
      <c r="L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686.68534</v>
      </c>
      <c r="M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671.37533999999994</v>
      </c>
      <c r="N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686.50533999999993</v>
      </c>
      <c r="O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702.35533999999996</v>
      </c>
      <c r="P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718.90534000000002</v>
      </c>
      <c r="Q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736.36533999999995</v>
      </c>
      <c r="R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718.88534000000004</v>
      </c>
      <c r="S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748.0453399999999</v>
      </c>
      <c r="T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779.62533999999994</v>
      </c>
      <c r="U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734.40533999999991</v>
      </c>
      <c r="V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581.36533999999995</v>
      </c>
      <c r="W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597.57533999999998</v>
      </c>
      <c r="X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631.87533999999994</v>
      </c>
      <c r="Y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683.27534000000003</v>
      </c>
    </row>
    <row r="105" spans="1:25" x14ac:dyDescent="0.2">
      <c r="A105" s="80">
        <f t="shared" si="2"/>
        <v>42538</v>
      </c>
      <c r="B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576.92534000000001</v>
      </c>
      <c r="C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634.56533999999988</v>
      </c>
      <c r="D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679.26533999999992</v>
      </c>
      <c r="E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712.98533999999995</v>
      </c>
      <c r="F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749.47533999999996</v>
      </c>
      <c r="G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749.53533999999991</v>
      </c>
      <c r="H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713.11533999999995</v>
      </c>
      <c r="I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1008.58534</v>
      </c>
      <c r="J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859.97533999999996</v>
      </c>
      <c r="K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719.12533999999994</v>
      </c>
      <c r="L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671.4153399999999</v>
      </c>
      <c r="M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656.73534000000006</v>
      </c>
      <c r="N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671.17533999999989</v>
      </c>
      <c r="O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671.06533999999999</v>
      </c>
      <c r="P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686.30533999999989</v>
      </c>
      <c r="Q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710.47533999999996</v>
      </c>
      <c r="R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698.2953399999999</v>
      </c>
      <c r="S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718.86533999999995</v>
      </c>
      <c r="T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732.90533999999991</v>
      </c>
      <c r="U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666.97533999999996</v>
      </c>
      <c r="V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612.25533999999993</v>
      </c>
      <c r="W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577.00534000000005</v>
      </c>
      <c r="X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672.96533999999997</v>
      </c>
      <c r="Y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659.05534</v>
      </c>
    </row>
    <row r="106" spans="1:25" x14ac:dyDescent="0.2">
      <c r="A106" s="80">
        <f t="shared" si="2"/>
        <v>42539</v>
      </c>
      <c r="B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606.71533999999997</v>
      </c>
      <c r="C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602.17534000000001</v>
      </c>
      <c r="D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648.60533999999996</v>
      </c>
      <c r="E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683.57533999999998</v>
      </c>
      <c r="F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683.50534000000005</v>
      </c>
      <c r="G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722.12534000000005</v>
      </c>
      <c r="H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666.85533999999996</v>
      </c>
      <c r="I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587.71533999999997</v>
      </c>
      <c r="J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672.73533999999995</v>
      </c>
      <c r="K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756.60533999999996</v>
      </c>
      <c r="L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691.34533999999996</v>
      </c>
      <c r="M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706.4153399999999</v>
      </c>
      <c r="N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706.42533999999989</v>
      </c>
      <c r="O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730.24534000000006</v>
      </c>
      <c r="P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755.83533999999997</v>
      </c>
      <c r="Q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793.07533999999998</v>
      </c>
      <c r="R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793.27533999999991</v>
      </c>
      <c r="S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722.04534000000001</v>
      </c>
      <c r="T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729.82533999999998</v>
      </c>
      <c r="U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662.68534</v>
      </c>
      <c r="V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614.12533999999994</v>
      </c>
      <c r="W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615.60533999999996</v>
      </c>
      <c r="X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616.78534000000002</v>
      </c>
      <c r="Y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737.93534</v>
      </c>
    </row>
    <row r="107" spans="1:25" x14ac:dyDescent="0.2">
      <c r="A107" s="80">
        <f t="shared" si="2"/>
        <v>42540</v>
      </c>
      <c r="B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607.20533999999998</v>
      </c>
      <c r="C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602.20533999999998</v>
      </c>
      <c r="D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648.46533999999997</v>
      </c>
      <c r="E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683.10533999999996</v>
      </c>
      <c r="F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683.02533999999991</v>
      </c>
      <c r="G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721.64533999999992</v>
      </c>
      <c r="H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665.64533999999992</v>
      </c>
      <c r="I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632.59533999999996</v>
      </c>
      <c r="J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642.46533999999997</v>
      </c>
      <c r="K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792.84533999999996</v>
      </c>
      <c r="L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722.00534000000005</v>
      </c>
      <c r="M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722.02534000000003</v>
      </c>
      <c r="N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722.03534000000002</v>
      </c>
      <c r="O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755.91534000000001</v>
      </c>
      <c r="P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773.96533999999997</v>
      </c>
      <c r="Q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774.01534000000004</v>
      </c>
      <c r="R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764.93533999999988</v>
      </c>
      <c r="S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747.26534000000004</v>
      </c>
      <c r="T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764.88533999999993</v>
      </c>
      <c r="U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698.61534000000006</v>
      </c>
      <c r="V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611.50534000000005</v>
      </c>
      <c r="W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612.98534000000006</v>
      </c>
      <c r="X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617.10533999999996</v>
      </c>
      <c r="Y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738.39533999999992</v>
      </c>
    </row>
    <row r="108" spans="1:25" x14ac:dyDescent="0.2">
      <c r="A108" s="80">
        <f t="shared" si="2"/>
        <v>42541</v>
      </c>
      <c r="B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589.13533999999993</v>
      </c>
      <c r="C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634.75533999999993</v>
      </c>
      <c r="D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679.7953399999999</v>
      </c>
      <c r="E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713.19533999999987</v>
      </c>
      <c r="F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722.04534000000001</v>
      </c>
      <c r="G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749.73533999999995</v>
      </c>
      <c r="H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713.24533999999994</v>
      </c>
      <c r="I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1008.84534</v>
      </c>
      <c r="J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859.94533999999999</v>
      </c>
      <c r="K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719.15534000000002</v>
      </c>
      <c r="L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671.4153399999999</v>
      </c>
      <c r="M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656.83533999999997</v>
      </c>
      <c r="N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671.36533999999995</v>
      </c>
      <c r="O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656.76534000000004</v>
      </c>
      <c r="P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656.67534000000001</v>
      </c>
      <c r="Q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710.60533999999996</v>
      </c>
      <c r="R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698.43534</v>
      </c>
      <c r="S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718.84533999999996</v>
      </c>
      <c r="T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733.19533999999999</v>
      </c>
      <c r="U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679.25533999999993</v>
      </c>
      <c r="V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596.90534000000002</v>
      </c>
      <c r="W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597.18534</v>
      </c>
      <c r="X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637.64533999999992</v>
      </c>
      <c r="Y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671.88534000000004</v>
      </c>
    </row>
    <row r="109" spans="1:25" x14ac:dyDescent="0.2">
      <c r="A109" s="80">
        <f t="shared" si="2"/>
        <v>42542</v>
      </c>
      <c r="B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584.08533999999997</v>
      </c>
      <c r="C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621.05533999999989</v>
      </c>
      <c r="D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664.05534</v>
      </c>
      <c r="E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695.97533999999996</v>
      </c>
      <c r="F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721.07533999999998</v>
      </c>
      <c r="G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768.59534000000008</v>
      </c>
      <c r="H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749.34533999999996</v>
      </c>
      <c r="I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1160.5653400000001</v>
      </c>
      <c r="J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883.78533999999991</v>
      </c>
      <c r="K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754.36533999999995</v>
      </c>
      <c r="L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736.31533999999999</v>
      </c>
      <c r="M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718.81533999999999</v>
      </c>
      <c r="N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702.24533999999994</v>
      </c>
      <c r="O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702.33533999999997</v>
      </c>
      <c r="P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702.34533999999996</v>
      </c>
      <c r="Q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710.39534000000003</v>
      </c>
      <c r="R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718.64534000000003</v>
      </c>
      <c r="S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732.80534</v>
      </c>
      <c r="T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732.71533999999997</v>
      </c>
      <c r="U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718.50534000000005</v>
      </c>
      <c r="V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581.66534000000001</v>
      </c>
      <c r="W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605.96533999999997</v>
      </c>
      <c r="X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637.5453399999999</v>
      </c>
      <c r="Y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681.58533999999986</v>
      </c>
    </row>
    <row r="110" spans="1:25" x14ac:dyDescent="0.2">
      <c r="A110" s="80">
        <f t="shared" si="2"/>
        <v>42543</v>
      </c>
      <c r="B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585.65534000000002</v>
      </c>
      <c r="C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621.13533999999993</v>
      </c>
      <c r="D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664.23533999999995</v>
      </c>
      <c r="E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722.11533999999995</v>
      </c>
      <c r="F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749.81533999999999</v>
      </c>
      <c r="G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749.71533999999997</v>
      </c>
      <c r="H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721.6653399999999</v>
      </c>
      <c r="I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1064.3653400000001</v>
      </c>
      <c r="J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836.43534</v>
      </c>
      <c r="K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710.70533999999998</v>
      </c>
      <c r="L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642.9153399999999</v>
      </c>
      <c r="M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642.88533999999993</v>
      </c>
      <c r="N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642.87533999999994</v>
      </c>
      <c r="O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642.87533999999994</v>
      </c>
      <c r="P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736.90534000000002</v>
      </c>
      <c r="Q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736.69533999999987</v>
      </c>
      <c r="R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685.68534</v>
      </c>
      <c r="S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719.05534</v>
      </c>
      <c r="T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771.07533999999998</v>
      </c>
      <c r="U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711.91534000000001</v>
      </c>
      <c r="V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582.04534000000001</v>
      </c>
      <c r="W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599.13533999999993</v>
      </c>
      <c r="X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626.85533999999996</v>
      </c>
      <c r="Y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724.09533999999996</v>
      </c>
    </row>
    <row r="111" spans="1:25" x14ac:dyDescent="0.2">
      <c r="A111" s="80">
        <f t="shared" si="2"/>
        <v>42544</v>
      </c>
      <c r="B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591.31533999999999</v>
      </c>
      <c r="C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621.01533999999992</v>
      </c>
      <c r="D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664.13533999999993</v>
      </c>
      <c r="E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696.06533999999999</v>
      </c>
      <c r="F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749.62533999999994</v>
      </c>
      <c r="G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749.75533999999993</v>
      </c>
      <c r="H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679.43534</v>
      </c>
      <c r="I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969.47533999999996</v>
      </c>
      <c r="J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793.48533999999995</v>
      </c>
      <c r="K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642.69533999999999</v>
      </c>
      <c r="L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603.61533999999995</v>
      </c>
      <c r="M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591.61533999999995</v>
      </c>
      <c r="N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591.54534000000001</v>
      </c>
      <c r="O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591.46533999999997</v>
      </c>
      <c r="P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603.71533999999997</v>
      </c>
      <c r="Q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616.10533999999996</v>
      </c>
      <c r="R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621.17533999999989</v>
      </c>
      <c r="S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654.62533999999994</v>
      </c>
      <c r="T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679.03534000000002</v>
      </c>
      <c r="U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679.07533999999998</v>
      </c>
      <c r="V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614.52533999999991</v>
      </c>
      <c r="W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645.67534000000001</v>
      </c>
      <c r="X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600.92533999999989</v>
      </c>
      <c r="Y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728.15533999999991</v>
      </c>
    </row>
    <row r="112" spans="1:25" x14ac:dyDescent="0.2">
      <c r="A112" s="80">
        <f t="shared" si="2"/>
        <v>42545</v>
      </c>
      <c r="B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591.20533999999998</v>
      </c>
      <c r="C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595.22533999999996</v>
      </c>
      <c r="D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614.52533999999991</v>
      </c>
      <c r="E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679.93534</v>
      </c>
      <c r="F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696.02533999999991</v>
      </c>
      <c r="G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730.99533999999994</v>
      </c>
      <c r="H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679.50533999999993</v>
      </c>
      <c r="I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957.33533999999997</v>
      </c>
      <c r="J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793.5453399999999</v>
      </c>
      <c r="K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642.71533999999997</v>
      </c>
      <c r="L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603.81533999999999</v>
      </c>
      <c r="M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591.84533999999996</v>
      </c>
      <c r="N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591.83533999999997</v>
      </c>
      <c r="O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591.7953399999999</v>
      </c>
      <c r="P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603.78534000000002</v>
      </c>
      <c r="Q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616.20533999999998</v>
      </c>
      <c r="R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621.27533999999991</v>
      </c>
      <c r="S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654.70533999999986</v>
      </c>
      <c r="T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679.12533999999994</v>
      </c>
      <c r="U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654.88534000000004</v>
      </c>
      <c r="V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630.87533999999994</v>
      </c>
      <c r="W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669.13533999999993</v>
      </c>
      <c r="X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586.38533999999993</v>
      </c>
      <c r="Y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759.80533999999989</v>
      </c>
    </row>
    <row r="113" spans="1:27" x14ac:dyDescent="0.2">
      <c r="A113" s="80">
        <f t="shared" si="2"/>
        <v>42546</v>
      </c>
      <c r="B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628.73533999999995</v>
      </c>
      <c r="C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587.26533999999992</v>
      </c>
      <c r="D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578.56533999999999</v>
      </c>
      <c r="E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629.33533999999997</v>
      </c>
      <c r="F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662.03534000000002</v>
      </c>
      <c r="G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698.12533999999994</v>
      </c>
      <c r="H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644.61533999999995</v>
      </c>
      <c r="I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580.45533999999998</v>
      </c>
      <c r="J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705.89533999999992</v>
      </c>
      <c r="K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702.88533999999993</v>
      </c>
      <c r="L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659.45533999999998</v>
      </c>
      <c r="M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646.06533999999988</v>
      </c>
      <c r="N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646.06533999999988</v>
      </c>
      <c r="O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646.10533999999996</v>
      </c>
      <c r="P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659.4153399999999</v>
      </c>
      <c r="Q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646.06533999999988</v>
      </c>
      <c r="R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688.0453399999999</v>
      </c>
      <c r="S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703.12533999999994</v>
      </c>
      <c r="T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673.19533999999999</v>
      </c>
      <c r="U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718.92534000000001</v>
      </c>
      <c r="V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641.81533999999999</v>
      </c>
      <c r="W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684.97533999999996</v>
      </c>
      <c r="X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586.13534000000004</v>
      </c>
      <c r="Y113" s="107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702.39534000000003</v>
      </c>
    </row>
    <row r="114" spans="1:27" x14ac:dyDescent="0.2">
      <c r="A114" s="80">
        <f t="shared" si="2"/>
        <v>42547</v>
      </c>
      <c r="B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637.81533999999988</v>
      </c>
      <c r="C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590.34533999999996</v>
      </c>
      <c r="D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578.35533999999996</v>
      </c>
      <c r="E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613.89533999999992</v>
      </c>
      <c r="F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645.25533999999993</v>
      </c>
      <c r="G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698.07533999999998</v>
      </c>
      <c r="H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645.12534000000005</v>
      </c>
      <c r="I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578.72533999999996</v>
      </c>
      <c r="J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627.61533999999995</v>
      </c>
      <c r="K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703.00533999999993</v>
      </c>
      <c r="L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659.34533999999996</v>
      </c>
      <c r="M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646.08533999999997</v>
      </c>
      <c r="N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646.05533999999989</v>
      </c>
      <c r="O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646.0453399999999</v>
      </c>
      <c r="P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659.39533999999992</v>
      </c>
      <c r="Q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645.92533999999989</v>
      </c>
      <c r="R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702.96533999999997</v>
      </c>
      <c r="S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703.05533999999989</v>
      </c>
      <c r="T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673.54534000000001</v>
      </c>
      <c r="U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719.41534000000001</v>
      </c>
      <c r="V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622.4153399999999</v>
      </c>
      <c r="W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661.45533999999998</v>
      </c>
      <c r="X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586.22533999999996</v>
      </c>
      <c r="Y114" s="107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702.7953399999999</v>
      </c>
    </row>
    <row r="115" spans="1:27" x14ac:dyDescent="0.2">
      <c r="A115" s="80">
        <f t="shared" si="2"/>
        <v>42548</v>
      </c>
      <c r="B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608.76533999999992</v>
      </c>
      <c r="C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580.42534000000001</v>
      </c>
      <c r="D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611.62534000000005</v>
      </c>
      <c r="E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646.14533999999992</v>
      </c>
      <c r="F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676.40533999999991</v>
      </c>
      <c r="G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709.42534000000001</v>
      </c>
      <c r="H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618.25534000000005</v>
      </c>
      <c r="I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906.99533999999994</v>
      </c>
      <c r="J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750.91534000000001</v>
      </c>
      <c r="K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601.56533999999999</v>
      </c>
      <c r="L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609.21533999999997</v>
      </c>
      <c r="M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645.15534000000002</v>
      </c>
      <c r="N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627.62533999999994</v>
      </c>
      <c r="O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592.44533999999999</v>
      </c>
      <c r="P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628.39534000000003</v>
      </c>
      <c r="Q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610.05534</v>
      </c>
      <c r="R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598.81533999999999</v>
      </c>
      <c r="S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619.2953399999999</v>
      </c>
      <c r="T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629.96533999999997</v>
      </c>
      <c r="U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641.34534000000008</v>
      </c>
      <c r="V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632.72533999999996</v>
      </c>
      <c r="W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669.97534000000007</v>
      </c>
      <c r="X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584.47533999999996</v>
      </c>
      <c r="Y115" s="107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747.79534000000001</v>
      </c>
    </row>
    <row r="116" spans="1:27" x14ac:dyDescent="0.2">
      <c r="A116" s="80">
        <f t="shared" si="2"/>
        <v>42549</v>
      </c>
      <c r="B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614.51533999999992</v>
      </c>
      <c r="C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580.64533999999992</v>
      </c>
      <c r="D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611.56533999999999</v>
      </c>
      <c r="E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645.95533999999998</v>
      </c>
      <c r="F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676.23533999999995</v>
      </c>
      <c r="G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709.36533999999995</v>
      </c>
      <c r="H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618.45533999999998</v>
      </c>
      <c r="I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907.13533999999993</v>
      </c>
      <c r="J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750.82533999999998</v>
      </c>
      <c r="K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601.52534000000003</v>
      </c>
      <c r="L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609.49533999999994</v>
      </c>
      <c r="M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644.7953399999999</v>
      </c>
      <c r="N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627.65533999999991</v>
      </c>
      <c r="O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627.82533999999987</v>
      </c>
      <c r="P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628.10534000000007</v>
      </c>
      <c r="Q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609.92534000000001</v>
      </c>
      <c r="R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598.90533999999991</v>
      </c>
      <c r="S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619.32533999999998</v>
      </c>
      <c r="T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630.03534000000002</v>
      </c>
      <c r="U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641.32533999999987</v>
      </c>
      <c r="V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633.80534</v>
      </c>
      <c r="W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670.97533999999996</v>
      </c>
      <c r="X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584.59533999999996</v>
      </c>
      <c r="Y116" s="107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739.62533999999994</v>
      </c>
    </row>
    <row r="117" spans="1:27" x14ac:dyDescent="0.2">
      <c r="A117" s="80">
        <f t="shared" si="2"/>
        <v>42550</v>
      </c>
      <c r="B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620.20533999999998</v>
      </c>
      <c r="C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599.59533999999996</v>
      </c>
      <c r="D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632.70533999999998</v>
      </c>
      <c r="E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654.35533999999996</v>
      </c>
      <c r="F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737.55534</v>
      </c>
      <c r="G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737.43534</v>
      </c>
      <c r="H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654.40533999999991</v>
      </c>
      <c r="I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919.2953399999999</v>
      </c>
      <c r="J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760.96533999999997</v>
      </c>
      <c r="K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596.10534000000007</v>
      </c>
      <c r="L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612.60533999999996</v>
      </c>
      <c r="M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630.14534000000003</v>
      </c>
      <c r="N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589.06533999999999</v>
      </c>
      <c r="O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589.43534</v>
      </c>
      <c r="P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579.46533999999997</v>
      </c>
      <c r="Q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590.25533999999993</v>
      </c>
      <c r="R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594.53533999999991</v>
      </c>
      <c r="S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614.66534000000001</v>
      </c>
      <c r="T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636.13533999999993</v>
      </c>
      <c r="U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636.35534000000007</v>
      </c>
      <c r="V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636.01533999999992</v>
      </c>
      <c r="W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650.20533999999998</v>
      </c>
      <c r="X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580.23533999999995</v>
      </c>
      <c r="Y117" s="136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692.06533999999999</v>
      </c>
    </row>
    <row r="118" spans="1:27" x14ac:dyDescent="0.2">
      <c r="A118" s="80">
        <f t="shared" ref="A118:A119" si="3">A81</f>
        <v>42551</v>
      </c>
      <c r="B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619.03533999999991</v>
      </c>
      <c r="C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601.64534000000003</v>
      </c>
      <c r="D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634.86534000000006</v>
      </c>
      <c r="E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656.59533999999996</v>
      </c>
      <c r="F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740.35533999999996</v>
      </c>
      <c r="G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740.20533999999998</v>
      </c>
      <c r="H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656.65534000000002</v>
      </c>
      <c r="I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922.78534000000002</v>
      </c>
      <c r="J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763.93534</v>
      </c>
      <c r="K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597.92534000000001</v>
      </c>
      <c r="L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614.35533999999996</v>
      </c>
      <c r="M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632.16534000000001</v>
      </c>
      <c r="N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587.34533999999996</v>
      </c>
      <c r="O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587.30534</v>
      </c>
      <c r="P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587.43534</v>
      </c>
      <c r="Q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587.37533999999994</v>
      </c>
      <c r="R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595.96533999999997</v>
      </c>
      <c r="S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616.26533999999992</v>
      </c>
      <c r="T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637.77533999999991</v>
      </c>
      <c r="U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638.14534000000003</v>
      </c>
      <c r="V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634.97533999999996</v>
      </c>
      <c r="W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650.28534000000002</v>
      </c>
      <c r="X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581.82533999999998</v>
      </c>
      <c r="Y118" s="137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739.81533999999988</v>
      </c>
    </row>
    <row r="119" spans="1:27" hidden="1" x14ac:dyDescent="0.2">
      <c r="A119" s="80">
        <f t="shared" si="3"/>
        <v>42552</v>
      </c>
      <c r="B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C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D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E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F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G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H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I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J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K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L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M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N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O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P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Q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R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S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T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U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V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W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X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  <c r="Y119" s="137" t="e">
        <f>VLOOKUP($A119+ROUND((COLUMN()-2)/24,5),АТС!$A$41:$F$760,3)+VLOOKUP($A119+ROUND((COLUMN()-2)/24,5),'Расчет сбытовых надбавок'!$B$793:'Расчет сбытовых надбавок'!$G$1536,5)+'Иные услуги '!$C$5+'РСТ РСО-А'!$K$7</f>
        <v>#REF!</v>
      </c>
    </row>
    <row r="120" spans="1:27" x14ac:dyDescent="0.2">
      <c r="A120" s="86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7" x14ac:dyDescent="0.25">
      <c r="A121" s="88" t="s">
        <v>152</v>
      </c>
    </row>
    <row r="122" spans="1:27" ht="12.75" x14ac:dyDescent="0.2">
      <c r="A122" s="177" t="s">
        <v>48</v>
      </c>
      <c r="B122" s="188" t="s">
        <v>121</v>
      </c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90"/>
    </row>
    <row r="123" spans="1:27" ht="12.75" x14ac:dyDescent="0.2">
      <c r="A123" s="178"/>
      <c r="B123" s="191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3"/>
    </row>
    <row r="124" spans="1:27" ht="12.75" customHeight="1" x14ac:dyDescent="0.2">
      <c r="A124" s="178"/>
      <c r="B124" s="180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2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9"/>
      <c r="B125" s="181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3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5.75" customHeight="1" x14ac:dyDescent="0.2">
      <c r="A126" s="80">
        <f t="shared" ref="A126:A154" si="4">A89</f>
        <v>42522</v>
      </c>
      <c r="B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562.95533999999998</v>
      </c>
      <c r="C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567.46533999999997</v>
      </c>
      <c r="D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591.65533999999991</v>
      </c>
      <c r="E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617.95533999999998</v>
      </c>
      <c r="F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639.12533999999994</v>
      </c>
      <c r="G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646.34533999999996</v>
      </c>
      <c r="H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585.48533999999995</v>
      </c>
      <c r="I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836.36533999999995</v>
      </c>
      <c r="J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734.13534000000004</v>
      </c>
      <c r="K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639.22533999999996</v>
      </c>
      <c r="L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612.53534000000002</v>
      </c>
      <c r="M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625.65533999999991</v>
      </c>
      <c r="N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653.42533999999989</v>
      </c>
      <c r="O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668.10533999999996</v>
      </c>
      <c r="P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653.18533999999988</v>
      </c>
      <c r="Q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667.95533999999998</v>
      </c>
      <c r="R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672.98534000000006</v>
      </c>
      <c r="S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604.42534000000001</v>
      </c>
      <c r="T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594.33533999999997</v>
      </c>
      <c r="U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584.74534000000006</v>
      </c>
      <c r="V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619.49533999999994</v>
      </c>
      <c r="W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588.29534000000001</v>
      </c>
      <c r="X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604.34533999999996</v>
      </c>
      <c r="Y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633.87533999999994</v>
      </c>
      <c r="AA126" s="81"/>
    </row>
    <row r="127" spans="1:27" x14ac:dyDescent="0.2">
      <c r="A127" s="80">
        <f t="shared" si="4"/>
        <v>42523</v>
      </c>
      <c r="B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565.56533999999999</v>
      </c>
      <c r="C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567.48533999999995</v>
      </c>
      <c r="D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598.06533999999999</v>
      </c>
      <c r="E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617.95533999999998</v>
      </c>
      <c r="F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639.02533999999991</v>
      </c>
      <c r="G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646.43534</v>
      </c>
      <c r="H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591.77533999999991</v>
      </c>
      <c r="I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827.1653399999999</v>
      </c>
      <c r="J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716.65533999999991</v>
      </c>
      <c r="K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625.62533999999994</v>
      </c>
      <c r="L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576.06533999999999</v>
      </c>
      <c r="M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587.72533999999996</v>
      </c>
      <c r="N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625.42533999999989</v>
      </c>
      <c r="O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653.13533999999993</v>
      </c>
      <c r="P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667.95533999999998</v>
      </c>
      <c r="Q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683.45533999999998</v>
      </c>
      <c r="R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672.96533999999997</v>
      </c>
      <c r="S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660.80534</v>
      </c>
      <c r="T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660.93534</v>
      </c>
      <c r="U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584.87534000000005</v>
      </c>
      <c r="V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621.23533999999995</v>
      </c>
      <c r="W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609.64534000000003</v>
      </c>
      <c r="X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604.38534000000004</v>
      </c>
      <c r="Y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633.70533999999998</v>
      </c>
    </row>
    <row r="128" spans="1:27" x14ac:dyDescent="0.2">
      <c r="A128" s="80">
        <f t="shared" si="4"/>
        <v>42524</v>
      </c>
      <c r="B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570.87533999999994</v>
      </c>
      <c r="C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578.19533999999999</v>
      </c>
      <c r="D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603.22533999999996</v>
      </c>
      <c r="E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616.61533999999995</v>
      </c>
      <c r="F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637.65534000000002</v>
      </c>
      <c r="G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659.96533999999997</v>
      </c>
      <c r="H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590.44533999999999</v>
      </c>
      <c r="I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834.47533999999996</v>
      </c>
      <c r="J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697.98534000000006</v>
      </c>
      <c r="K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617.51533999999992</v>
      </c>
      <c r="L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617.50533999999993</v>
      </c>
      <c r="M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617.43533999999988</v>
      </c>
      <c r="N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651.66534000000001</v>
      </c>
      <c r="O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666.42534000000001</v>
      </c>
      <c r="P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666.45533999999998</v>
      </c>
      <c r="Q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689.75534000000005</v>
      </c>
      <c r="R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684.41534000000001</v>
      </c>
      <c r="S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671.89533999999992</v>
      </c>
      <c r="T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619.60533999999996</v>
      </c>
      <c r="U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587.83533999999997</v>
      </c>
      <c r="V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637.28534000000002</v>
      </c>
      <c r="W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605.65533999999991</v>
      </c>
      <c r="X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603.38533999999993</v>
      </c>
      <c r="Y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661.10533999999996</v>
      </c>
    </row>
    <row r="129" spans="1:25" x14ac:dyDescent="0.2">
      <c r="A129" s="80">
        <f t="shared" si="4"/>
        <v>42525</v>
      </c>
      <c r="B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571.70533999999998</v>
      </c>
      <c r="C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559.75533999999993</v>
      </c>
      <c r="D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571.21533999999997</v>
      </c>
      <c r="E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592.00533999999993</v>
      </c>
      <c r="F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614.22533999999996</v>
      </c>
      <c r="G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663.64533999999992</v>
      </c>
      <c r="H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614.21533999999997</v>
      </c>
      <c r="I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561.67534000000001</v>
      </c>
      <c r="J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603.05533999999989</v>
      </c>
      <c r="K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717.13533999999993</v>
      </c>
      <c r="L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663.67533999999989</v>
      </c>
      <c r="M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663.67533999999989</v>
      </c>
      <c r="N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663.67533999999989</v>
      </c>
      <c r="O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701.05534</v>
      </c>
      <c r="P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701.06533999999999</v>
      </c>
      <c r="Q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670.81533999999999</v>
      </c>
      <c r="R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685.48533999999995</v>
      </c>
      <c r="S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642.83533999999997</v>
      </c>
      <c r="T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599.06533999999999</v>
      </c>
      <c r="U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598.63534000000004</v>
      </c>
      <c r="V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676.33533999999997</v>
      </c>
      <c r="W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628.12533999999994</v>
      </c>
      <c r="X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582.23533999999995</v>
      </c>
      <c r="Y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709.03534000000002</v>
      </c>
    </row>
    <row r="130" spans="1:25" x14ac:dyDescent="0.2">
      <c r="A130" s="80">
        <f t="shared" si="4"/>
        <v>42526</v>
      </c>
      <c r="B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570.1653399999999</v>
      </c>
      <c r="C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559.33533999999997</v>
      </c>
      <c r="D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591.82533999999998</v>
      </c>
      <c r="E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598.98533999999995</v>
      </c>
      <c r="F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629.68534</v>
      </c>
      <c r="G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629.63533999999993</v>
      </c>
      <c r="H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571.06533999999999</v>
      </c>
      <c r="I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560.52533999999991</v>
      </c>
      <c r="J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573.80534</v>
      </c>
      <c r="K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789.00533999999993</v>
      </c>
      <c r="L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717.14533999999992</v>
      </c>
      <c r="M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717.30533999999989</v>
      </c>
      <c r="N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717.54534000000001</v>
      </c>
      <c r="O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742.63534000000004</v>
      </c>
      <c r="P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742.62534000000005</v>
      </c>
      <c r="Q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701.04534000000001</v>
      </c>
      <c r="R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685.64533999999992</v>
      </c>
      <c r="S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642.87534000000005</v>
      </c>
      <c r="T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599.23533999999995</v>
      </c>
      <c r="U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588.01534000000004</v>
      </c>
      <c r="V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653.38533999999993</v>
      </c>
      <c r="W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625.49533999999994</v>
      </c>
      <c r="X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582.20533999999998</v>
      </c>
      <c r="Y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708.70533999999986</v>
      </c>
    </row>
    <row r="131" spans="1:25" x14ac:dyDescent="0.2">
      <c r="A131" s="80">
        <f t="shared" si="4"/>
        <v>42527</v>
      </c>
      <c r="B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567.47533999999996</v>
      </c>
      <c r="C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577.93534</v>
      </c>
      <c r="D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602.65533999999991</v>
      </c>
      <c r="E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629.85533999999996</v>
      </c>
      <c r="F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644.42533999999989</v>
      </c>
      <c r="G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691.7953399999999</v>
      </c>
      <c r="H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623.25534000000005</v>
      </c>
      <c r="I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884.82533999999998</v>
      </c>
      <c r="J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790.53534000000002</v>
      </c>
      <c r="K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682.17534000000001</v>
      </c>
      <c r="L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637.77534000000003</v>
      </c>
      <c r="M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637.79534000000001</v>
      </c>
      <c r="N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651.92534000000001</v>
      </c>
      <c r="O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666.51533999999992</v>
      </c>
      <c r="P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666.51533999999992</v>
      </c>
      <c r="Q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637.57533999999998</v>
      </c>
      <c r="R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647.37533999999994</v>
      </c>
      <c r="S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659.50534000000005</v>
      </c>
      <c r="T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619.51533999999992</v>
      </c>
      <c r="U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572.57533999999998</v>
      </c>
      <c r="V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626.20533999999998</v>
      </c>
      <c r="W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600.51533999999992</v>
      </c>
      <c r="X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603.5453399999999</v>
      </c>
      <c r="Y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636.2953399999999</v>
      </c>
    </row>
    <row r="132" spans="1:25" x14ac:dyDescent="0.2">
      <c r="A132" s="80">
        <f t="shared" si="4"/>
        <v>42528</v>
      </c>
      <c r="B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571.28533999999991</v>
      </c>
      <c r="C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577.77533999999991</v>
      </c>
      <c r="D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602.68534</v>
      </c>
      <c r="E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615.95533999999998</v>
      </c>
      <c r="F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644.10533999999996</v>
      </c>
      <c r="G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675.14533999999992</v>
      </c>
      <c r="H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623.14534000000003</v>
      </c>
      <c r="I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884.81533999999999</v>
      </c>
      <c r="J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790.74533999999994</v>
      </c>
      <c r="K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666.88533999999993</v>
      </c>
      <c r="L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637.92534000000001</v>
      </c>
      <c r="M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637.95533999999998</v>
      </c>
      <c r="N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651.61533999999995</v>
      </c>
      <c r="O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666.45533999999998</v>
      </c>
      <c r="P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624.16534000000001</v>
      </c>
      <c r="Q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624.24533999999994</v>
      </c>
      <c r="R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647.53533999999991</v>
      </c>
      <c r="S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659.67534000000001</v>
      </c>
      <c r="T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625.01533999999992</v>
      </c>
      <c r="U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569.70533999999998</v>
      </c>
      <c r="V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640.83533999999997</v>
      </c>
      <c r="W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608.17534000000001</v>
      </c>
      <c r="X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593.31533999999999</v>
      </c>
      <c r="Y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682.56533999999999</v>
      </c>
    </row>
    <row r="133" spans="1:25" x14ac:dyDescent="0.2">
      <c r="A133" s="80">
        <f t="shared" si="4"/>
        <v>42529</v>
      </c>
      <c r="B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573.75533999999993</v>
      </c>
      <c r="C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577.6653399999999</v>
      </c>
      <c r="D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602.59533999999996</v>
      </c>
      <c r="E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615.69533999999999</v>
      </c>
      <c r="F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644.08533999999997</v>
      </c>
      <c r="G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675.08533999999997</v>
      </c>
      <c r="H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623.34533999999996</v>
      </c>
      <c r="I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884.68534</v>
      </c>
      <c r="J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790.91534000000001</v>
      </c>
      <c r="K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666.69533999999999</v>
      </c>
      <c r="L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637.90534000000002</v>
      </c>
      <c r="M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637.92534000000001</v>
      </c>
      <c r="N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651.87533999999994</v>
      </c>
      <c r="O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666.68534</v>
      </c>
      <c r="P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624.15534000000002</v>
      </c>
      <c r="Q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624.16534000000001</v>
      </c>
      <c r="R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647.51533999999992</v>
      </c>
      <c r="S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659.39534000000003</v>
      </c>
      <c r="T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624.69533999999999</v>
      </c>
      <c r="U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569.93534</v>
      </c>
      <c r="V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643.08533999999997</v>
      </c>
      <c r="W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608.46533999999997</v>
      </c>
      <c r="X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593.33533999999997</v>
      </c>
      <c r="Y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685.67534000000001</v>
      </c>
    </row>
    <row r="134" spans="1:25" x14ac:dyDescent="0.2">
      <c r="A134" s="80">
        <f t="shared" si="4"/>
        <v>42530</v>
      </c>
      <c r="B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573.0453399999999</v>
      </c>
      <c r="C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577.42534000000001</v>
      </c>
      <c r="D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615.71533999999997</v>
      </c>
      <c r="E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629.45533999999998</v>
      </c>
      <c r="F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674.88533999999993</v>
      </c>
      <c r="G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691.64533999999992</v>
      </c>
      <c r="H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630.37533999999994</v>
      </c>
      <c r="I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906.70533999999998</v>
      </c>
      <c r="J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780.77533999999991</v>
      </c>
      <c r="K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666.99533999999994</v>
      </c>
      <c r="L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624.51533999999992</v>
      </c>
      <c r="M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617.86534000000006</v>
      </c>
      <c r="N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638.00533999999993</v>
      </c>
      <c r="O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666.9153399999999</v>
      </c>
      <c r="P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706.72533999999996</v>
      </c>
      <c r="Q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706.67534000000001</v>
      </c>
      <c r="R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684.80534</v>
      </c>
      <c r="S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684.68534</v>
      </c>
      <c r="T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659.62534000000005</v>
      </c>
      <c r="U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584.17533999999989</v>
      </c>
      <c r="V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624.75533999999993</v>
      </c>
      <c r="W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589.42533999999989</v>
      </c>
      <c r="X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578.65533999999991</v>
      </c>
      <c r="Y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688.84533999999996</v>
      </c>
    </row>
    <row r="135" spans="1:25" x14ac:dyDescent="0.2">
      <c r="A135" s="80">
        <f t="shared" si="4"/>
        <v>42531</v>
      </c>
      <c r="B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587.41534000000001</v>
      </c>
      <c r="C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577.73533999999995</v>
      </c>
      <c r="D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609.14534000000003</v>
      </c>
      <c r="E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629.80534</v>
      </c>
      <c r="F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659.33533999999997</v>
      </c>
      <c r="G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675.43533999999988</v>
      </c>
      <c r="H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616.38533999999993</v>
      </c>
      <c r="I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884.89533999999992</v>
      </c>
      <c r="J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732.33533999999997</v>
      </c>
      <c r="K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598.77534000000003</v>
      </c>
      <c r="L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563.89533999999992</v>
      </c>
      <c r="M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568.93534</v>
      </c>
      <c r="N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574.85533999999996</v>
      </c>
      <c r="O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592.4153399999999</v>
      </c>
      <c r="P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598.54534000000001</v>
      </c>
      <c r="Q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624.16534000000001</v>
      </c>
      <c r="R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614.03533999999991</v>
      </c>
      <c r="S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613.93534</v>
      </c>
      <c r="T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613.93534</v>
      </c>
      <c r="U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569.77533999999991</v>
      </c>
      <c r="V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655.51533999999992</v>
      </c>
      <c r="W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619.14533999999992</v>
      </c>
      <c r="X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578.57533999999987</v>
      </c>
      <c r="Y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717.63534000000004</v>
      </c>
    </row>
    <row r="136" spans="1:25" x14ac:dyDescent="0.2">
      <c r="A136" s="80">
        <f t="shared" si="4"/>
        <v>42532</v>
      </c>
      <c r="B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625.35533999999996</v>
      </c>
      <c r="C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576.84533999999996</v>
      </c>
      <c r="D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560.80534</v>
      </c>
      <c r="E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584.61534000000006</v>
      </c>
      <c r="F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613.69533999999999</v>
      </c>
      <c r="G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629.49533999999994</v>
      </c>
      <c r="H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571.19533999999999</v>
      </c>
      <c r="I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617.43533999999988</v>
      </c>
      <c r="J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717.45533999999998</v>
      </c>
      <c r="K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643.13534000000004</v>
      </c>
      <c r="L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599.32533999999998</v>
      </c>
      <c r="M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599.32533999999998</v>
      </c>
      <c r="N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605.08533999999997</v>
      </c>
      <c r="O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599.14534000000003</v>
      </c>
      <c r="P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605.08533999999997</v>
      </c>
      <c r="Q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623.42534000000001</v>
      </c>
      <c r="R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623.53534000000002</v>
      </c>
      <c r="S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582.18534</v>
      </c>
      <c r="T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560.85533999999996</v>
      </c>
      <c r="U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627.10533999999996</v>
      </c>
      <c r="V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709.11534000000006</v>
      </c>
      <c r="W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679.95533999999998</v>
      </c>
      <c r="X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579.39534000000003</v>
      </c>
      <c r="Y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663.34533999999996</v>
      </c>
    </row>
    <row r="137" spans="1:25" x14ac:dyDescent="0.2">
      <c r="A137" s="80">
        <f t="shared" si="4"/>
        <v>42533</v>
      </c>
      <c r="B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630.74533999999994</v>
      </c>
      <c r="C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598.76534000000004</v>
      </c>
      <c r="D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570.43534</v>
      </c>
      <c r="E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570.99533999999994</v>
      </c>
      <c r="F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584.53534000000002</v>
      </c>
      <c r="G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613.95533999999998</v>
      </c>
      <c r="H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577.85533999999996</v>
      </c>
      <c r="I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578.83533999999997</v>
      </c>
      <c r="J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652.69533999999999</v>
      </c>
      <c r="K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700.78534000000002</v>
      </c>
      <c r="L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670.68534</v>
      </c>
      <c r="M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656.54534000000001</v>
      </c>
      <c r="N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670.70533999999998</v>
      </c>
      <c r="O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670.74534000000006</v>
      </c>
      <c r="P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685.50533999999993</v>
      </c>
      <c r="Q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693.17534000000001</v>
      </c>
      <c r="R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701.04534000000001</v>
      </c>
      <c r="S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685.6653399999999</v>
      </c>
      <c r="T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656.67534000000001</v>
      </c>
      <c r="U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571.55534</v>
      </c>
      <c r="V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655.34533999999996</v>
      </c>
      <c r="W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629.98533999999995</v>
      </c>
      <c r="X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571.36533999999995</v>
      </c>
      <c r="Y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700.59533999999996</v>
      </c>
    </row>
    <row r="138" spans="1:25" x14ac:dyDescent="0.2">
      <c r="A138" s="80">
        <f t="shared" si="4"/>
        <v>42534</v>
      </c>
      <c r="B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608.17534000000001</v>
      </c>
      <c r="C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580.13533999999993</v>
      </c>
      <c r="D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571.04534000000001</v>
      </c>
      <c r="E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584.61534000000006</v>
      </c>
      <c r="F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598.85533999999996</v>
      </c>
      <c r="G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629.60533999999996</v>
      </c>
      <c r="H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591.81533999999999</v>
      </c>
      <c r="I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560.43534</v>
      </c>
      <c r="J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649.39533999999992</v>
      </c>
      <c r="K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751.12534000000005</v>
      </c>
      <c r="L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742.28534000000002</v>
      </c>
      <c r="M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742.37534000000005</v>
      </c>
      <c r="N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788.80533999999989</v>
      </c>
      <c r="O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788.83533999999997</v>
      </c>
      <c r="P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788.86533999999995</v>
      </c>
      <c r="Q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788.84533999999996</v>
      </c>
      <c r="R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788.87533999999994</v>
      </c>
      <c r="S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751.30534</v>
      </c>
      <c r="T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733.71533999999997</v>
      </c>
      <c r="U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617.59533999999996</v>
      </c>
      <c r="V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654.14534000000003</v>
      </c>
      <c r="W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635.40534000000002</v>
      </c>
      <c r="X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582.34533999999996</v>
      </c>
      <c r="Y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716.97533999999996</v>
      </c>
    </row>
    <row r="139" spans="1:25" x14ac:dyDescent="0.2">
      <c r="A139" s="80">
        <f t="shared" si="4"/>
        <v>42535</v>
      </c>
      <c r="B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578.08533999999997</v>
      </c>
      <c r="C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590.32533999999998</v>
      </c>
      <c r="D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623.21533999999997</v>
      </c>
      <c r="E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630.24533999999994</v>
      </c>
      <c r="F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659.79534000000001</v>
      </c>
      <c r="G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675.56533999999988</v>
      </c>
      <c r="H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623.14534000000003</v>
      </c>
      <c r="I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906.35533999999996</v>
      </c>
      <c r="J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858.44533999999987</v>
      </c>
      <c r="K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690.13534000000004</v>
      </c>
      <c r="L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637.81533999999999</v>
      </c>
      <c r="M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651.96533999999997</v>
      </c>
      <c r="N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666.70533999999998</v>
      </c>
      <c r="O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682.08533999999997</v>
      </c>
      <c r="P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681.98533999999995</v>
      </c>
      <c r="Q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689.96533999999997</v>
      </c>
      <c r="R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697.82533999999998</v>
      </c>
      <c r="S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697.85534000000007</v>
      </c>
      <c r="T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711.65533999999991</v>
      </c>
      <c r="U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636.32533999999998</v>
      </c>
      <c r="V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626.43534</v>
      </c>
      <c r="W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593.20533999999998</v>
      </c>
      <c r="X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583.63533999999993</v>
      </c>
      <c r="Y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689.73534000000006</v>
      </c>
    </row>
    <row r="140" spans="1:25" x14ac:dyDescent="0.2">
      <c r="A140" s="80">
        <f t="shared" si="4"/>
        <v>42536</v>
      </c>
      <c r="B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572.58533999999997</v>
      </c>
      <c r="C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590.32533999999998</v>
      </c>
      <c r="D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622.95533999999986</v>
      </c>
      <c r="E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629.85533999999996</v>
      </c>
      <c r="F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659.37534000000005</v>
      </c>
      <c r="G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675.40533999999991</v>
      </c>
      <c r="H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623.19533999999999</v>
      </c>
      <c r="I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906.37534000000005</v>
      </c>
      <c r="J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858.56533999999988</v>
      </c>
      <c r="K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690.17534000000001</v>
      </c>
      <c r="L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637.94533999999999</v>
      </c>
      <c r="M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652.05534</v>
      </c>
      <c r="N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666.69533999999999</v>
      </c>
      <c r="O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682.07533999999998</v>
      </c>
      <c r="P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682.04534000000001</v>
      </c>
      <c r="Q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689.92534000000001</v>
      </c>
      <c r="R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697.89534000000003</v>
      </c>
      <c r="S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697.94533999999999</v>
      </c>
      <c r="T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711.65533999999991</v>
      </c>
      <c r="U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636.24533999999994</v>
      </c>
      <c r="V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628.59533999999996</v>
      </c>
      <c r="W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592.20533999999998</v>
      </c>
      <c r="X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583.60533999999996</v>
      </c>
      <c r="Y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670.84533999999996</v>
      </c>
    </row>
    <row r="141" spans="1:25" x14ac:dyDescent="0.2">
      <c r="A141" s="80">
        <f t="shared" si="4"/>
        <v>42537</v>
      </c>
      <c r="B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571.4153399999999</v>
      </c>
      <c r="C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603.09533999999996</v>
      </c>
      <c r="D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644.53533999999991</v>
      </c>
      <c r="E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644.70533999999998</v>
      </c>
      <c r="F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727.50533999999993</v>
      </c>
      <c r="G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727.50533999999993</v>
      </c>
      <c r="H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659.82533999999998</v>
      </c>
      <c r="I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978.61533999999995</v>
      </c>
      <c r="J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858.36533999999995</v>
      </c>
      <c r="K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698.11534000000006</v>
      </c>
      <c r="L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666.64533999999992</v>
      </c>
      <c r="M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651.80534</v>
      </c>
      <c r="N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666.46533999999997</v>
      </c>
      <c r="O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681.82533999999998</v>
      </c>
      <c r="P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697.86534000000006</v>
      </c>
      <c r="Q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714.78534000000002</v>
      </c>
      <c r="R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697.85534000000007</v>
      </c>
      <c r="S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726.10533999999996</v>
      </c>
      <c r="T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756.70533999999998</v>
      </c>
      <c r="U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712.88533999999993</v>
      </c>
      <c r="V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564.58533999999997</v>
      </c>
      <c r="W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580.29534000000001</v>
      </c>
      <c r="X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613.52533999999991</v>
      </c>
      <c r="Y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663.33533999999997</v>
      </c>
    </row>
    <row r="142" spans="1:25" x14ac:dyDescent="0.2">
      <c r="A142" s="80">
        <f t="shared" si="4"/>
        <v>42538</v>
      </c>
      <c r="B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560.27533999999991</v>
      </c>
      <c r="C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616.13533999999993</v>
      </c>
      <c r="D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659.45533999999998</v>
      </c>
      <c r="E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692.13533999999993</v>
      </c>
      <c r="F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727.48533999999995</v>
      </c>
      <c r="G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727.55533999999989</v>
      </c>
      <c r="H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692.25533999999993</v>
      </c>
      <c r="I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978.57533999999998</v>
      </c>
      <c r="J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834.56533999999999</v>
      </c>
      <c r="K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698.08533999999997</v>
      </c>
      <c r="L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651.84533999999996</v>
      </c>
      <c r="M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637.62534000000005</v>
      </c>
      <c r="N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651.61533999999995</v>
      </c>
      <c r="O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651.51534000000004</v>
      </c>
      <c r="P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666.27533999999991</v>
      </c>
      <c r="Q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689.69533999999999</v>
      </c>
      <c r="R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677.89533999999992</v>
      </c>
      <c r="S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697.83533999999997</v>
      </c>
      <c r="T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711.43533999999988</v>
      </c>
      <c r="U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647.5453399999999</v>
      </c>
      <c r="V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594.52533999999991</v>
      </c>
      <c r="W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560.36533999999995</v>
      </c>
      <c r="X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653.34533999999996</v>
      </c>
      <c r="Y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639.86534000000006</v>
      </c>
    </row>
    <row r="143" spans="1:25" x14ac:dyDescent="0.2">
      <c r="A143" s="80">
        <f t="shared" si="4"/>
        <v>42539</v>
      </c>
      <c r="B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589.15533999999991</v>
      </c>
      <c r="C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584.75534000000005</v>
      </c>
      <c r="D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629.74533999999994</v>
      </c>
      <c r="E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663.62533999999994</v>
      </c>
      <c r="F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663.56533999999999</v>
      </c>
      <c r="G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700.98534000000006</v>
      </c>
      <c r="H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647.42533999999989</v>
      </c>
      <c r="I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570.74533999999994</v>
      </c>
      <c r="J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653.12533999999994</v>
      </c>
      <c r="K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734.39534000000003</v>
      </c>
      <c r="L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671.15534000000002</v>
      </c>
      <c r="M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685.76533999999992</v>
      </c>
      <c r="N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685.77533999999991</v>
      </c>
      <c r="O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708.85533999999996</v>
      </c>
      <c r="P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733.65533999999991</v>
      </c>
      <c r="Q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769.74533999999994</v>
      </c>
      <c r="R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769.93534</v>
      </c>
      <c r="S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700.90534000000002</v>
      </c>
      <c r="T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708.44533999999999</v>
      </c>
      <c r="U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643.38534000000004</v>
      </c>
      <c r="V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596.33533999999997</v>
      </c>
      <c r="W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597.76533999999992</v>
      </c>
      <c r="X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598.91534000000001</v>
      </c>
      <c r="Y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716.30534</v>
      </c>
    </row>
    <row r="144" spans="1:25" x14ac:dyDescent="0.2">
      <c r="A144" s="80">
        <f t="shared" si="4"/>
        <v>42540</v>
      </c>
      <c r="B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589.62533999999994</v>
      </c>
      <c r="C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584.78534000000002</v>
      </c>
      <c r="D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629.60533999999996</v>
      </c>
      <c r="E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663.17534000000001</v>
      </c>
      <c r="F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663.09533999999996</v>
      </c>
      <c r="G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700.52533999999991</v>
      </c>
      <c r="H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646.25533999999993</v>
      </c>
      <c r="I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614.23533999999995</v>
      </c>
      <c r="J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623.79534000000001</v>
      </c>
      <c r="K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769.51533999999992</v>
      </c>
      <c r="L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700.86534000000006</v>
      </c>
      <c r="M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700.88534000000004</v>
      </c>
      <c r="N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700.89534000000003</v>
      </c>
      <c r="O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733.72533999999996</v>
      </c>
      <c r="P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751.21533999999997</v>
      </c>
      <c r="Q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751.27534000000003</v>
      </c>
      <c r="R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742.47533999999996</v>
      </c>
      <c r="S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725.35533999999996</v>
      </c>
      <c r="T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742.42534000000001</v>
      </c>
      <c r="U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678.20533999999998</v>
      </c>
      <c r="V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593.78534000000002</v>
      </c>
      <c r="W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595.22533999999996</v>
      </c>
      <c r="X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599.21533999999997</v>
      </c>
      <c r="Y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716.75533999999993</v>
      </c>
    </row>
    <row r="145" spans="1:25" x14ac:dyDescent="0.2">
      <c r="A145" s="80">
        <f t="shared" si="4"/>
        <v>42541</v>
      </c>
      <c r="B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572.11533999999995</v>
      </c>
      <c r="C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616.32533999999998</v>
      </c>
      <c r="D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659.96533999999997</v>
      </c>
      <c r="E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692.33533999999997</v>
      </c>
      <c r="F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700.90534000000002</v>
      </c>
      <c r="G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727.73533999999995</v>
      </c>
      <c r="H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692.38534000000004</v>
      </c>
      <c r="I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978.83533999999997</v>
      </c>
      <c r="J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834.53534000000002</v>
      </c>
      <c r="K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698.11534000000006</v>
      </c>
      <c r="L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651.84533999999996</v>
      </c>
      <c r="M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637.72533999999996</v>
      </c>
      <c r="N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651.79534000000001</v>
      </c>
      <c r="O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637.64534000000003</v>
      </c>
      <c r="P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637.56533999999999</v>
      </c>
      <c r="Q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689.81533999999999</v>
      </c>
      <c r="R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678.02533999999991</v>
      </c>
      <c r="S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697.80533999999989</v>
      </c>
      <c r="T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711.71533999999997</v>
      </c>
      <c r="U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659.43534</v>
      </c>
      <c r="V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579.64534000000003</v>
      </c>
      <c r="W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579.91534000000001</v>
      </c>
      <c r="X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619.12533999999994</v>
      </c>
      <c r="Y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652.29534000000001</v>
      </c>
    </row>
    <row r="146" spans="1:25" x14ac:dyDescent="0.2">
      <c r="A146" s="80">
        <f t="shared" si="4"/>
        <v>42542</v>
      </c>
      <c r="B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567.22533999999996</v>
      </c>
      <c r="C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603.0453399999999</v>
      </c>
      <c r="D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644.71533999999997</v>
      </c>
      <c r="E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675.65534000000002</v>
      </c>
      <c r="F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699.96533999999997</v>
      </c>
      <c r="G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746.01534000000004</v>
      </c>
      <c r="H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727.36533999999995</v>
      </c>
      <c r="I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1125.8553400000001</v>
      </c>
      <c r="J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857.63533999999993</v>
      </c>
      <c r="K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732.23533999999995</v>
      </c>
      <c r="L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714.73534000000006</v>
      </c>
      <c r="M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697.77533999999991</v>
      </c>
      <c r="N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681.72533999999996</v>
      </c>
      <c r="O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681.80534</v>
      </c>
      <c r="P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681.81533999999999</v>
      </c>
      <c r="Q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689.62534000000005</v>
      </c>
      <c r="R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697.61533999999995</v>
      </c>
      <c r="S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711.33533999999997</v>
      </c>
      <c r="T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711.24533999999994</v>
      </c>
      <c r="U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697.47533999999996</v>
      </c>
      <c r="V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564.87534000000005</v>
      </c>
      <c r="W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588.42534000000001</v>
      </c>
      <c r="X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619.02533999999991</v>
      </c>
      <c r="Y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661.70533999999986</v>
      </c>
    </row>
    <row r="147" spans="1:25" x14ac:dyDescent="0.2">
      <c r="A147" s="80">
        <f t="shared" si="4"/>
        <v>42543</v>
      </c>
      <c r="B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568.74533999999994</v>
      </c>
      <c r="C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603.12533999999994</v>
      </c>
      <c r="D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644.89533999999992</v>
      </c>
      <c r="E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700.97533999999996</v>
      </c>
      <c r="F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727.82533999999998</v>
      </c>
      <c r="G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727.71533999999997</v>
      </c>
      <c r="H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700.5453399999999</v>
      </c>
      <c r="I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1032.6253400000001</v>
      </c>
      <c r="J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811.75534000000005</v>
      </c>
      <c r="K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689.92534000000001</v>
      </c>
      <c r="L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624.23533999999995</v>
      </c>
      <c r="M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624.20533999999998</v>
      </c>
      <c r="N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624.19533999999999</v>
      </c>
      <c r="O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624.19533999999999</v>
      </c>
      <c r="P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715.30534</v>
      </c>
      <c r="Q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715.10533999999996</v>
      </c>
      <c r="R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665.67534000000001</v>
      </c>
      <c r="S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698.00534000000005</v>
      </c>
      <c r="T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748.42534000000001</v>
      </c>
      <c r="U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691.09533999999996</v>
      </c>
      <c r="V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565.24533999999994</v>
      </c>
      <c r="W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581.80534</v>
      </c>
      <c r="X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608.67533999999989</v>
      </c>
      <c r="Y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702.89533999999992</v>
      </c>
    </row>
    <row r="148" spans="1:25" x14ac:dyDescent="0.2">
      <c r="A148" s="80">
        <f t="shared" si="4"/>
        <v>42544</v>
      </c>
      <c r="B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574.22533999999996</v>
      </c>
      <c r="C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603.00533999999993</v>
      </c>
      <c r="D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644.78533999999991</v>
      </c>
      <c r="E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675.73534000000006</v>
      </c>
      <c r="F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727.63533999999993</v>
      </c>
      <c r="G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727.76533999999992</v>
      </c>
      <c r="H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659.61534000000006</v>
      </c>
      <c r="I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940.68534</v>
      </c>
      <c r="J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770.14534000000003</v>
      </c>
      <c r="K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624.01534000000004</v>
      </c>
      <c r="L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586.14533999999992</v>
      </c>
      <c r="M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574.52534000000003</v>
      </c>
      <c r="N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574.44533999999999</v>
      </c>
      <c r="O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574.37533999999994</v>
      </c>
      <c r="P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586.23533999999995</v>
      </c>
      <c r="Q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598.25534000000005</v>
      </c>
      <c r="R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603.1653399999999</v>
      </c>
      <c r="S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635.57533999999998</v>
      </c>
      <c r="T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659.23534000000006</v>
      </c>
      <c r="U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659.27534000000003</v>
      </c>
      <c r="V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596.72533999999996</v>
      </c>
      <c r="W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626.90534000000002</v>
      </c>
      <c r="X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583.53533999999991</v>
      </c>
      <c r="Y148" s="107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706.82533999999998</v>
      </c>
    </row>
    <row r="149" spans="1:25" x14ac:dyDescent="0.2">
      <c r="A149" s="80">
        <f t="shared" si="4"/>
        <v>42545</v>
      </c>
      <c r="B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574.12533999999994</v>
      </c>
      <c r="C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578.01533999999992</v>
      </c>
      <c r="D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596.72533999999996</v>
      </c>
      <c r="E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660.09533999999996</v>
      </c>
      <c r="F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675.69533999999999</v>
      </c>
      <c r="G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709.58533999999997</v>
      </c>
      <c r="H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659.69533999999999</v>
      </c>
      <c r="I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928.91534000000001</v>
      </c>
      <c r="J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770.19533999999999</v>
      </c>
      <c r="K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624.03534000000002</v>
      </c>
      <c r="L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586.34533999999996</v>
      </c>
      <c r="M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574.74533999999994</v>
      </c>
      <c r="N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574.73533999999995</v>
      </c>
      <c r="O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574.68534</v>
      </c>
      <c r="P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586.31533999999999</v>
      </c>
      <c r="Q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598.34533999999996</v>
      </c>
      <c r="R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603.25533999999993</v>
      </c>
      <c r="S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635.65533999999991</v>
      </c>
      <c r="T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659.31533999999999</v>
      </c>
      <c r="U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635.82533999999998</v>
      </c>
      <c r="V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612.56533999999999</v>
      </c>
      <c r="W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649.63533999999993</v>
      </c>
      <c r="X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569.45533999999998</v>
      </c>
      <c r="Y149" s="107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737.49533999999994</v>
      </c>
    </row>
    <row r="150" spans="1:25" x14ac:dyDescent="0.2">
      <c r="A150" s="80">
        <f t="shared" si="4"/>
        <v>42546</v>
      </c>
      <c r="B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610.49533999999994</v>
      </c>
      <c r="C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570.30534</v>
      </c>
      <c r="D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561.87533999999994</v>
      </c>
      <c r="E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611.06533999999999</v>
      </c>
      <c r="F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642.75534000000005</v>
      </c>
      <c r="G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677.73533999999995</v>
      </c>
      <c r="H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625.87534000000005</v>
      </c>
      <c r="I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563.70533999999998</v>
      </c>
      <c r="J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685.26533999999992</v>
      </c>
      <c r="K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682.34533999999996</v>
      </c>
      <c r="L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640.25534000000005</v>
      </c>
      <c r="M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627.27533999999991</v>
      </c>
      <c r="N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627.27533999999991</v>
      </c>
      <c r="O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627.32533999999998</v>
      </c>
      <c r="P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640.22533999999996</v>
      </c>
      <c r="Q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627.27533999999991</v>
      </c>
      <c r="R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667.96533999999997</v>
      </c>
      <c r="S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682.57533999999998</v>
      </c>
      <c r="T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653.57533999999998</v>
      </c>
      <c r="U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697.88534000000004</v>
      </c>
      <c r="V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623.16534000000001</v>
      </c>
      <c r="W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664.98534000000006</v>
      </c>
      <c r="X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569.21533999999997</v>
      </c>
      <c r="Y150" s="107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681.87534000000005</v>
      </c>
    </row>
    <row r="151" spans="1:25" x14ac:dyDescent="0.2">
      <c r="A151" s="80">
        <f t="shared" si="4"/>
        <v>42547</v>
      </c>
      <c r="B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619.28533999999991</v>
      </c>
      <c r="C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573.28534000000002</v>
      </c>
      <c r="D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561.67534000000001</v>
      </c>
      <c r="E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596.10533999999996</v>
      </c>
      <c r="F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626.49533999999994</v>
      </c>
      <c r="G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677.68534</v>
      </c>
      <c r="H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626.36534000000006</v>
      </c>
      <c r="I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562.02533999999991</v>
      </c>
      <c r="J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609.40534000000002</v>
      </c>
      <c r="K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682.45533999999998</v>
      </c>
      <c r="L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640.14534000000003</v>
      </c>
      <c r="M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627.30534</v>
      </c>
      <c r="N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627.26533999999992</v>
      </c>
      <c r="O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627.25533999999993</v>
      </c>
      <c r="P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640.20533999999998</v>
      </c>
      <c r="Q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627.14533999999992</v>
      </c>
      <c r="R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682.41534000000001</v>
      </c>
      <c r="S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682.50533999999993</v>
      </c>
      <c r="T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653.91534000000001</v>
      </c>
      <c r="U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698.36534000000006</v>
      </c>
      <c r="V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604.36533999999995</v>
      </c>
      <c r="W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642.19533999999987</v>
      </c>
      <c r="X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569.29534000000001</v>
      </c>
      <c r="Y151" s="107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682.25533999999993</v>
      </c>
    </row>
    <row r="152" spans="1:25" x14ac:dyDescent="0.2">
      <c r="A152" s="80">
        <f t="shared" si="4"/>
        <v>42548</v>
      </c>
      <c r="B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591.14533999999992</v>
      </c>
      <c r="C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563.67534000000001</v>
      </c>
      <c r="D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593.90534000000002</v>
      </c>
      <c r="E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627.36533999999995</v>
      </c>
      <c r="F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656.68534</v>
      </c>
      <c r="G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688.67534000000001</v>
      </c>
      <c r="H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600.33533999999997</v>
      </c>
      <c r="I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880.13533999999993</v>
      </c>
      <c r="J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728.88534000000004</v>
      </c>
      <c r="K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584.15533999999991</v>
      </c>
      <c r="L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591.56533999999999</v>
      </c>
      <c r="M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626.39534000000003</v>
      </c>
      <c r="N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609.41534000000001</v>
      </c>
      <c r="O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575.32533999999998</v>
      </c>
      <c r="P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610.15534000000002</v>
      </c>
      <c r="Q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592.38533999999993</v>
      </c>
      <c r="R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581.49534000000006</v>
      </c>
      <c r="S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601.33533999999997</v>
      </c>
      <c r="T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611.67533999999989</v>
      </c>
      <c r="U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622.70533999999998</v>
      </c>
      <c r="V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614.35533999999996</v>
      </c>
      <c r="W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650.45533999999998</v>
      </c>
      <c r="X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567.59533999999996</v>
      </c>
      <c r="Y152" s="107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725.86534000000006</v>
      </c>
    </row>
    <row r="153" spans="1:25" x14ac:dyDescent="0.2">
      <c r="A153" s="80">
        <f t="shared" si="4"/>
        <v>42549</v>
      </c>
      <c r="B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596.71533999999997</v>
      </c>
      <c r="C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563.89533999999992</v>
      </c>
      <c r="D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593.85533999999996</v>
      </c>
      <c r="E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627.17534000000001</v>
      </c>
      <c r="F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656.51534000000004</v>
      </c>
      <c r="G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688.62533999999994</v>
      </c>
      <c r="H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600.52533999999991</v>
      </c>
      <c r="I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880.26533999999992</v>
      </c>
      <c r="J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728.79534000000001</v>
      </c>
      <c r="K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584.12533999999994</v>
      </c>
      <c r="L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591.84533999999996</v>
      </c>
      <c r="M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626.05534</v>
      </c>
      <c r="N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609.44533999999999</v>
      </c>
      <c r="O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609.60533999999996</v>
      </c>
      <c r="P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609.87534000000005</v>
      </c>
      <c r="Q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592.26533999999992</v>
      </c>
      <c r="R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581.57533999999998</v>
      </c>
      <c r="S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601.37534000000005</v>
      </c>
      <c r="T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611.74533999999994</v>
      </c>
      <c r="U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622.69533999999987</v>
      </c>
      <c r="V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615.40534000000002</v>
      </c>
      <c r="W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651.41534000000001</v>
      </c>
      <c r="X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567.71533999999997</v>
      </c>
      <c r="Y153" s="107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717.94533999999999</v>
      </c>
    </row>
    <row r="154" spans="1:25" x14ac:dyDescent="0.2">
      <c r="A154" s="80">
        <f t="shared" si="4"/>
        <v>42550</v>
      </c>
      <c r="B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602.21533999999997</v>
      </c>
      <c r="C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582.24533999999994</v>
      </c>
      <c r="D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614.33533999999997</v>
      </c>
      <c r="E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635.31533999999999</v>
      </c>
      <c r="F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715.93534</v>
      </c>
      <c r="G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715.82533999999998</v>
      </c>
      <c r="H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635.36533999999995</v>
      </c>
      <c r="I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892.0453399999999</v>
      </c>
      <c r="J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738.61533999999995</v>
      </c>
      <c r="K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578.86534000000006</v>
      </c>
      <c r="L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594.85533999999996</v>
      </c>
      <c r="M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611.85533999999996</v>
      </c>
      <c r="N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572.04534000000001</v>
      </c>
      <c r="O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572.40534000000002</v>
      </c>
      <c r="P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562.73533999999995</v>
      </c>
      <c r="Q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573.20533999999998</v>
      </c>
      <c r="R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577.34533999999996</v>
      </c>
      <c r="S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596.85533999999996</v>
      </c>
      <c r="T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617.65534000000002</v>
      </c>
      <c r="U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617.87534000000005</v>
      </c>
      <c r="V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617.54534000000001</v>
      </c>
      <c r="W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631.29534000000001</v>
      </c>
      <c r="X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563.49533999999994</v>
      </c>
      <c r="Y154" s="136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671.85533999999996</v>
      </c>
    </row>
    <row r="155" spans="1:25" x14ac:dyDescent="0.2">
      <c r="A155" s="80">
        <f t="shared" ref="A155:A156" si="5">A118</f>
        <v>42551</v>
      </c>
      <c r="B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601.08533999999997</v>
      </c>
      <c r="C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584.23533999999995</v>
      </c>
      <c r="D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616.43534</v>
      </c>
      <c r="E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637.48533999999995</v>
      </c>
      <c r="F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718.64533999999992</v>
      </c>
      <c r="G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718.50533999999993</v>
      </c>
      <c r="H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637.54534000000001</v>
      </c>
      <c r="I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895.43534</v>
      </c>
      <c r="J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741.49533999999994</v>
      </c>
      <c r="K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580.63533999999993</v>
      </c>
      <c r="L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596.55534</v>
      </c>
      <c r="M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613.81533999999999</v>
      </c>
      <c r="N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570.38534000000004</v>
      </c>
      <c r="O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570.34533999999996</v>
      </c>
      <c r="P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570.46533999999997</v>
      </c>
      <c r="Q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570.40534000000002</v>
      </c>
      <c r="R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578.73534000000006</v>
      </c>
      <c r="S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598.40534000000002</v>
      </c>
      <c r="T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619.24533999999994</v>
      </c>
      <c r="U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619.60533999999996</v>
      </c>
      <c r="V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616.53533999999991</v>
      </c>
      <c r="W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631.37534000000005</v>
      </c>
      <c r="X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565.03534000000002</v>
      </c>
      <c r="Y155" s="137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718.12533999999994</v>
      </c>
    </row>
    <row r="156" spans="1:25" hidden="1" x14ac:dyDescent="0.2">
      <c r="A156" s="80">
        <f t="shared" si="5"/>
        <v>42552</v>
      </c>
      <c r="B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C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D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E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F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G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H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I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J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K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L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M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N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O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P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Q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R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S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T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U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V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W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X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  <c r="Y156" s="137" t="e">
        <f>VLOOKUP($A156+ROUND((COLUMN()-2)/24,5),АТС!$A$41:$F$760,3)+VLOOKUP($A156+ROUND((COLUMN()-2)/24,5),'Расчет сбытовых надбавок'!$B$793:'Расчет сбытовых надбавок'!$G$1536,6)+'Иные услуги '!$C$5+'РСТ РСО-А'!$K$7</f>
        <v>#REF!</v>
      </c>
    </row>
    <row r="157" spans="1:25" x14ac:dyDescent="0.2">
      <c r="A157" s="86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5" s="91" customFormat="1" ht="19.5" customHeight="1" x14ac:dyDescent="0.25">
      <c r="A158" s="89" t="s">
        <v>146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88" t="s">
        <v>149</v>
      </c>
      <c r="B159" s="79"/>
      <c r="C159" s="79"/>
      <c r="D159" s="79"/>
    </row>
    <row r="160" spans="1:25" ht="12.75" x14ac:dyDescent="0.2">
      <c r="A160" s="177" t="s">
        <v>48</v>
      </c>
      <c r="B160" s="188" t="s">
        <v>121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90"/>
    </row>
    <row r="161" spans="1:27" ht="12.75" x14ac:dyDescent="0.2">
      <c r="A161" s="178"/>
      <c r="B161" s="191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3"/>
    </row>
    <row r="162" spans="1:27" ht="12.75" customHeight="1" x14ac:dyDescent="0.2">
      <c r="A162" s="178"/>
      <c r="B162" s="180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2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7" ht="11.25" customHeight="1" x14ac:dyDescent="0.2">
      <c r="A163" s="179"/>
      <c r="B163" s="181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3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7" ht="15.75" customHeight="1" x14ac:dyDescent="0.2">
      <c r="A164" s="80">
        <f>A126</f>
        <v>42522</v>
      </c>
      <c r="B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621.66372000000001</v>
      </c>
      <c r="C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626.52372000000003</v>
      </c>
      <c r="D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652.60371999999995</v>
      </c>
      <c r="E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680.96371999999997</v>
      </c>
      <c r="F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703.78372000000002</v>
      </c>
      <c r="G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711.57371999999998</v>
      </c>
      <c r="H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645.95371999999998</v>
      </c>
      <c r="I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916.42372</v>
      </c>
      <c r="J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806.21372000000008</v>
      </c>
      <c r="K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703.89372000000003</v>
      </c>
      <c r="L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675.11372000000006</v>
      </c>
      <c r="M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689.26372000000003</v>
      </c>
      <c r="N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719.20371999999998</v>
      </c>
      <c r="O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735.02372000000003</v>
      </c>
      <c r="P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718.94371999999998</v>
      </c>
      <c r="Q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734.86371999999994</v>
      </c>
      <c r="R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740.28372000000002</v>
      </c>
      <c r="S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666.37372000000005</v>
      </c>
      <c r="T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655.49372000000005</v>
      </c>
      <c r="U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645.15372000000002</v>
      </c>
      <c r="V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682.62372000000005</v>
      </c>
      <c r="W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648.97372000000007</v>
      </c>
      <c r="X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666.28372000000002</v>
      </c>
      <c r="Y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698.12372000000005</v>
      </c>
      <c r="AA164" s="81"/>
    </row>
    <row r="165" spans="1:27" x14ac:dyDescent="0.2">
      <c r="A165" s="80">
        <f>A164+1</f>
        <v>42523</v>
      </c>
      <c r="B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624.48372000000006</v>
      </c>
      <c r="C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626.54372000000001</v>
      </c>
      <c r="D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659.51372000000003</v>
      </c>
      <c r="E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680.96371999999997</v>
      </c>
      <c r="F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703.67372</v>
      </c>
      <c r="G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711.66372000000001</v>
      </c>
      <c r="H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652.73371999999995</v>
      </c>
      <c r="I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906.50371999999993</v>
      </c>
      <c r="J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787.37371999999993</v>
      </c>
      <c r="K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689.22372000000007</v>
      </c>
      <c r="L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635.79372000000001</v>
      </c>
      <c r="M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648.36371999999994</v>
      </c>
      <c r="N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689.01372000000003</v>
      </c>
      <c r="O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718.88372000000004</v>
      </c>
      <c r="P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734.86371999999994</v>
      </c>
      <c r="Q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751.57372000000009</v>
      </c>
      <c r="R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740.26372000000003</v>
      </c>
      <c r="S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727.15372000000002</v>
      </c>
      <c r="T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727.29372000000001</v>
      </c>
      <c r="U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645.29372000000001</v>
      </c>
      <c r="V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684.49371999999994</v>
      </c>
      <c r="W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671.99372000000005</v>
      </c>
      <c r="X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666.33372000000008</v>
      </c>
      <c r="Y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697.9437200000001</v>
      </c>
    </row>
    <row r="166" spans="1:27" x14ac:dyDescent="0.2">
      <c r="A166" s="80">
        <f t="shared" ref="A166:A194" si="6">A165+1</f>
        <v>42524</v>
      </c>
      <c r="B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630.20371999999998</v>
      </c>
      <c r="C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638.09372000000008</v>
      </c>
      <c r="D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665.07371999999998</v>
      </c>
      <c r="E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679.51372000000003</v>
      </c>
      <c r="F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702.20372000000009</v>
      </c>
      <c r="G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726.24372000000005</v>
      </c>
      <c r="H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651.30372</v>
      </c>
      <c r="I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914.38371999999993</v>
      </c>
      <c r="J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767.24372000000005</v>
      </c>
      <c r="K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680.48372000000006</v>
      </c>
      <c r="L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680.47372000000007</v>
      </c>
      <c r="M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680.39371999999992</v>
      </c>
      <c r="N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717.30372</v>
      </c>
      <c r="O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733.21372000000008</v>
      </c>
      <c r="P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733.24372000000005</v>
      </c>
      <c r="Q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758.36372000000006</v>
      </c>
      <c r="R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752.60371999999995</v>
      </c>
      <c r="S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739.10371999999995</v>
      </c>
      <c r="T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682.73372000000006</v>
      </c>
      <c r="U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648.48371999999995</v>
      </c>
      <c r="V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701.79372000000001</v>
      </c>
      <c r="W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667.69371999999998</v>
      </c>
      <c r="X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665.24372000000005</v>
      </c>
      <c r="Y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727.47372000000007</v>
      </c>
    </row>
    <row r="167" spans="1:27" x14ac:dyDescent="0.2">
      <c r="A167" s="80">
        <f t="shared" si="6"/>
        <v>42525</v>
      </c>
      <c r="B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631.09371999999996</v>
      </c>
      <c r="C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618.21371999999997</v>
      </c>
      <c r="D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630.56371999999999</v>
      </c>
      <c r="E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652.98372000000006</v>
      </c>
      <c r="F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676.93371999999999</v>
      </c>
      <c r="G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730.22371999999996</v>
      </c>
      <c r="H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676.92372</v>
      </c>
      <c r="I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620.28372000000002</v>
      </c>
      <c r="J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664.89371999999992</v>
      </c>
      <c r="K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787.87372000000005</v>
      </c>
      <c r="L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730.24371999999994</v>
      </c>
      <c r="M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730.24371999999994</v>
      </c>
      <c r="N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730.24371999999994</v>
      </c>
      <c r="O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770.54372000000001</v>
      </c>
      <c r="P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770.56371999999999</v>
      </c>
      <c r="Q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737.94371999999998</v>
      </c>
      <c r="R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753.76372000000003</v>
      </c>
      <c r="S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707.77372000000003</v>
      </c>
      <c r="T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660.59371999999996</v>
      </c>
      <c r="U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660.13372000000004</v>
      </c>
      <c r="V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743.89372000000003</v>
      </c>
      <c r="W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691.92372</v>
      </c>
      <c r="X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642.45371999999998</v>
      </c>
      <c r="Y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779.15372000000002</v>
      </c>
    </row>
    <row r="168" spans="1:27" x14ac:dyDescent="0.2">
      <c r="A168" s="80">
        <f t="shared" si="6"/>
        <v>42526</v>
      </c>
      <c r="B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629.43371999999999</v>
      </c>
      <c r="C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617.76372000000003</v>
      </c>
      <c r="D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652.78372000000002</v>
      </c>
      <c r="E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660.50371999999993</v>
      </c>
      <c r="F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693.60372000000007</v>
      </c>
      <c r="G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693.55372</v>
      </c>
      <c r="H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630.40372000000002</v>
      </c>
      <c r="I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619.04372000000001</v>
      </c>
      <c r="J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633.36371999999994</v>
      </c>
      <c r="K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865.36372000000006</v>
      </c>
      <c r="L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787.89372000000003</v>
      </c>
      <c r="M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788.07371999999998</v>
      </c>
      <c r="N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788.33371999999997</v>
      </c>
      <c r="O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815.37372000000005</v>
      </c>
      <c r="P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815.35372000000007</v>
      </c>
      <c r="Q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770.53372000000002</v>
      </c>
      <c r="R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753.93371999999999</v>
      </c>
      <c r="S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707.82372000000009</v>
      </c>
      <c r="T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660.77372000000003</v>
      </c>
      <c r="U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648.68372000000011</v>
      </c>
      <c r="V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719.15372000000002</v>
      </c>
      <c r="W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689.09371999999996</v>
      </c>
      <c r="X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642.41372000000001</v>
      </c>
      <c r="Y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778.79372000000001</v>
      </c>
    </row>
    <row r="169" spans="1:27" x14ac:dyDescent="0.2">
      <c r="A169" s="80">
        <f t="shared" si="6"/>
        <v>42527</v>
      </c>
      <c r="B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626.53372000000002</v>
      </c>
      <c r="C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637.8137200000001</v>
      </c>
      <c r="D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664.46371999999997</v>
      </c>
      <c r="E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693.78372000000002</v>
      </c>
      <c r="F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709.49371999999994</v>
      </c>
      <c r="G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760.56371999999999</v>
      </c>
      <c r="H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686.67372</v>
      </c>
      <c r="I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968.66372000000001</v>
      </c>
      <c r="J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867.01372000000003</v>
      </c>
      <c r="K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750.19371999999998</v>
      </c>
      <c r="L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702.32372000000009</v>
      </c>
      <c r="M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702.34372000000008</v>
      </c>
      <c r="N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717.57371999999998</v>
      </c>
      <c r="O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733.31371999999999</v>
      </c>
      <c r="P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733.31371999999999</v>
      </c>
      <c r="Q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702.10371999999995</v>
      </c>
      <c r="R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712.67372</v>
      </c>
      <c r="S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725.75372000000004</v>
      </c>
      <c r="T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682.64372000000003</v>
      </c>
      <c r="U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632.03372000000002</v>
      </c>
      <c r="V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689.84371999999996</v>
      </c>
      <c r="W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662.15372000000002</v>
      </c>
      <c r="X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665.42372</v>
      </c>
      <c r="Y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700.73371999999995</v>
      </c>
    </row>
    <row r="170" spans="1:27" x14ac:dyDescent="0.2">
      <c r="A170" s="80">
        <f t="shared" si="6"/>
        <v>42528</v>
      </c>
      <c r="B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630.64372000000003</v>
      </c>
      <c r="C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637.64371999999992</v>
      </c>
      <c r="D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664.49372000000005</v>
      </c>
      <c r="E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678.80372</v>
      </c>
      <c r="F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709.15372000000002</v>
      </c>
      <c r="G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742.61371999999994</v>
      </c>
      <c r="H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686.55372</v>
      </c>
      <c r="I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968.65372000000002</v>
      </c>
      <c r="J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867.23371999999995</v>
      </c>
      <c r="K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733.71371999999997</v>
      </c>
      <c r="L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702.49372000000005</v>
      </c>
      <c r="M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702.51372000000003</v>
      </c>
      <c r="N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717.24371999999994</v>
      </c>
      <c r="O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733.24372000000005</v>
      </c>
      <c r="P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687.65372000000002</v>
      </c>
      <c r="Q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687.73371999999995</v>
      </c>
      <c r="R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712.84371999999996</v>
      </c>
      <c r="S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725.93371999999999</v>
      </c>
      <c r="T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688.57371999999998</v>
      </c>
      <c r="U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628.93371999999999</v>
      </c>
      <c r="V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705.62372000000005</v>
      </c>
      <c r="W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670.41372000000001</v>
      </c>
      <c r="X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654.39372000000003</v>
      </c>
      <c r="Y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750.61372000000006</v>
      </c>
    </row>
    <row r="171" spans="1:27" x14ac:dyDescent="0.2">
      <c r="A171" s="80">
        <f t="shared" si="6"/>
        <v>42529</v>
      </c>
      <c r="B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633.30372</v>
      </c>
      <c r="C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637.51371999999992</v>
      </c>
      <c r="D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664.40372000000002</v>
      </c>
      <c r="E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678.52372000000003</v>
      </c>
      <c r="F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709.13372000000004</v>
      </c>
      <c r="G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742.55372</v>
      </c>
      <c r="H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686.76371999999992</v>
      </c>
      <c r="I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968.51372000000003</v>
      </c>
      <c r="J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867.42372000000012</v>
      </c>
      <c r="K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733.50372000000004</v>
      </c>
      <c r="L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702.47372000000007</v>
      </c>
      <c r="M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702.49372000000005</v>
      </c>
      <c r="N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717.53372000000002</v>
      </c>
      <c r="O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733.49372000000005</v>
      </c>
      <c r="P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687.64372000000003</v>
      </c>
      <c r="Q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687.65372000000002</v>
      </c>
      <c r="R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712.82371999999998</v>
      </c>
      <c r="S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725.63372000000004</v>
      </c>
      <c r="T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688.22372000000007</v>
      </c>
      <c r="U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629.18371999999999</v>
      </c>
      <c r="V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708.04372000000001</v>
      </c>
      <c r="W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670.72372000000007</v>
      </c>
      <c r="X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654.42372</v>
      </c>
      <c r="Y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753.96372000000008</v>
      </c>
    </row>
    <row r="172" spans="1:27" x14ac:dyDescent="0.2">
      <c r="A172" s="80">
        <f t="shared" si="6"/>
        <v>42530</v>
      </c>
      <c r="B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632.54372000000001</v>
      </c>
      <c r="C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637.26372000000003</v>
      </c>
      <c r="D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678.54372000000001</v>
      </c>
      <c r="E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693.36371999999994</v>
      </c>
      <c r="F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742.33371999999997</v>
      </c>
      <c r="G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760.39372000000003</v>
      </c>
      <c r="H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694.35371999999995</v>
      </c>
      <c r="I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992.26372000000003</v>
      </c>
      <c r="J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856.48372000000006</v>
      </c>
      <c r="K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733.82371999999998</v>
      </c>
      <c r="L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688.03372000000002</v>
      </c>
      <c r="M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680.86372000000006</v>
      </c>
      <c r="N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702.57371999999998</v>
      </c>
      <c r="O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733.74371999999994</v>
      </c>
      <c r="P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776.65371999999991</v>
      </c>
      <c r="Q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776.61371999999994</v>
      </c>
      <c r="R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753.02372000000003</v>
      </c>
      <c r="S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752.90372000000002</v>
      </c>
      <c r="T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725.88372000000004</v>
      </c>
      <c r="U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644.54372000000001</v>
      </c>
      <c r="V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688.29372000000001</v>
      </c>
      <c r="W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650.19371999999998</v>
      </c>
      <c r="X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638.59371999999996</v>
      </c>
      <c r="Y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757.38372000000004</v>
      </c>
    </row>
    <row r="173" spans="1:27" x14ac:dyDescent="0.2">
      <c r="A173" s="80">
        <f t="shared" si="6"/>
        <v>42531</v>
      </c>
      <c r="B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648.03372000000002</v>
      </c>
      <c r="C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637.59371999999996</v>
      </c>
      <c r="D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671.45371999999998</v>
      </c>
      <c r="E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693.73372000000006</v>
      </c>
      <c r="F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725.57371999999998</v>
      </c>
      <c r="G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742.92372</v>
      </c>
      <c r="H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679.27372000000003</v>
      </c>
      <c r="I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968.74371999999994</v>
      </c>
      <c r="J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804.27372000000003</v>
      </c>
      <c r="K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660.28372000000002</v>
      </c>
      <c r="L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622.67372</v>
      </c>
      <c r="M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628.11372000000006</v>
      </c>
      <c r="N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634.49372000000005</v>
      </c>
      <c r="O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653.42372</v>
      </c>
      <c r="P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660.03372000000002</v>
      </c>
      <c r="Q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687.65372000000002</v>
      </c>
      <c r="R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676.72371999999996</v>
      </c>
      <c r="S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676.62372000000005</v>
      </c>
      <c r="T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676.62372000000005</v>
      </c>
      <c r="U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629.01372000000003</v>
      </c>
      <c r="V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721.44371999999998</v>
      </c>
      <c r="W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682.23371999999995</v>
      </c>
      <c r="X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638.50371999999993</v>
      </c>
      <c r="Y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788.42372</v>
      </c>
    </row>
    <row r="174" spans="1:27" x14ac:dyDescent="0.2">
      <c r="A174" s="80">
        <f t="shared" si="6"/>
        <v>42532</v>
      </c>
      <c r="B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688.93371999999999</v>
      </c>
      <c r="C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636.63371999999993</v>
      </c>
      <c r="D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619.34371999999996</v>
      </c>
      <c r="E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645.01372000000003</v>
      </c>
      <c r="F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676.36372000000006</v>
      </c>
      <c r="G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693.40371999999991</v>
      </c>
      <c r="H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630.54372000000001</v>
      </c>
      <c r="I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680.39371999999992</v>
      </c>
      <c r="J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788.22371999999996</v>
      </c>
      <c r="K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708.10372000000007</v>
      </c>
      <c r="L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660.87372000000005</v>
      </c>
      <c r="M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660.87372000000005</v>
      </c>
      <c r="N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667.08371999999997</v>
      </c>
      <c r="O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660.67372000000012</v>
      </c>
      <c r="P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667.08371999999997</v>
      </c>
      <c r="Q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686.85371999999995</v>
      </c>
      <c r="R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686.96372000000008</v>
      </c>
      <c r="S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642.39372000000003</v>
      </c>
      <c r="T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619.39372000000003</v>
      </c>
      <c r="U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690.81371999999999</v>
      </c>
      <c r="V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779.24372000000005</v>
      </c>
      <c r="W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747.80372</v>
      </c>
      <c r="X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639.38372000000004</v>
      </c>
      <c r="Y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729.89372000000003</v>
      </c>
    </row>
    <row r="175" spans="1:27" x14ac:dyDescent="0.2">
      <c r="A175" s="80">
        <f t="shared" si="6"/>
        <v>42533</v>
      </c>
      <c r="B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694.74372000000005</v>
      </c>
      <c r="C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660.26372000000003</v>
      </c>
      <c r="D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629.72371999999996</v>
      </c>
      <c r="E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630.32371999999998</v>
      </c>
      <c r="F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644.92372</v>
      </c>
      <c r="G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676.65372000000002</v>
      </c>
      <c r="H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637.72372000000007</v>
      </c>
      <c r="I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638.78372000000002</v>
      </c>
      <c r="J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718.41372000000001</v>
      </c>
      <c r="K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770.25372000000004</v>
      </c>
      <c r="L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737.80372</v>
      </c>
      <c r="M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722.56371999999999</v>
      </c>
      <c r="N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737.83371999999997</v>
      </c>
      <c r="O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737.87372000000005</v>
      </c>
      <c r="P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753.78372000000002</v>
      </c>
      <c r="Q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762.04372000000001</v>
      </c>
      <c r="R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770.53372000000002</v>
      </c>
      <c r="S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753.95371999999998</v>
      </c>
      <c r="T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722.70371999999998</v>
      </c>
      <c r="U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630.93371999999999</v>
      </c>
      <c r="V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721.26372000000003</v>
      </c>
      <c r="W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693.92372</v>
      </c>
      <c r="X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630.73372000000006</v>
      </c>
      <c r="Y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770.05372</v>
      </c>
    </row>
    <row r="176" spans="1:27" x14ac:dyDescent="0.2">
      <c r="A176" s="80">
        <f t="shared" si="6"/>
        <v>42534</v>
      </c>
      <c r="B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670.41372000000001</v>
      </c>
      <c r="C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640.18371999999999</v>
      </c>
      <c r="D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630.38372000000004</v>
      </c>
      <c r="E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645.01372000000003</v>
      </c>
      <c r="F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660.37371999999993</v>
      </c>
      <c r="G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693.51372000000003</v>
      </c>
      <c r="H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652.77372000000003</v>
      </c>
      <c r="I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618.94371999999998</v>
      </c>
      <c r="J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714.85371999999995</v>
      </c>
      <c r="K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824.52372000000003</v>
      </c>
      <c r="L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814.99372000000005</v>
      </c>
      <c r="M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815.09372000000008</v>
      </c>
      <c r="N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865.14371999999992</v>
      </c>
      <c r="O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865.18372000000011</v>
      </c>
      <c r="P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865.21372000000008</v>
      </c>
      <c r="Q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865.1937200000001</v>
      </c>
      <c r="R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865.22372000000007</v>
      </c>
      <c r="S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824.71372000000008</v>
      </c>
      <c r="T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805.76372000000003</v>
      </c>
      <c r="U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680.56371999999999</v>
      </c>
      <c r="V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719.97372000000007</v>
      </c>
      <c r="W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699.77372000000003</v>
      </c>
      <c r="X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642.56371999999999</v>
      </c>
      <c r="Y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787.71372000000008</v>
      </c>
    </row>
    <row r="177" spans="1:25" x14ac:dyDescent="0.2">
      <c r="A177" s="80">
        <f t="shared" si="6"/>
        <v>42535</v>
      </c>
      <c r="B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637.97372000000007</v>
      </c>
      <c r="C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651.16372000000001</v>
      </c>
      <c r="D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686.63371999999993</v>
      </c>
      <c r="E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694.20371999999998</v>
      </c>
      <c r="F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726.06371999999999</v>
      </c>
      <c r="G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743.06371999999999</v>
      </c>
      <c r="H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686.55372</v>
      </c>
      <c r="I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991.87371999999993</v>
      </c>
      <c r="J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940.22371999999996</v>
      </c>
      <c r="K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758.77372000000003</v>
      </c>
      <c r="L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702.36372000000006</v>
      </c>
      <c r="M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717.62372000000005</v>
      </c>
      <c r="N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733.51372000000003</v>
      </c>
      <c r="O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750.09371999999996</v>
      </c>
      <c r="P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749.99371999999994</v>
      </c>
      <c r="Q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758.59371999999996</v>
      </c>
      <c r="R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767.06371999999999</v>
      </c>
      <c r="S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767.09372000000008</v>
      </c>
      <c r="T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781.97371999999996</v>
      </c>
      <c r="U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700.76372000000003</v>
      </c>
      <c r="V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690.09371999999996</v>
      </c>
      <c r="W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654.27372000000003</v>
      </c>
      <c r="X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643.95371999999998</v>
      </c>
      <c r="Y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758.34372000000008</v>
      </c>
    </row>
    <row r="178" spans="1:25" x14ac:dyDescent="0.2">
      <c r="A178" s="80">
        <f t="shared" si="6"/>
        <v>42536</v>
      </c>
      <c r="B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632.04372000000001</v>
      </c>
      <c r="C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651.16372000000001</v>
      </c>
      <c r="D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686.34371999999996</v>
      </c>
      <c r="E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693.78372000000002</v>
      </c>
      <c r="F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725.61372000000006</v>
      </c>
      <c r="G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742.90372000000002</v>
      </c>
      <c r="H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686.60371999999995</v>
      </c>
      <c r="I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991.90372000000002</v>
      </c>
      <c r="J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940.36371999999994</v>
      </c>
      <c r="K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758.81371999999999</v>
      </c>
      <c r="L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702.50372000000004</v>
      </c>
      <c r="M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717.72372000000007</v>
      </c>
      <c r="N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733.50372000000004</v>
      </c>
      <c r="O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750.08371999999997</v>
      </c>
      <c r="P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750.05372</v>
      </c>
      <c r="Q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758.54372000000001</v>
      </c>
      <c r="R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767.13372000000004</v>
      </c>
      <c r="S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767.19371999999998</v>
      </c>
      <c r="T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781.97371999999996</v>
      </c>
      <c r="U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700.67372</v>
      </c>
      <c r="V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692.43372000000011</v>
      </c>
      <c r="W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653.20372000000009</v>
      </c>
      <c r="X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643.92372</v>
      </c>
      <c r="Y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737.97371999999996</v>
      </c>
    </row>
    <row r="179" spans="1:25" x14ac:dyDescent="0.2">
      <c r="A179" s="80">
        <f t="shared" si="6"/>
        <v>42537</v>
      </c>
      <c r="B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630.77372000000003</v>
      </c>
      <c r="C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664.9437200000001</v>
      </c>
      <c r="D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709.61371999999994</v>
      </c>
      <c r="E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709.79372000000001</v>
      </c>
      <c r="F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799.06371999999999</v>
      </c>
      <c r="G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799.06371999999999</v>
      </c>
      <c r="H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726.10371999999995</v>
      </c>
      <c r="I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1069.7737199999999</v>
      </c>
      <c r="J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940.14372000000003</v>
      </c>
      <c r="K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767.37372000000005</v>
      </c>
      <c r="L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733.45371999999998</v>
      </c>
      <c r="M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717.45372000000009</v>
      </c>
      <c r="N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733.25372000000004</v>
      </c>
      <c r="O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749.82371999999998</v>
      </c>
      <c r="P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767.10372000000007</v>
      </c>
      <c r="Q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785.35371999999995</v>
      </c>
      <c r="R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767.09372000000008</v>
      </c>
      <c r="S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797.55372</v>
      </c>
      <c r="T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830.54372000000001</v>
      </c>
      <c r="U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783.30372</v>
      </c>
      <c r="V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623.41372000000001</v>
      </c>
      <c r="W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640.35372000000007</v>
      </c>
      <c r="X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676.18371999999999</v>
      </c>
      <c r="Y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729.88372000000004</v>
      </c>
    </row>
    <row r="180" spans="1:25" x14ac:dyDescent="0.2">
      <c r="A180" s="80">
        <f t="shared" si="6"/>
        <v>42538</v>
      </c>
      <c r="B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618.77372000000003</v>
      </c>
      <c r="C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678.99371999999994</v>
      </c>
      <c r="D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725.69371999999998</v>
      </c>
      <c r="E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760.93371999999999</v>
      </c>
      <c r="F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799.04372000000001</v>
      </c>
      <c r="G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799.11371999999994</v>
      </c>
      <c r="H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761.06371999999999</v>
      </c>
      <c r="I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1069.7437199999999</v>
      </c>
      <c r="J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914.48372000000006</v>
      </c>
      <c r="K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767.34371999999996</v>
      </c>
      <c r="L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717.49372000000005</v>
      </c>
      <c r="M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702.16372000000013</v>
      </c>
      <c r="N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717.24371999999994</v>
      </c>
      <c r="O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717.13372000000004</v>
      </c>
      <c r="P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733.05372</v>
      </c>
      <c r="Q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758.29372000000001</v>
      </c>
      <c r="R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745.57371999999998</v>
      </c>
      <c r="S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767.07371999999998</v>
      </c>
      <c r="T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781.73371999999995</v>
      </c>
      <c r="U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712.85371999999995</v>
      </c>
      <c r="V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655.69371999999998</v>
      </c>
      <c r="W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618.86372000000006</v>
      </c>
      <c r="X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719.11372000000006</v>
      </c>
      <c r="Y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704.58372000000008</v>
      </c>
    </row>
    <row r="181" spans="1:25" x14ac:dyDescent="0.2">
      <c r="A181" s="80">
        <f t="shared" si="6"/>
        <v>42539</v>
      </c>
      <c r="B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649.90372000000002</v>
      </c>
      <c r="C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645.16372000000001</v>
      </c>
      <c r="D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693.66372000000001</v>
      </c>
      <c r="E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730.19371999999998</v>
      </c>
      <c r="F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730.13372000000004</v>
      </c>
      <c r="G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770.47372000000007</v>
      </c>
      <c r="H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712.73371999999995</v>
      </c>
      <c r="I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630.05372</v>
      </c>
      <c r="J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718.87372000000005</v>
      </c>
      <c r="K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806.49372000000005</v>
      </c>
      <c r="L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738.31371999999999</v>
      </c>
      <c r="M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754.06371999999999</v>
      </c>
      <c r="N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754.07371999999998</v>
      </c>
      <c r="O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778.96372000000008</v>
      </c>
      <c r="P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805.69371999999998</v>
      </c>
      <c r="Q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844.60372000000007</v>
      </c>
      <c r="R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844.80372</v>
      </c>
      <c r="S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770.39372000000003</v>
      </c>
      <c r="T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778.52372000000003</v>
      </c>
      <c r="U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708.37372000000005</v>
      </c>
      <c r="V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657.64372000000003</v>
      </c>
      <c r="W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659.19371999999998</v>
      </c>
      <c r="X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660.42372</v>
      </c>
      <c r="Y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786.98372000000006</v>
      </c>
    </row>
    <row r="182" spans="1:25" x14ac:dyDescent="0.2">
      <c r="A182" s="80">
        <f t="shared" si="6"/>
        <v>42540</v>
      </c>
      <c r="B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650.41372000000001</v>
      </c>
      <c r="C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645.19371999999998</v>
      </c>
      <c r="D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693.51372000000003</v>
      </c>
      <c r="E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729.71372000000008</v>
      </c>
      <c r="F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729.62371999999993</v>
      </c>
      <c r="G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769.97372000000007</v>
      </c>
      <c r="H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711.46371999999997</v>
      </c>
      <c r="I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676.94371999999998</v>
      </c>
      <c r="J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687.25372000000004</v>
      </c>
      <c r="K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844.35371999999995</v>
      </c>
      <c r="L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770.34372000000008</v>
      </c>
      <c r="M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770.36372000000006</v>
      </c>
      <c r="N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770.38372000000004</v>
      </c>
      <c r="O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805.77372000000003</v>
      </c>
      <c r="P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824.62371999999993</v>
      </c>
      <c r="Q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824.68372000000011</v>
      </c>
      <c r="R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815.20371999999998</v>
      </c>
      <c r="S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796.74372000000005</v>
      </c>
      <c r="T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815.14372000000003</v>
      </c>
      <c r="U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745.91372000000013</v>
      </c>
      <c r="V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654.90372000000002</v>
      </c>
      <c r="W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656.45372000000009</v>
      </c>
      <c r="X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660.75372000000004</v>
      </c>
      <c r="Y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787.47372000000007</v>
      </c>
    </row>
    <row r="183" spans="1:25" x14ac:dyDescent="0.2">
      <c r="A183" s="80">
        <f t="shared" si="6"/>
        <v>42541</v>
      </c>
      <c r="B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631.53372000000002</v>
      </c>
      <c r="C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679.20372000000009</v>
      </c>
      <c r="D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726.24372000000005</v>
      </c>
      <c r="E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761.14371999999992</v>
      </c>
      <c r="F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770.39372000000003</v>
      </c>
      <c r="G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799.31371999999999</v>
      </c>
      <c r="H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761.20372000000009</v>
      </c>
      <c r="I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1070.0137199999999</v>
      </c>
      <c r="J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914.45372000000009</v>
      </c>
      <c r="K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767.37372000000005</v>
      </c>
      <c r="L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717.49372000000005</v>
      </c>
      <c r="M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702.26372000000003</v>
      </c>
      <c r="N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717.4437200000001</v>
      </c>
      <c r="O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702.18372000000011</v>
      </c>
      <c r="P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702.09371999999996</v>
      </c>
      <c r="Q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758.43371999999999</v>
      </c>
      <c r="R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745.72371999999996</v>
      </c>
      <c r="S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767.04372000000001</v>
      </c>
      <c r="T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782.04372000000001</v>
      </c>
      <c r="U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725.68371999999999</v>
      </c>
      <c r="V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639.65372000000002</v>
      </c>
      <c r="W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639.9437200000001</v>
      </c>
      <c r="X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682.21371999999997</v>
      </c>
      <c r="Y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717.98372000000006</v>
      </c>
    </row>
    <row r="184" spans="1:25" x14ac:dyDescent="0.2">
      <c r="A184" s="80">
        <f t="shared" si="6"/>
        <v>42542</v>
      </c>
      <c r="B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626.26372000000003</v>
      </c>
      <c r="C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664.88371999999993</v>
      </c>
      <c r="D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709.80372</v>
      </c>
      <c r="E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743.16372000000001</v>
      </c>
      <c r="F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769.37372000000005</v>
      </c>
      <c r="G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819.01372000000003</v>
      </c>
      <c r="H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798.90372000000002</v>
      </c>
      <c r="I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1228.5137199999999</v>
      </c>
      <c r="J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939.35371999999995</v>
      </c>
      <c r="K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804.15372000000002</v>
      </c>
      <c r="L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785.29372000000001</v>
      </c>
      <c r="M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767.01372000000003</v>
      </c>
      <c r="N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749.70371999999998</v>
      </c>
      <c r="O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749.79372000000001</v>
      </c>
      <c r="P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749.80372</v>
      </c>
      <c r="Q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758.22372000000007</v>
      </c>
      <c r="R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766.83371999999997</v>
      </c>
      <c r="S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781.63372000000004</v>
      </c>
      <c r="T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781.53372000000002</v>
      </c>
      <c r="U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766.68371999999999</v>
      </c>
      <c r="V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623.73372000000006</v>
      </c>
      <c r="W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649.12372000000005</v>
      </c>
      <c r="X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682.11371999999994</v>
      </c>
      <c r="Y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728.12371999999993</v>
      </c>
    </row>
    <row r="185" spans="1:25" x14ac:dyDescent="0.2">
      <c r="A185" s="80">
        <f t="shared" si="6"/>
        <v>42543</v>
      </c>
      <c r="B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627.90372000000002</v>
      </c>
      <c r="C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664.96372000000008</v>
      </c>
      <c r="D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710.00372000000004</v>
      </c>
      <c r="E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770.45371999999998</v>
      </c>
      <c r="F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799.40372000000002</v>
      </c>
      <c r="G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799.29372000000001</v>
      </c>
      <c r="H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769.99372000000005</v>
      </c>
      <c r="I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1128.0137199999999</v>
      </c>
      <c r="J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889.89372000000003</v>
      </c>
      <c r="K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758.54372000000001</v>
      </c>
      <c r="L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687.72371999999996</v>
      </c>
      <c r="M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687.69371999999998</v>
      </c>
      <c r="N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687.68371999999999</v>
      </c>
      <c r="O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687.68371999999999</v>
      </c>
      <c r="P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785.91372000000001</v>
      </c>
      <c r="Q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785.70371999999998</v>
      </c>
      <c r="R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732.40372000000002</v>
      </c>
      <c r="S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767.26372000000003</v>
      </c>
      <c r="T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821.61372000000006</v>
      </c>
      <c r="U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759.81371999999999</v>
      </c>
      <c r="V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624.13372000000004</v>
      </c>
      <c r="W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641.99372000000005</v>
      </c>
      <c r="X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670.94371999999998</v>
      </c>
      <c r="Y185" s="107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772.53372000000002</v>
      </c>
    </row>
    <row r="186" spans="1:25" x14ac:dyDescent="0.2">
      <c r="A186" s="80">
        <f t="shared" si="6"/>
        <v>42544</v>
      </c>
      <c r="B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633.81371999999999</v>
      </c>
      <c r="C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664.84371999999996</v>
      </c>
      <c r="D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709.88371999999993</v>
      </c>
      <c r="E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743.25372000000004</v>
      </c>
      <c r="F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799.20371999999998</v>
      </c>
      <c r="G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799.33371999999997</v>
      </c>
      <c r="H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725.87372000000005</v>
      </c>
      <c r="I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1028.88372</v>
      </c>
      <c r="J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845.02372000000003</v>
      </c>
      <c r="K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687.48372000000006</v>
      </c>
      <c r="L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646.66372000000001</v>
      </c>
      <c r="M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634.13372000000004</v>
      </c>
      <c r="N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634.05372</v>
      </c>
      <c r="O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633.97372000000007</v>
      </c>
      <c r="P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646.76372000000003</v>
      </c>
      <c r="Q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659.71372000000008</v>
      </c>
      <c r="R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665.01372000000003</v>
      </c>
      <c r="S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699.95372000000009</v>
      </c>
      <c r="T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725.45372000000009</v>
      </c>
      <c r="U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725.50372000000004</v>
      </c>
      <c r="V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658.06371999999999</v>
      </c>
      <c r="W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690.60372000000007</v>
      </c>
      <c r="X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643.85371999999995</v>
      </c>
      <c r="Y186" s="107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776.77372000000003</v>
      </c>
    </row>
    <row r="187" spans="1:25" x14ac:dyDescent="0.2">
      <c r="A187" s="80">
        <f t="shared" si="6"/>
        <v>42545</v>
      </c>
      <c r="B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633.70371999999998</v>
      </c>
      <c r="C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637.90372000000002</v>
      </c>
      <c r="D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658.06371999999999</v>
      </c>
      <c r="E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726.39372000000003</v>
      </c>
      <c r="F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743.20371999999998</v>
      </c>
      <c r="G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779.73371999999995</v>
      </c>
      <c r="H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725.95371999999998</v>
      </c>
      <c r="I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1016.1937200000001</v>
      </c>
      <c r="J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845.08371999999997</v>
      </c>
      <c r="K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687.51372000000003</v>
      </c>
      <c r="L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646.87372000000005</v>
      </c>
      <c r="M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634.37371999999993</v>
      </c>
      <c r="N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634.35371999999995</v>
      </c>
      <c r="O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634.31371999999999</v>
      </c>
      <c r="P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646.84372000000008</v>
      </c>
      <c r="Q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659.81371999999999</v>
      </c>
      <c r="R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665.11372000000006</v>
      </c>
      <c r="S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700.04372000000001</v>
      </c>
      <c r="T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725.54372000000001</v>
      </c>
      <c r="U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700.22372000000007</v>
      </c>
      <c r="V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675.14372000000003</v>
      </c>
      <c r="W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715.11371999999994</v>
      </c>
      <c r="X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628.66372000000001</v>
      </c>
      <c r="Y187" s="107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809.83371999999997</v>
      </c>
    </row>
    <row r="188" spans="1:25" x14ac:dyDescent="0.2">
      <c r="A188" s="80">
        <f t="shared" si="6"/>
        <v>42546</v>
      </c>
      <c r="B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672.91372000000001</v>
      </c>
      <c r="C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629.58371999999997</v>
      </c>
      <c r="D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620.49372000000005</v>
      </c>
      <c r="E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673.53372000000002</v>
      </c>
      <c r="F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707.6937200000001</v>
      </c>
      <c r="G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745.40372000000002</v>
      </c>
      <c r="H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689.49372000000005</v>
      </c>
      <c r="I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622.47372000000007</v>
      </c>
      <c r="J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753.52371999999991</v>
      </c>
      <c r="K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750.37371999999993</v>
      </c>
      <c r="L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705.00372000000004</v>
      </c>
      <c r="M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691.01371999999992</v>
      </c>
      <c r="N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691.01371999999992</v>
      </c>
      <c r="O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691.05372</v>
      </c>
      <c r="P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704.96371999999997</v>
      </c>
      <c r="Q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691.01371999999992</v>
      </c>
      <c r="R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734.87371999999993</v>
      </c>
      <c r="S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750.62372000000005</v>
      </c>
      <c r="T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719.36371999999994</v>
      </c>
      <c r="U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767.12372000000005</v>
      </c>
      <c r="V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686.57371999999998</v>
      </c>
      <c r="W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731.66372000000001</v>
      </c>
      <c r="X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628.40372000000002</v>
      </c>
      <c r="Y188" s="107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749.86372000000006</v>
      </c>
    </row>
    <row r="189" spans="1:25" x14ac:dyDescent="0.2">
      <c r="A189" s="80">
        <f t="shared" si="6"/>
        <v>42547</v>
      </c>
      <c r="B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682.39371999999992</v>
      </c>
      <c r="C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632.80372</v>
      </c>
      <c r="D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620.28372000000002</v>
      </c>
      <c r="E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657.40371999999991</v>
      </c>
      <c r="F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690.1637199999999</v>
      </c>
      <c r="G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745.35372000000007</v>
      </c>
      <c r="H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690.02372000000003</v>
      </c>
      <c r="I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620.66372000000001</v>
      </c>
      <c r="J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671.73372000000006</v>
      </c>
      <c r="K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750.49372000000005</v>
      </c>
      <c r="L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704.88372000000004</v>
      </c>
      <c r="M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691.03372000000002</v>
      </c>
      <c r="N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691.00371999999993</v>
      </c>
      <c r="O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690.98371999999995</v>
      </c>
      <c r="P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704.94371999999998</v>
      </c>
      <c r="Q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690.86371999999994</v>
      </c>
      <c r="R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750.45372000000009</v>
      </c>
      <c r="S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750.55372</v>
      </c>
      <c r="T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719.72372000000007</v>
      </c>
      <c r="U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767.64372000000003</v>
      </c>
      <c r="V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666.30372</v>
      </c>
      <c r="W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707.08371999999997</v>
      </c>
      <c r="X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628.49372000000005</v>
      </c>
      <c r="Y189" s="107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750.28372000000002</v>
      </c>
    </row>
    <row r="190" spans="1:25" x14ac:dyDescent="0.2">
      <c r="A190" s="80">
        <f t="shared" si="6"/>
        <v>42548</v>
      </c>
      <c r="B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652.05372</v>
      </c>
      <c r="C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622.43371999999999</v>
      </c>
      <c r="D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655.03372000000002</v>
      </c>
      <c r="E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691.10371999999995</v>
      </c>
      <c r="F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722.71371999999997</v>
      </c>
      <c r="G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757.20372000000009</v>
      </c>
      <c r="H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661.96372000000008</v>
      </c>
      <c r="I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963.60371999999995</v>
      </c>
      <c r="J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800.54372000000001</v>
      </c>
      <c r="K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644.51372000000003</v>
      </c>
      <c r="L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652.51372000000003</v>
      </c>
      <c r="M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690.06371999999999</v>
      </c>
      <c r="N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671.75372000000004</v>
      </c>
      <c r="O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635.00372000000004</v>
      </c>
      <c r="P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672.55372</v>
      </c>
      <c r="Q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653.39372000000003</v>
      </c>
      <c r="R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641.65372000000002</v>
      </c>
      <c r="S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663.04372000000001</v>
      </c>
      <c r="T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674.18371999999999</v>
      </c>
      <c r="U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686.07372000000009</v>
      </c>
      <c r="V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677.07371999999998</v>
      </c>
      <c r="W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715.99372000000005</v>
      </c>
      <c r="X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626.67372</v>
      </c>
      <c r="Y190" s="107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797.29372000000001</v>
      </c>
    </row>
    <row r="191" spans="1:25" x14ac:dyDescent="0.2">
      <c r="A191" s="80">
        <f t="shared" si="6"/>
        <v>42549</v>
      </c>
      <c r="B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658.05372</v>
      </c>
      <c r="C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622.67372</v>
      </c>
      <c r="D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654.97371999999996</v>
      </c>
      <c r="E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690.89372000000003</v>
      </c>
      <c r="F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722.53372000000002</v>
      </c>
      <c r="G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757.14372000000003</v>
      </c>
      <c r="H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662.16372000000001</v>
      </c>
      <c r="I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963.75372000000004</v>
      </c>
      <c r="J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800.45371999999998</v>
      </c>
      <c r="K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644.48372000000006</v>
      </c>
      <c r="L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652.80372</v>
      </c>
      <c r="M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689.69371999999998</v>
      </c>
      <c r="N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671.78372000000002</v>
      </c>
      <c r="O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671.95371999999998</v>
      </c>
      <c r="P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672.24372000000005</v>
      </c>
      <c r="Q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653.25372000000004</v>
      </c>
      <c r="R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641.74371999999994</v>
      </c>
      <c r="S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663.08372000000008</v>
      </c>
      <c r="T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674.26372000000003</v>
      </c>
      <c r="U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686.06371999999999</v>
      </c>
      <c r="V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678.20372000000009</v>
      </c>
      <c r="W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717.03372000000002</v>
      </c>
      <c r="X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626.79372000000001</v>
      </c>
      <c r="Y191" s="107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788.76372000000003</v>
      </c>
    </row>
    <row r="192" spans="1:25" x14ac:dyDescent="0.2">
      <c r="A192" s="80">
        <f t="shared" si="6"/>
        <v>42550</v>
      </c>
      <c r="B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663.99372000000005</v>
      </c>
      <c r="C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642.46371999999997</v>
      </c>
      <c r="D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677.05372</v>
      </c>
      <c r="E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699.67372</v>
      </c>
      <c r="F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786.59372000000008</v>
      </c>
      <c r="G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786.46372000000008</v>
      </c>
      <c r="H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699.72371999999996</v>
      </c>
      <c r="I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976.45371999999998</v>
      </c>
      <c r="J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811.04372000000001</v>
      </c>
      <c r="K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638.81371999999999</v>
      </c>
      <c r="L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656.05372</v>
      </c>
      <c r="M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674.38372000000004</v>
      </c>
      <c r="N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631.46371999999997</v>
      </c>
      <c r="O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631.85372000000007</v>
      </c>
      <c r="P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621.43371999999999</v>
      </c>
      <c r="Q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632.71372000000008</v>
      </c>
      <c r="R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637.18371999999999</v>
      </c>
      <c r="S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658.21371999999997</v>
      </c>
      <c r="T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680.63372000000004</v>
      </c>
      <c r="U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680.87372000000005</v>
      </c>
      <c r="V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680.51372000000003</v>
      </c>
      <c r="W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695.33371999999997</v>
      </c>
      <c r="X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622.24371999999994</v>
      </c>
      <c r="Y192" s="107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739.07371999999998</v>
      </c>
    </row>
    <row r="193" spans="1:27" x14ac:dyDescent="0.2">
      <c r="A193" s="80">
        <f t="shared" si="6"/>
        <v>42551</v>
      </c>
      <c r="B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662.77372000000003</v>
      </c>
      <c r="C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644.61372000000006</v>
      </c>
      <c r="D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679.31371999999999</v>
      </c>
      <c r="E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702.01371999999992</v>
      </c>
      <c r="F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789.51371999999992</v>
      </c>
      <c r="G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789.35371999999995</v>
      </c>
      <c r="H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702.07371999999998</v>
      </c>
      <c r="I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980.10371999999995</v>
      </c>
      <c r="J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814.15372000000002</v>
      </c>
      <c r="K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640.72371999999996</v>
      </c>
      <c r="L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657.88372000000004</v>
      </c>
      <c r="M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676.49372000000005</v>
      </c>
      <c r="N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629.67372</v>
      </c>
      <c r="O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629.62372000000005</v>
      </c>
      <c r="P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629.76372000000003</v>
      </c>
      <c r="Q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629.69371999999998</v>
      </c>
      <c r="R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638.67372000000012</v>
      </c>
      <c r="S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659.88372000000004</v>
      </c>
      <c r="T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682.35371999999995</v>
      </c>
      <c r="U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682.73372000000006</v>
      </c>
      <c r="V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679.42372</v>
      </c>
      <c r="W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695.42372</v>
      </c>
      <c r="X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623.90372000000002</v>
      </c>
      <c r="Y193" s="137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788.95371999999998</v>
      </c>
    </row>
    <row r="194" spans="1:27" hidden="1" x14ac:dyDescent="0.2">
      <c r="A194" s="80">
        <f t="shared" si="6"/>
        <v>42552</v>
      </c>
      <c r="B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C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D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E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F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G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H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I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J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K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L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M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N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O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P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Q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R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S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T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U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V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W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X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  <c r="Y194" s="137" t="e">
        <f>VLOOKUP($A194+ROUND((COLUMN()-2)/24,5),АТС!$A$41:$F$760,3)+VLOOKUP($A194+ROUND((COLUMN()-2)/24,5),'Расчет сбытовых надбавок'!$B$793:'Расчет сбытовых надбавок'!$G$1536,3)+'Иные услуги '!$C$5+'РСТ РСО-А'!$L$7</f>
        <v>#REF!</v>
      </c>
    </row>
    <row r="195" spans="1:27" ht="14.25" customHeight="1" x14ac:dyDescent="0.2">
      <c r="A195" s="92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93"/>
    </row>
    <row r="196" spans="1:27" x14ac:dyDescent="0.25">
      <c r="A196" s="88" t="s">
        <v>150</v>
      </c>
      <c r="B196" s="79"/>
      <c r="C196" s="79"/>
      <c r="D196" s="79"/>
    </row>
    <row r="197" spans="1:27" ht="12.75" x14ac:dyDescent="0.2">
      <c r="A197" s="177" t="s">
        <v>48</v>
      </c>
      <c r="B197" s="188" t="s">
        <v>121</v>
      </c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90"/>
    </row>
    <row r="198" spans="1:27" ht="12.75" x14ac:dyDescent="0.2">
      <c r="A198" s="178"/>
      <c r="B198" s="191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3"/>
    </row>
    <row r="199" spans="1:27" ht="12.75" customHeight="1" x14ac:dyDescent="0.2">
      <c r="A199" s="178"/>
      <c r="B199" s="180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2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7" ht="11.25" customHeight="1" x14ac:dyDescent="0.2">
      <c r="A200" s="179"/>
      <c r="B200" s="181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3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7" ht="15.75" customHeight="1" x14ac:dyDescent="0.2">
      <c r="A201" s="80">
        <f>A164</f>
        <v>42522</v>
      </c>
      <c r="B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616.43371999999999</v>
      </c>
      <c r="C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621.24372000000005</v>
      </c>
      <c r="D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647.08371999999997</v>
      </c>
      <c r="E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675.17372</v>
      </c>
      <c r="F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697.78372000000002</v>
      </c>
      <c r="G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705.50372000000004</v>
      </c>
      <c r="H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640.49371999999994</v>
      </c>
      <c r="I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908.45372000000009</v>
      </c>
      <c r="J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799.26372000000003</v>
      </c>
      <c r="K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697.89372000000003</v>
      </c>
      <c r="L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669.38372000000004</v>
      </c>
      <c r="M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683.39372000000003</v>
      </c>
      <c r="N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713.06371999999999</v>
      </c>
      <c r="O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728.73371999999995</v>
      </c>
      <c r="P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712.80372</v>
      </c>
      <c r="Q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728.57371999999998</v>
      </c>
      <c r="R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733.9437200000001</v>
      </c>
      <c r="S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660.72372000000007</v>
      </c>
      <c r="T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649.94371999999998</v>
      </c>
      <c r="U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639.6937200000001</v>
      </c>
      <c r="V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676.82371999999998</v>
      </c>
      <c r="W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643.49372000000005</v>
      </c>
      <c r="X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660.63371999999993</v>
      </c>
      <c r="Y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692.18371999999999</v>
      </c>
      <c r="AA201" s="81"/>
    </row>
    <row r="202" spans="1:27" x14ac:dyDescent="0.2">
      <c r="A202" s="80">
        <f>A201+1</f>
        <v>42523</v>
      </c>
      <c r="B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619.21371999999997</v>
      </c>
      <c r="C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621.26372000000003</v>
      </c>
      <c r="D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653.92372</v>
      </c>
      <c r="E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675.17372</v>
      </c>
      <c r="F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697.68371999999999</v>
      </c>
      <c r="G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705.59372000000008</v>
      </c>
      <c r="H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647.21371999999997</v>
      </c>
      <c r="I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898.62371999999993</v>
      </c>
      <c r="J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780.59371999999996</v>
      </c>
      <c r="K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683.36372000000006</v>
      </c>
      <c r="L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630.42372</v>
      </c>
      <c r="M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642.88371999999993</v>
      </c>
      <c r="N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683.15371999999991</v>
      </c>
      <c r="O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712.75372000000004</v>
      </c>
      <c r="P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728.57371999999998</v>
      </c>
      <c r="Q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745.13372000000004</v>
      </c>
      <c r="R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733.93372000000011</v>
      </c>
      <c r="S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720.93372000000011</v>
      </c>
      <c r="T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721.08372000000008</v>
      </c>
      <c r="U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639.84372000000008</v>
      </c>
      <c r="V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678.67372</v>
      </c>
      <c r="W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666.29372000000001</v>
      </c>
      <c r="X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660.68372000000011</v>
      </c>
      <c r="Y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692.00372000000004</v>
      </c>
    </row>
    <row r="203" spans="1:27" x14ac:dyDescent="0.2">
      <c r="A203" s="80">
        <f t="shared" ref="A203:A231" si="7">A202+1</f>
        <v>42524</v>
      </c>
      <c r="B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624.89372000000003</v>
      </c>
      <c r="C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632.70372000000009</v>
      </c>
      <c r="D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659.4437200000001</v>
      </c>
      <c r="E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673.74372000000005</v>
      </c>
      <c r="F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696.21372000000008</v>
      </c>
      <c r="G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720.04372000000001</v>
      </c>
      <c r="H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645.79372000000001</v>
      </c>
      <c r="I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906.43371999999999</v>
      </c>
      <c r="J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760.65372000000002</v>
      </c>
      <c r="K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674.70371999999998</v>
      </c>
      <c r="L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674.69371999999998</v>
      </c>
      <c r="M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674.61371999999994</v>
      </c>
      <c r="N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711.18371999999999</v>
      </c>
      <c r="O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726.9437200000001</v>
      </c>
      <c r="P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726.97372000000007</v>
      </c>
      <c r="Q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751.86372000000006</v>
      </c>
      <c r="R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746.16372000000001</v>
      </c>
      <c r="S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732.78372000000002</v>
      </c>
      <c r="T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676.93371999999999</v>
      </c>
      <c r="U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642.99372000000005</v>
      </c>
      <c r="V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695.81371999999999</v>
      </c>
      <c r="W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662.03372000000002</v>
      </c>
      <c r="X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659.60372000000007</v>
      </c>
      <c r="Y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721.26372000000003</v>
      </c>
    </row>
    <row r="204" spans="1:27" x14ac:dyDescent="0.2">
      <c r="A204" s="80">
        <f t="shared" si="7"/>
        <v>42525</v>
      </c>
      <c r="B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625.77372000000003</v>
      </c>
      <c r="C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613.01372000000003</v>
      </c>
      <c r="D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625.24371999999994</v>
      </c>
      <c r="E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647.46371999999997</v>
      </c>
      <c r="F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671.18371999999999</v>
      </c>
      <c r="G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723.98371999999995</v>
      </c>
      <c r="H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671.17372</v>
      </c>
      <c r="I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615.05372</v>
      </c>
      <c r="J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659.26371999999992</v>
      </c>
      <c r="K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781.10372000000007</v>
      </c>
      <c r="L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724.00371999999993</v>
      </c>
      <c r="M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724.00371999999993</v>
      </c>
      <c r="N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724.00371999999993</v>
      </c>
      <c r="O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763.93371999999999</v>
      </c>
      <c r="P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763.94371999999998</v>
      </c>
      <c r="Q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731.63372000000004</v>
      </c>
      <c r="R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747.30372</v>
      </c>
      <c r="S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701.74371999999994</v>
      </c>
      <c r="T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655.00372000000004</v>
      </c>
      <c r="U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654.54372000000001</v>
      </c>
      <c r="V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737.52372000000003</v>
      </c>
      <c r="W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686.03372000000002</v>
      </c>
      <c r="X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637.02371999999991</v>
      </c>
      <c r="Y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772.45371999999998</v>
      </c>
    </row>
    <row r="205" spans="1:27" x14ac:dyDescent="0.2">
      <c r="A205" s="80">
        <f t="shared" si="7"/>
        <v>42526</v>
      </c>
      <c r="B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624.12371999999993</v>
      </c>
      <c r="C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612.56371999999999</v>
      </c>
      <c r="D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647.26372000000003</v>
      </c>
      <c r="E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654.91372000000001</v>
      </c>
      <c r="F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687.70371999999998</v>
      </c>
      <c r="G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687.65371999999991</v>
      </c>
      <c r="H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625.09371999999996</v>
      </c>
      <c r="I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613.83371999999997</v>
      </c>
      <c r="J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628.02372000000003</v>
      </c>
      <c r="K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857.86372000000006</v>
      </c>
      <c r="L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781.11372000000006</v>
      </c>
      <c r="M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781.29372000000001</v>
      </c>
      <c r="N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781.55372</v>
      </c>
      <c r="O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808.33372000000008</v>
      </c>
      <c r="P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808.32372000000009</v>
      </c>
      <c r="Q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763.92372</v>
      </c>
      <c r="R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747.46371999999997</v>
      </c>
      <c r="S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701.78372000000002</v>
      </c>
      <c r="T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655.17372</v>
      </c>
      <c r="U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643.20372000000009</v>
      </c>
      <c r="V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713.01372000000003</v>
      </c>
      <c r="W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683.23372000000006</v>
      </c>
      <c r="X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636.99371999999994</v>
      </c>
      <c r="Y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772.09371999999996</v>
      </c>
    </row>
    <row r="206" spans="1:27" x14ac:dyDescent="0.2">
      <c r="A206" s="80">
        <f t="shared" si="7"/>
        <v>42527</v>
      </c>
      <c r="B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621.25372000000004</v>
      </c>
      <c r="C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632.42372000000012</v>
      </c>
      <c r="D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658.83371999999997</v>
      </c>
      <c r="E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687.88371999999993</v>
      </c>
      <c r="F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703.44371999999998</v>
      </c>
      <c r="G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754.04372000000001</v>
      </c>
      <c r="H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680.83371999999997</v>
      </c>
      <c r="I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960.21372000000008</v>
      </c>
      <c r="J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859.50372000000004</v>
      </c>
      <c r="K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743.76372000000003</v>
      </c>
      <c r="L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696.34372000000008</v>
      </c>
      <c r="M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696.36372000000006</v>
      </c>
      <c r="N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711.45372000000009</v>
      </c>
      <c r="O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727.04372000000001</v>
      </c>
      <c r="P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727.04372000000001</v>
      </c>
      <c r="Q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696.12371999999993</v>
      </c>
      <c r="R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706.59371999999996</v>
      </c>
      <c r="S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719.55372</v>
      </c>
      <c r="T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676.84371999999996</v>
      </c>
      <c r="U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626.70371999999998</v>
      </c>
      <c r="V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683.98371999999995</v>
      </c>
      <c r="W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656.54372000000001</v>
      </c>
      <c r="X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659.78372000000002</v>
      </c>
      <c r="Y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694.76371999999992</v>
      </c>
    </row>
    <row r="207" spans="1:27" x14ac:dyDescent="0.2">
      <c r="A207" s="80">
        <f t="shared" si="7"/>
        <v>42528</v>
      </c>
      <c r="B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625.32371999999998</v>
      </c>
      <c r="C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632.26371999999992</v>
      </c>
      <c r="D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658.85372000000007</v>
      </c>
      <c r="E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673.04372000000001</v>
      </c>
      <c r="F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703.10371999999995</v>
      </c>
      <c r="G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736.26372000000003</v>
      </c>
      <c r="H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680.71372000000008</v>
      </c>
      <c r="I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960.20372000000009</v>
      </c>
      <c r="J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859.72371999999996</v>
      </c>
      <c r="K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727.43371999999999</v>
      </c>
      <c r="L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696.50372000000004</v>
      </c>
      <c r="M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696.53372000000002</v>
      </c>
      <c r="N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711.12371999999993</v>
      </c>
      <c r="O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726.97372000000007</v>
      </c>
      <c r="P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681.81371999999999</v>
      </c>
      <c r="Q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681.88371999999993</v>
      </c>
      <c r="R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706.76372000000003</v>
      </c>
      <c r="S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719.72372000000007</v>
      </c>
      <c r="T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682.71371999999997</v>
      </c>
      <c r="U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623.63372000000004</v>
      </c>
      <c r="V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699.60371999999995</v>
      </c>
      <c r="W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664.73372000000006</v>
      </c>
      <c r="X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648.85371999999995</v>
      </c>
      <c r="Y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744.18371999999999</v>
      </c>
    </row>
    <row r="208" spans="1:27" x14ac:dyDescent="0.2">
      <c r="A208" s="80">
        <f t="shared" si="7"/>
        <v>42529</v>
      </c>
      <c r="B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627.96371999999997</v>
      </c>
      <c r="C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632.13371999999993</v>
      </c>
      <c r="D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658.77372000000003</v>
      </c>
      <c r="E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672.76372000000003</v>
      </c>
      <c r="F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703.08371999999997</v>
      </c>
      <c r="G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736.1937200000001</v>
      </c>
      <c r="H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680.92372</v>
      </c>
      <c r="I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960.06371999999999</v>
      </c>
      <c r="J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859.91372000000001</v>
      </c>
      <c r="K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727.23372000000006</v>
      </c>
      <c r="L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696.48372000000006</v>
      </c>
      <c r="M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696.50372000000004</v>
      </c>
      <c r="N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711.40371999999991</v>
      </c>
      <c r="O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727.22372000000007</v>
      </c>
      <c r="P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681.80372</v>
      </c>
      <c r="Q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681.81371999999999</v>
      </c>
      <c r="R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706.74372000000005</v>
      </c>
      <c r="S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719.43371999999999</v>
      </c>
      <c r="T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682.37372000000005</v>
      </c>
      <c r="U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623.88372000000004</v>
      </c>
      <c r="V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702.01372000000003</v>
      </c>
      <c r="W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665.03372000000002</v>
      </c>
      <c r="X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648.88371999999993</v>
      </c>
      <c r="Y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747.50372000000004</v>
      </c>
    </row>
    <row r="209" spans="1:25" x14ac:dyDescent="0.2">
      <c r="A209" s="80">
        <f t="shared" si="7"/>
        <v>42530</v>
      </c>
      <c r="B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627.20371999999998</v>
      </c>
      <c r="C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631.88372000000004</v>
      </c>
      <c r="D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672.78372000000002</v>
      </c>
      <c r="E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687.46371999999997</v>
      </c>
      <c r="F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735.98371999999995</v>
      </c>
      <c r="G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753.87371999999993</v>
      </c>
      <c r="H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688.44371999999998</v>
      </c>
      <c r="I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983.58371999999997</v>
      </c>
      <c r="J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849.07371999999998</v>
      </c>
      <c r="K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727.54372000000001</v>
      </c>
      <c r="L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682.18371999999999</v>
      </c>
      <c r="M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675.07372000000009</v>
      </c>
      <c r="N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696.58371999999997</v>
      </c>
      <c r="O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727.46371999999997</v>
      </c>
      <c r="P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769.98371999999995</v>
      </c>
      <c r="Q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769.94371999999998</v>
      </c>
      <c r="R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746.57371999999998</v>
      </c>
      <c r="S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746.45371999999998</v>
      </c>
      <c r="T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719.68372000000011</v>
      </c>
      <c r="U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639.09371999999996</v>
      </c>
      <c r="V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682.43371999999999</v>
      </c>
      <c r="W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644.69371999999998</v>
      </c>
      <c r="X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633.20371999999998</v>
      </c>
      <c r="Y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750.89372000000003</v>
      </c>
    </row>
    <row r="210" spans="1:25" x14ac:dyDescent="0.2">
      <c r="A210" s="80">
        <f t="shared" si="7"/>
        <v>42531</v>
      </c>
      <c r="B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642.55372</v>
      </c>
      <c r="C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632.21371999999997</v>
      </c>
      <c r="D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665.76372000000003</v>
      </c>
      <c r="E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687.82371999999998</v>
      </c>
      <c r="F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719.37371999999993</v>
      </c>
      <c r="G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736.56371999999999</v>
      </c>
      <c r="H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673.50371999999993</v>
      </c>
      <c r="I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960.29372000000001</v>
      </c>
      <c r="J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797.34371999999996</v>
      </c>
      <c r="K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654.68371999999999</v>
      </c>
      <c r="L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617.42372</v>
      </c>
      <c r="M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622.82371999999998</v>
      </c>
      <c r="N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629.14372000000003</v>
      </c>
      <c r="O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647.89372000000003</v>
      </c>
      <c r="P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654.44371999999998</v>
      </c>
      <c r="Q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681.81371999999999</v>
      </c>
      <c r="R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670.98371999999995</v>
      </c>
      <c r="S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670.88372000000004</v>
      </c>
      <c r="T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670.88372000000004</v>
      </c>
      <c r="U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623.71371999999997</v>
      </c>
      <c r="V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715.28372000000002</v>
      </c>
      <c r="W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676.44371999999998</v>
      </c>
      <c r="X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633.11371999999994</v>
      </c>
      <c r="Y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781.63372000000004</v>
      </c>
    </row>
    <row r="211" spans="1:25" x14ac:dyDescent="0.2">
      <c r="A211" s="80">
        <f t="shared" si="7"/>
        <v>42532</v>
      </c>
      <c r="B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683.07371999999998</v>
      </c>
      <c r="C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631.26372000000003</v>
      </c>
      <c r="D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614.12371999999993</v>
      </c>
      <c r="E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639.5637200000001</v>
      </c>
      <c r="F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670.62372000000005</v>
      </c>
      <c r="G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687.50371999999993</v>
      </c>
      <c r="H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625.22371999999996</v>
      </c>
      <c r="I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674.61371999999994</v>
      </c>
      <c r="J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781.44371999999998</v>
      </c>
      <c r="K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702.06371999999999</v>
      </c>
      <c r="L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655.28372000000002</v>
      </c>
      <c r="M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655.28372000000002</v>
      </c>
      <c r="N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661.43371999999999</v>
      </c>
      <c r="O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655.07372000000009</v>
      </c>
      <c r="P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661.43371999999999</v>
      </c>
      <c r="Q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681.01372000000003</v>
      </c>
      <c r="R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681.12372000000005</v>
      </c>
      <c r="S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636.97371999999996</v>
      </c>
      <c r="T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614.18371999999999</v>
      </c>
      <c r="U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684.94371999999998</v>
      </c>
      <c r="V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772.54372000000001</v>
      </c>
      <c r="W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741.39372000000003</v>
      </c>
      <c r="X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633.98372000000006</v>
      </c>
      <c r="Y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723.65372000000002</v>
      </c>
    </row>
    <row r="212" spans="1:25" x14ac:dyDescent="0.2">
      <c r="A212" s="80">
        <f t="shared" si="7"/>
        <v>42533</v>
      </c>
      <c r="B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688.83371999999997</v>
      </c>
      <c r="C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654.67372</v>
      </c>
      <c r="D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624.42372</v>
      </c>
      <c r="E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625.01372000000003</v>
      </c>
      <c r="F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639.47372000000007</v>
      </c>
      <c r="G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670.90372000000002</v>
      </c>
      <c r="H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632.33371999999997</v>
      </c>
      <c r="I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633.39371999999992</v>
      </c>
      <c r="J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712.28372000000002</v>
      </c>
      <c r="K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763.64372000000003</v>
      </c>
      <c r="L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731.49372000000005</v>
      </c>
      <c r="M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716.39372000000003</v>
      </c>
      <c r="N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731.51372000000003</v>
      </c>
      <c r="O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731.5637200000001</v>
      </c>
      <c r="P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747.32371999999998</v>
      </c>
      <c r="Q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755.51372000000003</v>
      </c>
      <c r="R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763.92372</v>
      </c>
      <c r="S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747.49371999999994</v>
      </c>
      <c r="T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716.53372000000002</v>
      </c>
      <c r="U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625.61372000000006</v>
      </c>
      <c r="V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715.11372000000006</v>
      </c>
      <c r="W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688.01372000000003</v>
      </c>
      <c r="X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625.41372000000001</v>
      </c>
      <c r="Y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763.4437200000001</v>
      </c>
    </row>
    <row r="213" spans="1:25" x14ac:dyDescent="0.2">
      <c r="A213" s="80">
        <f t="shared" si="7"/>
        <v>42534</v>
      </c>
      <c r="B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664.73372000000006</v>
      </c>
      <c r="C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634.77372000000003</v>
      </c>
      <c r="D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625.06371999999999</v>
      </c>
      <c r="E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639.5637200000001</v>
      </c>
      <c r="F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654.77372000000003</v>
      </c>
      <c r="G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687.61371999999994</v>
      </c>
      <c r="H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647.24372000000005</v>
      </c>
      <c r="I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613.73372000000006</v>
      </c>
      <c r="J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708.75371999999993</v>
      </c>
      <c r="K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817.41372000000001</v>
      </c>
      <c r="L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807.97371999999996</v>
      </c>
      <c r="M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808.07371999999998</v>
      </c>
      <c r="N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857.65371999999991</v>
      </c>
      <c r="O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857.68372000000011</v>
      </c>
      <c r="P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857.72372000000007</v>
      </c>
      <c r="Q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857.6937200000001</v>
      </c>
      <c r="R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857.73372000000006</v>
      </c>
      <c r="S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817.60371999999995</v>
      </c>
      <c r="T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798.82372000000009</v>
      </c>
      <c r="U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674.78372000000002</v>
      </c>
      <c r="V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713.82371999999998</v>
      </c>
      <c r="W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693.8137200000001</v>
      </c>
      <c r="X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637.13371999999993</v>
      </c>
      <c r="Y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780.93372000000011</v>
      </c>
    </row>
    <row r="214" spans="1:25" x14ac:dyDescent="0.2">
      <c r="A214" s="80">
        <f t="shared" si="7"/>
        <v>42535</v>
      </c>
      <c r="B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632.58372000000008</v>
      </c>
      <c r="C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645.66372000000001</v>
      </c>
      <c r="D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680.79372000000001</v>
      </c>
      <c r="E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688.29372000000001</v>
      </c>
      <c r="F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719.86372000000006</v>
      </c>
      <c r="G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736.70371999999998</v>
      </c>
      <c r="H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680.71372000000008</v>
      </c>
      <c r="I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983.20371999999998</v>
      </c>
      <c r="J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932.03372000000002</v>
      </c>
      <c r="K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752.26372000000003</v>
      </c>
      <c r="L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696.38372000000004</v>
      </c>
      <c r="M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711.49372000000005</v>
      </c>
      <c r="N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727.24372000000005</v>
      </c>
      <c r="O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743.66372000000001</v>
      </c>
      <c r="P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743.56371999999999</v>
      </c>
      <c r="Q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752.08371999999997</v>
      </c>
      <c r="R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760.47371999999996</v>
      </c>
      <c r="S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760.51372000000003</v>
      </c>
      <c r="T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775.25372000000004</v>
      </c>
      <c r="U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694.79372000000001</v>
      </c>
      <c r="V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684.22372000000007</v>
      </c>
      <c r="W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648.73371999999995</v>
      </c>
      <c r="X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638.51372000000003</v>
      </c>
      <c r="Y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751.84372000000008</v>
      </c>
    </row>
    <row r="215" spans="1:25" x14ac:dyDescent="0.2">
      <c r="A215" s="80">
        <f t="shared" si="7"/>
        <v>42536</v>
      </c>
      <c r="B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626.71371999999997</v>
      </c>
      <c r="C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645.66372000000001</v>
      </c>
      <c r="D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680.51371999999992</v>
      </c>
      <c r="E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687.88371999999993</v>
      </c>
      <c r="F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719.41372000000001</v>
      </c>
      <c r="G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736.54372000000001</v>
      </c>
      <c r="H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680.77372000000003</v>
      </c>
      <c r="I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983.23372000000006</v>
      </c>
      <c r="J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932.17372</v>
      </c>
      <c r="K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752.31371999999999</v>
      </c>
      <c r="L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696.52372000000003</v>
      </c>
      <c r="M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711.59372000000008</v>
      </c>
      <c r="N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727.23372000000006</v>
      </c>
      <c r="O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743.65372000000002</v>
      </c>
      <c r="P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743.63372000000004</v>
      </c>
      <c r="Q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752.04372000000001</v>
      </c>
      <c r="R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760.55372</v>
      </c>
      <c r="S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760.61371999999994</v>
      </c>
      <c r="T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775.25372000000004</v>
      </c>
      <c r="U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694.70371999999998</v>
      </c>
      <c r="V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686.54372000000001</v>
      </c>
      <c r="W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647.67372000000012</v>
      </c>
      <c r="X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638.48372000000006</v>
      </c>
      <c r="Y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731.66372000000001</v>
      </c>
    </row>
    <row r="216" spans="1:25" x14ac:dyDescent="0.2">
      <c r="A216" s="80">
        <f t="shared" si="7"/>
        <v>42537</v>
      </c>
      <c r="B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625.46371999999997</v>
      </c>
      <c r="C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659.30372</v>
      </c>
      <c r="D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703.56371999999999</v>
      </c>
      <c r="E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703.74372000000005</v>
      </c>
      <c r="F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792.18371999999999</v>
      </c>
      <c r="G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792.18371999999999</v>
      </c>
      <c r="H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719.89372000000003</v>
      </c>
      <c r="I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1060.3837199999998</v>
      </c>
      <c r="J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931.95372000000009</v>
      </c>
      <c r="K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760.79372000000001</v>
      </c>
      <c r="L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727.17372</v>
      </c>
      <c r="M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711.32371999999998</v>
      </c>
      <c r="N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726.98372000000006</v>
      </c>
      <c r="O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743.39372000000003</v>
      </c>
      <c r="P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760.52372000000003</v>
      </c>
      <c r="Q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778.59371999999996</v>
      </c>
      <c r="R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760.51372000000003</v>
      </c>
      <c r="S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790.68371999999999</v>
      </c>
      <c r="T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823.37371999999993</v>
      </c>
      <c r="U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776.57371999999998</v>
      </c>
      <c r="V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618.16372000000001</v>
      </c>
      <c r="W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634.9437200000001</v>
      </c>
      <c r="X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670.44371999999998</v>
      </c>
      <c r="Y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723.64372000000003</v>
      </c>
    </row>
    <row r="217" spans="1:25" x14ac:dyDescent="0.2">
      <c r="A217" s="80">
        <f t="shared" si="7"/>
        <v>42538</v>
      </c>
      <c r="B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613.57371999999998</v>
      </c>
      <c r="C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673.23371999999995</v>
      </c>
      <c r="D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719.49371999999994</v>
      </c>
      <c r="E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754.40372000000002</v>
      </c>
      <c r="F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792.16372000000001</v>
      </c>
      <c r="G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792.23371999999995</v>
      </c>
      <c r="H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754.53372000000002</v>
      </c>
      <c r="I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1060.3537199999998</v>
      </c>
      <c r="J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906.53372000000002</v>
      </c>
      <c r="K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760.75371999999993</v>
      </c>
      <c r="L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711.37371999999993</v>
      </c>
      <c r="M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696.18372000000011</v>
      </c>
      <c r="N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711.12371999999993</v>
      </c>
      <c r="O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711.01372000000003</v>
      </c>
      <c r="P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726.78372000000002</v>
      </c>
      <c r="Q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751.79372000000001</v>
      </c>
      <c r="R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739.19371999999998</v>
      </c>
      <c r="S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760.48371999999995</v>
      </c>
      <c r="T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775.01371999999992</v>
      </c>
      <c r="U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706.77372000000003</v>
      </c>
      <c r="V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650.14372000000003</v>
      </c>
      <c r="W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613.66372000000001</v>
      </c>
      <c r="X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712.97372000000007</v>
      </c>
      <c r="Y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698.57372000000009</v>
      </c>
    </row>
    <row r="218" spans="1:25" x14ac:dyDescent="0.2">
      <c r="A218" s="80">
        <f t="shared" si="7"/>
        <v>42539</v>
      </c>
      <c r="B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644.40372000000002</v>
      </c>
      <c r="C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639.71372000000008</v>
      </c>
      <c r="D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687.76372000000003</v>
      </c>
      <c r="E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723.95371999999998</v>
      </c>
      <c r="F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723.89372000000003</v>
      </c>
      <c r="G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763.85372000000007</v>
      </c>
      <c r="H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706.65371999999991</v>
      </c>
      <c r="I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624.74372000000005</v>
      </c>
      <c r="J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712.73372000000006</v>
      </c>
      <c r="K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799.54372000000001</v>
      </c>
      <c r="L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731.99372000000005</v>
      </c>
      <c r="M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747.60371999999995</v>
      </c>
      <c r="N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747.61371999999994</v>
      </c>
      <c r="O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772.26372000000003</v>
      </c>
      <c r="P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798.75372000000004</v>
      </c>
      <c r="Q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837.29372000000001</v>
      </c>
      <c r="R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837.49371999999994</v>
      </c>
      <c r="S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763.77372000000003</v>
      </c>
      <c r="T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771.83372000000008</v>
      </c>
      <c r="U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702.33372000000008</v>
      </c>
      <c r="V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652.08371999999997</v>
      </c>
      <c r="W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653.61371999999994</v>
      </c>
      <c r="X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654.83372000000008</v>
      </c>
      <c r="Y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780.21372000000008</v>
      </c>
    </row>
    <row r="219" spans="1:25" x14ac:dyDescent="0.2">
      <c r="A219" s="80">
        <f t="shared" si="7"/>
        <v>42540</v>
      </c>
      <c r="B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644.91372000000001</v>
      </c>
      <c r="C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639.74372000000005</v>
      </c>
      <c r="D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687.61371999999994</v>
      </c>
      <c r="E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723.47372000000007</v>
      </c>
      <c r="F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723.38372000000004</v>
      </c>
      <c r="G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763.36371999999994</v>
      </c>
      <c r="H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705.40371999999991</v>
      </c>
      <c r="I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671.19371999999998</v>
      </c>
      <c r="J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681.40372000000002</v>
      </c>
      <c r="K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837.05372</v>
      </c>
      <c r="L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763.73372000000006</v>
      </c>
      <c r="M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763.75372000000004</v>
      </c>
      <c r="N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763.76372000000003</v>
      </c>
      <c r="O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798.83372000000008</v>
      </c>
      <c r="P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817.51372000000003</v>
      </c>
      <c r="Q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817.56371999999999</v>
      </c>
      <c r="R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808.17371999999989</v>
      </c>
      <c r="S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789.88372000000004</v>
      </c>
      <c r="T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808.11371999999994</v>
      </c>
      <c r="U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739.52372000000003</v>
      </c>
      <c r="V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649.36372000000006</v>
      </c>
      <c r="W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650.89372000000003</v>
      </c>
      <c r="X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655.15372000000002</v>
      </c>
      <c r="Y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780.70371999999998</v>
      </c>
    </row>
    <row r="220" spans="1:25" x14ac:dyDescent="0.2">
      <c r="A220" s="80">
        <f t="shared" si="7"/>
        <v>42541</v>
      </c>
      <c r="B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626.20371999999998</v>
      </c>
      <c r="C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673.43371999999999</v>
      </c>
      <c r="D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720.04372000000001</v>
      </c>
      <c r="E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754.61371999999994</v>
      </c>
      <c r="F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763.77372000000003</v>
      </c>
      <c r="G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792.43371999999999</v>
      </c>
      <c r="H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754.67372</v>
      </c>
      <c r="I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1060.6237199999998</v>
      </c>
      <c r="J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906.50372000000004</v>
      </c>
      <c r="K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760.79372000000001</v>
      </c>
      <c r="L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711.37371999999993</v>
      </c>
      <c r="M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696.28372000000002</v>
      </c>
      <c r="N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711.31371999999999</v>
      </c>
      <c r="O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696.20372000000009</v>
      </c>
      <c r="P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696.11371999999994</v>
      </c>
      <c r="Q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751.93371999999999</v>
      </c>
      <c r="R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739.33371999999997</v>
      </c>
      <c r="S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760.46371999999997</v>
      </c>
      <c r="T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775.32372000000009</v>
      </c>
      <c r="U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719.48371999999995</v>
      </c>
      <c r="V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634.25372000000004</v>
      </c>
      <c r="W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634.54372000000001</v>
      </c>
      <c r="X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676.42372</v>
      </c>
      <c r="Y220" s="107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711.85372000000007</v>
      </c>
    </row>
    <row r="221" spans="1:25" x14ac:dyDescent="0.2">
      <c r="A221" s="80">
        <f t="shared" si="7"/>
        <v>42542</v>
      </c>
      <c r="B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620.98371999999995</v>
      </c>
      <c r="C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659.25371999999993</v>
      </c>
      <c r="D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703.75372000000004</v>
      </c>
      <c r="E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736.79372000000001</v>
      </c>
      <c r="F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762.77372000000003</v>
      </c>
      <c r="G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811.95372000000009</v>
      </c>
      <c r="H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792.03372000000002</v>
      </c>
      <c r="I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1217.65372</v>
      </c>
      <c r="J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931.17372</v>
      </c>
      <c r="K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797.23371999999995</v>
      </c>
      <c r="L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778.54372000000001</v>
      </c>
      <c r="M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760.43371999999999</v>
      </c>
      <c r="N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743.28372000000002</v>
      </c>
      <c r="O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743.37372000000005</v>
      </c>
      <c r="P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743.38372000000004</v>
      </c>
      <c r="Q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751.71372000000008</v>
      </c>
      <c r="R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760.25372000000004</v>
      </c>
      <c r="S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774.91372000000001</v>
      </c>
      <c r="T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774.81371999999999</v>
      </c>
      <c r="U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760.10372000000007</v>
      </c>
      <c r="V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618.48372000000006</v>
      </c>
      <c r="W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643.63372000000004</v>
      </c>
      <c r="X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676.31371999999999</v>
      </c>
      <c r="Y221" s="107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721.89371999999992</v>
      </c>
    </row>
    <row r="222" spans="1:25" x14ac:dyDescent="0.2">
      <c r="A222" s="80">
        <f t="shared" si="7"/>
        <v>42543</v>
      </c>
      <c r="B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622.60372000000007</v>
      </c>
      <c r="C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659.32371999999998</v>
      </c>
      <c r="D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703.94371999999998</v>
      </c>
      <c r="E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763.84371999999996</v>
      </c>
      <c r="F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792.52372000000003</v>
      </c>
      <c r="G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792.41372000000001</v>
      </c>
      <c r="H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763.38371999999993</v>
      </c>
      <c r="I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1118.0837199999999</v>
      </c>
      <c r="J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882.17372</v>
      </c>
      <c r="K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752.04372000000001</v>
      </c>
      <c r="L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681.87371999999993</v>
      </c>
      <c r="M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681.84371999999996</v>
      </c>
      <c r="N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681.83371999999997</v>
      </c>
      <c r="O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681.83371999999997</v>
      </c>
      <c r="P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779.15372000000002</v>
      </c>
      <c r="Q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778.94371999999998</v>
      </c>
      <c r="R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726.13372000000004</v>
      </c>
      <c r="S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760.67372</v>
      </c>
      <c r="T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814.52372000000003</v>
      </c>
      <c r="U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753.29372000000001</v>
      </c>
      <c r="V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618.87372000000005</v>
      </c>
      <c r="W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636.56371999999999</v>
      </c>
      <c r="X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665.25371999999993</v>
      </c>
      <c r="Y222" s="107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765.90372000000002</v>
      </c>
    </row>
    <row r="223" spans="1:25" x14ac:dyDescent="0.2">
      <c r="A223" s="80">
        <f t="shared" si="7"/>
        <v>42544</v>
      </c>
      <c r="B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628.46371999999997</v>
      </c>
      <c r="C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659.20371999999998</v>
      </c>
      <c r="D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703.83371999999997</v>
      </c>
      <c r="E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736.88372000000004</v>
      </c>
      <c r="F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792.32371999999998</v>
      </c>
      <c r="G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792.45371999999998</v>
      </c>
      <c r="H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719.67372000000012</v>
      </c>
      <c r="I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1019.87372</v>
      </c>
      <c r="J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837.72372000000007</v>
      </c>
      <c r="K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681.64372000000003</v>
      </c>
      <c r="L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641.19371999999998</v>
      </c>
      <c r="M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628.78372000000002</v>
      </c>
      <c r="N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628.70371999999998</v>
      </c>
      <c r="O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628.62372000000005</v>
      </c>
      <c r="P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641.29372000000001</v>
      </c>
      <c r="Q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654.12372000000005</v>
      </c>
      <c r="R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659.37371999999993</v>
      </c>
      <c r="S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693.99372000000005</v>
      </c>
      <c r="T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719.25372000000004</v>
      </c>
      <c r="U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719.30372</v>
      </c>
      <c r="V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652.49372000000005</v>
      </c>
      <c r="W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684.73372000000006</v>
      </c>
      <c r="X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638.41372000000001</v>
      </c>
      <c r="Y223" s="107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770.09371999999996</v>
      </c>
    </row>
    <row r="224" spans="1:25" x14ac:dyDescent="0.2">
      <c r="A224" s="80">
        <f t="shared" si="7"/>
        <v>42545</v>
      </c>
      <c r="B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628.35372000000007</v>
      </c>
      <c r="C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632.51372000000003</v>
      </c>
      <c r="D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652.49372000000005</v>
      </c>
      <c r="E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720.18371999999999</v>
      </c>
      <c r="F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736.84371999999996</v>
      </c>
      <c r="G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773.03372000000002</v>
      </c>
      <c r="H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719.75372000000004</v>
      </c>
      <c r="I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1007.30372</v>
      </c>
      <c r="J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837.77372000000003</v>
      </c>
      <c r="K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681.66372000000001</v>
      </c>
      <c r="L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641.41372000000001</v>
      </c>
      <c r="M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629.01372000000003</v>
      </c>
      <c r="N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629.00372000000004</v>
      </c>
      <c r="O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628.96371999999997</v>
      </c>
      <c r="P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641.37372000000005</v>
      </c>
      <c r="Q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654.22371999999996</v>
      </c>
      <c r="R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659.47372000000007</v>
      </c>
      <c r="S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694.08371999999997</v>
      </c>
      <c r="T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719.34371999999996</v>
      </c>
      <c r="U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694.26372000000003</v>
      </c>
      <c r="V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669.41372000000001</v>
      </c>
      <c r="W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709.01372000000003</v>
      </c>
      <c r="X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623.36371999999994</v>
      </c>
      <c r="Y224" s="107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802.85371999999995</v>
      </c>
    </row>
    <row r="225" spans="1:27" x14ac:dyDescent="0.2">
      <c r="A225" s="80">
        <f t="shared" si="7"/>
        <v>42546</v>
      </c>
      <c r="B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667.20371999999998</v>
      </c>
      <c r="C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624.27372000000003</v>
      </c>
      <c r="D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615.27372000000003</v>
      </c>
      <c r="E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667.81371999999999</v>
      </c>
      <c r="F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701.66372000000001</v>
      </c>
      <c r="G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739.02372000000003</v>
      </c>
      <c r="H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683.63372000000004</v>
      </c>
      <c r="I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617.22372000000007</v>
      </c>
      <c r="J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747.06371999999999</v>
      </c>
      <c r="K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743.94371999999998</v>
      </c>
      <c r="L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698.99372000000005</v>
      </c>
      <c r="M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685.13371999999993</v>
      </c>
      <c r="N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685.13371999999993</v>
      </c>
      <c r="O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685.17372</v>
      </c>
      <c r="P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698.95371999999998</v>
      </c>
      <c r="Q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685.13371999999993</v>
      </c>
      <c r="R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728.58371999999997</v>
      </c>
      <c r="S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744.19371999999998</v>
      </c>
      <c r="T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713.21371999999997</v>
      </c>
      <c r="U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760.54372000000001</v>
      </c>
      <c r="V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680.73372000000006</v>
      </c>
      <c r="W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725.41372000000001</v>
      </c>
      <c r="X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623.11372000000006</v>
      </c>
      <c r="Y225" s="107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743.4437200000001</v>
      </c>
    </row>
    <row r="226" spans="1:27" x14ac:dyDescent="0.2">
      <c r="A226" s="80">
        <f t="shared" si="7"/>
        <v>42547</v>
      </c>
      <c r="B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676.59371999999996</v>
      </c>
      <c r="C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627.46371999999997</v>
      </c>
      <c r="D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615.05372</v>
      </c>
      <c r="E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651.83371999999997</v>
      </c>
      <c r="F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684.29372000000001</v>
      </c>
      <c r="G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738.96372000000008</v>
      </c>
      <c r="H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684.16372000000013</v>
      </c>
      <c r="I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615.43371999999999</v>
      </c>
      <c r="J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666.04372000000001</v>
      </c>
      <c r="K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744.06371999999999</v>
      </c>
      <c r="L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698.88372000000004</v>
      </c>
      <c r="M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685.15372000000002</v>
      </c>
      <c r="N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685.12371999999993</v>
      </c>
      <c r="O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685.11371999999994</v>
      </c>
      <c r="P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698.93371999999999</v>
      </c>
      <c r="Q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684.98371999999995</v>
      </c>
      <c r="R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744.02372000000003</v>
      </c>
      <c r="S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744.12371999999993</v>
      </c>
      <c r="T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713.57371999999998</v>
      </c>
      <c r="U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761.05372</v>
      </c>
      <c r="V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660.6637199999999</v>
      </c>
      <c r="W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701.06371999999999</v>
      </c>
      <c r="X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623.20371999999998</v>
      </c>
      <c r="Y226" s="107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743.85371999999995</v>
      </c>
    </row>
    <row r="227" spans="1:27" x14ac:dyDescent="0.2">
      <c r="A227" s="80">
        <f t="shared" si="7"/>
        <v>42548</v>
      </c>
      <c r="B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646.53372000000002</v>
      </c>
      <c r="C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617.19371999999998</v>
      </c>
      <c r="D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649.48372000000006</v>
      </c>
      <c r="E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685.22371999999996</v>
      </c>
      <c r="F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716.54372000000001</v>
      </c>
      <c r="G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750.71372000000008</v>
      </c>
      <c r="H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656.35372000000007</v>
      </c>
      <c r="I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955.20371999999998</v>
      </c>
      <c r="J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793.65372000000002</v>
      </c>
      <c r="K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639.07371999999998</v>
      </c>
      <c r="L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646.99372000000005</v>
      </c>
      <c r="M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684.1937200000001</v>
      </c>
      <c r="N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666.05372</v>
      </c>
      <c r="O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629.64372000000003</v>
      </c>
      <c r="P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666.84372000000008</v>
      </c>
      <c r="Q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647.86372000000006</v>
      </c>
      <c r="R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636.23372000000006</v>
      </c>
      <c r="S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657.42372</v>
      </c>
      <c r="T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668.46371999999997</v>
      </c>
      <c r="U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680.24372000000005</v>
      </c>
      <c r="V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671.33371999999997</v>
      </c>
      <c r="W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709.88372000000004</v>
      </c>
      <c r="X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621.38372000000004</v>
      </c>
      <c r="Y227" s="107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790.43372000000011</v>
      </c>
    </row>
    <row r="228" spans="1:27" x14ac:dyDescent="0.2">
      <c r="A228" s="80">
        <f t="shared" si="7"/>
        <v>42549</v>
      </c>
      <c r="B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652.48372000000006</v>
      </c>
      <c r="C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617.42372</v>
      </c>
      <c r="D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649.43371999999999</v>
      </c>
      <c r="E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685.02372000000003</v>
      </c>
      <c r="F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716.36372000000006</v>
      </c>
      <c r="G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750.65372000000002</v>
      </c>
      <c r="H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656.55372</v>
      </c>
      <c r="I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955.34371999999996</v>
      </c>
      <c r="J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793.56371999999999</v>
      </c>
      <c r="K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639.03372000000002</v>
      </c>
      <c r="L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647.28372000000002</v>
      </c>
      <c r="M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683.82371999999998</v>
      </c>
      <c r="N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666.08371999999997</v>
      </c>
      <c r="O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666.25371999999993</v>
      </c>
      <c r="P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666.54372000000001</v>
      </c>
      <c r="Q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647.73372000000006</v>
      </c>
      <c r="R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636.32371999999998</v>
      </c>
      <c r="S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657.46372000000008</v>
      </c>
      <c r="T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668.54372000000001</v>
      </c>
      <c r="U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680.23371999999995</v>
      </c>
      <c r="V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672.4437200000001</v>
      </c>
      <c r="W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710.91372000000001</v>
      </c>
      <c r="X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621.51372000000003</v>
      </c>
      <c r="Y228" s="107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781.97371999999996</v>
      </c>
    </row>
    <row r="229" spans="1:27" x14ac:dyDescent="0.2">
      <c r="A229" s="80">
        <f t="shared" si="7"/>
        <v>42550</v>
      </c>
      <c r="B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658.36371999999994</v>
      </c>
      <c r="C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637.0337199999999</v>
      </c>
      <c r="D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671.30372</v>
      </c>
      <c r="E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693.71372000000008</v>
      </c>
      <c r="F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779.82371999999998</v>
      </c>
      <c r="G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779.70371999999998</v>
      </c>
      <c r="H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693.76372000000003</v>
      </c>
      <c r="I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967.93371999999999</v>
      </c>
      <c r="J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804.05372</v>
      </c>
      <c r="K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633.42372</v>
      </c>
      <c r="L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650.50372000000004</v>
      </c>
      <c r="M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668.65372000000002</v>
      </c>
      <c r="N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626.14372000000003</v>
      </c>
      <c r="O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626.52372000000003</v>
      </c>
      <c r="P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616.19371999999998</v>
      </c>
      <c r="Q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627.37372000000005</v>
      </c>
      <c r="R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631.80372</v>
      </c>
      <c r="S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652.64372000000003</v>
      </c>
      <c r="T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674.85371999999995</v>
      </c>
      <c r="U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675.08372000000008</v>
      </c>
      <c r="V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674.73372000000006</v>
      </c>
      <c r="W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689.41372000000001</v>
      </c>
      <c r="X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617.00372000000004</v>
      </c>
      <c r="Y229" s="107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732.74372000000005</v>
      </c>
    </row>
    <row r="230" spans="1:27" x14ac:dyDescent="0.2">
      <c r="A230" s="80">
        <f t="shared" si="7"/>
        <v>42551</v>
      </c>
      <c r="B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657.15371999999991</v>
      </c>
      <c r="C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639.16372000000001</v>
      </c>
      <c r="D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673.54372000000001</v>
      </c>
      <c r="E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696.03372000000002</v>
      </c>
      <c r="F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782.72371999999996</v>
      </c>
      <c r="G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782.56371999999999</v>
      </c>
      <c r="H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696.09371999999996</v>
      </c>
      <c r="I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971.54372000000001</v>
      </c>
      <c r="J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807.13372000000004</v>
      </c>
      <c r="K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635.31371999999999</v>
      </c>
      <c r="L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652.31371999999999</v>
      </c>
      <c r="M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670.74372000000005</v>
      </c>
      <c r="N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624.36372000000006</v>
      </c>
      <c r="O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624.31371999999999</v>
      </c>
      <c r="P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624.45371999999998</v>
      </c>
      <c r="Q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624.38372000000004</v>
      </c>
      <c r="R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633.27372000000003</v>
      </c>
      <c r="S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654.29372000000001</v>
      </c>
      <c r="T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676.55372</v>
      </c>
      <c r="U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676.93371999999999</v>
      </c>
      <c r="V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673.65371999999991</v>
      </c>
      <c r="W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689.50372000000004</v>
      </c>
      <c r="X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618.64372000000003</v>
      </c>
      <c r="Y230" s="137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782.1637199999999</v>
      </c>
    </row>
    <row r="231" spans="1:27" hidden="1" x14ac:dyDescent="0.2">
      <c r="A231" s="80">
        <f t="shared" si="7"/>
        <v>42552</v>
      </c>
      <c r="B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C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D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E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F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G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H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I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J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K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L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M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N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O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P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Q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R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S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T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U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V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W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X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  <c r="Y231" s="137" t="e">
        <f>VLOOKUP($A231+ROUND((COLUMN()-2)/24,5),АТС!$A$41:$F$760,3)+VLOOKUP($A231+ROUND((COLUMN()-2)/24,5),'Расчет сбытовых надбавок'!$B$793:'Расчет сбытовых надбавок'!$G$1536,4)+'Иные услуги '!$C$5+'РСТ РСО-А'!$L$7</f>
        <v>#REF!</v>
      </c>
    </row>
    <row r="232" spans="1:27" ht="12.75" customHeight="1" x14ac:dyDescent="0.25">
      <c r="A232" s="94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6"/>
    </row>
    <row r="233" spans="1:27" x14ac:dyDescent="0.25">
      <c r="A233" s="88" t="s">
        <v>151</v>
      </c>
      <c r="B233" s="79"/>
      <c r="C233" s="79"/>
      <c r="D233" s="79"/>
    </row>
    <row r="234" spans="1:27" ht="12.75" x14ac:dyDescent="0.2">
      <c r="A234" s="177" t="s">
        <v>48</v>
      </c>
      <c r="B234" s="188" t="s">
        <v>121</v>
      </c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90"/>
    </row>
    <row r="235" spans="1:27" ht="12.75" x14ac:dyDescent="0.2">
      <c r="A235" s="178"/>
      <c r="B235" s="191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3"/>
    </row>
    <row r="236" spans="1:27" ht="12.75" customHeight="1" x14ac:dyDescent="0.2">
      <c r="A236" s="178"/>
      <c r="B236" s="180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2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1.25" customHeight="1" x14ac:dyDescent="0.2">
      <c r="A237" s="179"/>
      <c r="B237" s="181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3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ht="15.75" customHeight="1" x14ac:dyDescent="0.2">
      <c r="A238" s="80">
        <f>A201</f>
        <v>42522</v>
      </c>
      <c r="B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597.51372000000003</v>
      </c>
      <c r="C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602.16372000000001</v>
      </c>
      <c r="D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627.12371999999993</v>
      </c>
      <c r="E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654.27372000000003</v>
      </c>
      <c r="F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676.11372000000006</v>
      </c>
      <c r="G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683.57371999999998</v>
      </c>
      <c r="H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620.76372000000003</v>
      </c>
      <c r="I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879.66372000000001</v>
      </c>
      <c r="J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774.16372000000001</v>
      </c>
      <c r="K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676.22372000000007</v>
      </c>
      <c r="L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648.67372</v>
      </c>
      <c r="M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662.21371999999997</v>
      </c>
      <c r="N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690.87371999999993</v>
      </c>
      <c r="O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706.01371999999992</v>
      </c>
      <c r="P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690.62371999999993</v>
      </c>
      <c r="Q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705.86371999999994</v>
      </c>
      <c r="R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711.05372</v>
      </c>
      <c r="S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640.31371999999999</v>
      </c>
      <c r="T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629.89372000000003</v>
      </c>
      <c r="U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619.99372000000005</v>
      </c>
      <c r="V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655.86371999999994</v>
      </c>
      <c r="W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623.65372000000002</v>
      </c>
      <c r="X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640.22371999999996</v>
      </c>
      <c r="Y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670.70371999999998</v>
      </c>
      <c r="AA238" s="81"/>
    </row>
    <row r="239" spans="1:27" x14ac:dyDescent="0.2">
      <c r="A239" s="80">
        <f>A238+1</f>
        <v>42523</v>
      </c>
      <c r="B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600.20371999999998</v>
      </c>
      <c r="C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602.18371999999999</v>
      </c>
      <c r="D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633.74371999999994</v>
      </c>
      <c r="E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654.27372000000003</v>
      </c>
      <c r="F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676.01372000000003</v>
      </c>
      <c r="G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683.65372000000002</v>
      </c>
      <c r="H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627.25371999999993</v>
      </c>
      <c r="I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870.1637199999999</v>
      </c>
      <c r="J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756.12371999999993</v>
      </c>
      <c r="K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662.18371999999999</v>
      </c>
      <c r="L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611.03372000000002</v>
      </c>
      <c r="M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623.07371999999998</v>
      </c>
      <c r="N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661.97371999999996</v>
      </c>
      <c r="O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690.57371999999998</v>
      </c>
      <c r="P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705.86371999999994</v>
      </c>
      <c r="Q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721.86372000000006</v>
      </c>
      <c r="R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711.04372000000001</v>
      </c>
      <c r="S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698.48372000000006</v>
      </c>
      <c r="T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698.62372000000005</v>
      </c>
      <c r="U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620.13372000000004</v>
      </c>
      <c r="V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657.65372000000002</v>
      </c>
      <c r="W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645.69371999999998</v>
      </c>
      <c r="X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640.26372000000003</v>
      </c>
      <c r="Y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670.52372000000003</v>
      </c>
    </row>
    <row r="240" spans="1:27" x14ac:dyDescent="0.2">
      <c r="A240" s="80">
        <f t="shared" ref="A240:A268" si="8">A239+1</f>
        <v>42524</v>
      </c>
      <c r="B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605.68371999999999</v>
      </c>
      <c r="C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613.24372000000005</v>
      </c>
      <c r="D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639.06371999999999</v>
      </c>
      <c r="E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652.89372000000003</v>
      </c>
      <c r="F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674.60372000000007</v>
      </c>
      <c r="G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697.62371999999993</v>
      </c>
      <c r="H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625.88372000000004</v>
      </c>
      <c r="I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877.70371999999998</v>
      </c>
      <c r="J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736.86372000000006</v>
      </c>
      <c r="K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653.82371999999998</v>
      </c>
      <c r="L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653.80372</v>
      </c>
      <c r="M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653.73371999999995</v>
      </c>
      <c r="N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689.06371999999999</v>
      </c>
      <c r="O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704.28372000000002</v>
      </c>
      <c r="P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704.32371999999998</v>
      </c>
      <c r="Q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728.36372000000006</v>
      </c>
      <c r="R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722.85371999999995</v>
      </c>
      <c r="S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709.92372</v>
      </c>
      <c r="T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655.97372000000007</v>
      </c>
      <c r="U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623.18371999999999</v>
      </c>
      <c r="V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674.21372000000008</v>
      </c>
      <c r="W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641.57371999999998</v>
      </c>
      <c r="X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639.23372000000006</v>
      </c>
      <c r="Y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698.79372000000001</v>
      </c>
    </row>
    <row r="241" spans="1:25" x14ac:dyDescent="0.2">
      <c r="A241" s="80">
        <f t="shared" si="8"/>
        <v>42525</v>
      </c>
      <c r="B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606.54372000000001</v>
      </c>
      <c r="C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594.21371999999997</v>
      </c>
      <c r="D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606.03372000000002</v>
      </c>
      <c r="E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627.49372000000005</v>
      </c>
      <c r="F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650.41372000000001</v>
      </c>
      <c r="G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701.42372</v>
      </c>
      <c r="H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650.40372000000002</v>
      </c>
      <c r="I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596.18371999999999</v>
      </c>
      <c r="J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638.89371999999992</v>
      </c>
      <c r="K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756.61372000000006</v>
      </c>
      <c r="L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701.44371999999998</v>
      </c>
      <c r="M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701.44371999999998</v>
      </c>
      <c r="N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701.44371999999998</v>
      </c>
      <c r="O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740.02372000000003</v>
      </c>
      <c r="P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740.03372000000002</v>
      </c>
      <c r="Q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708.81371999999999</v>
      </c>
      <c r="R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723.95371999999998</v>
      </c>
      <c r="S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679.94371999999998</v>
      </c>
      <c r="T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634.77372000000003</v>
      </c>
      <c r="U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634.33372000000008</v>
      </c>
      <c r="V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714.51372000000003</v>
      </c>
      <c r="W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664.76372000000003</v>
      </c>
      <c r="X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617.41372000000001</v>
      </c>
      <c r="Y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748.26372000000003</v>
      </c>
    </row>
    <row r="242" spans="1:25" x14ac:dyDescent="0.2">
      <c r="A242" s="80">
        <f t="shared" si="8"/>
        <v>42526</v>
      </c>
      <c r="B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604.95371999999998</v>
      </c>
      <c r="C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593.77372000000003</v>
      </c>
      <c r="D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627.30372</v>
      </c>
      <c r="E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634.69371999999998</v>
      </c>
      <c r="F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666.37372000000005</v>
      </c>
      <c r="G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666.32371999999998</v>
      </c>
      <c r="H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605.88372000000004</v>
      </c>
      <c r="I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595.00372000000004</v>
      </c>
      <c r="J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608.71371999999997</v>
      </c>
      <c r="K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830.78372000000002</v>
      </c>
      <c r="L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756.62372000000005</v>
      </c>
      <c r="M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756.79372000000001</v>
      </c>
      <c r="N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757.04372000000001</v>
      </c>
      <c r="O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782.92372</v>
      </c>
      <c r="P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782.91372000000001</v>
      </c>
      <c r="Q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740.01372000000003</v>
      </c>
      <c r="R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724.11371999999994</v>
      </c>
      <c r="S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679.98372000000006</v>
      </c>
      <c r="T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634.95371999999998</v>
      </c>
      <c r="U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623.37372000000005</v>
      </c>
      <c r="V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690.83371999999997</v>
      </c>
      <c r="W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662.05372</v>
      </c>
      <c r="X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617.38372000000004</v>
      </c>
      <c r="Y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747.9137199999999</v>
      </c>
    </row>
    <row r="243" spans="1:25" x14ac:dyDescent="0.2">
      <c r="A243" s="80">
        <f t="shared" si="8"/>
        <v>42527</v>
      </c>
      <c r="B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602.17372</v>
      </c>
      <c r="C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612.97372000000007</v>
      </c>
      <c r="D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638.48371999999995</v>
      </c>
      <c r="E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666.55372</v>
      </c>
      <c r="F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681.58371999999997</v>
      </c>
      <c r="G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730.47371999999996</v>
      </c>
      <c r="H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659.74372000000005</v>
      </c>
      <c r="I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929.66372000000001</v>
      </c>
      <c r="J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832.36372000000006</v>
      </c>
      <c r="K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720.54372000000001</v>
      </c>
      <c r="L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674.72372000000007</v>
      </c>
      <c r="M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674.74372000000005</v>
      </c>
      <c r="N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689.32371999999998</v>
      </c>
      <c r="O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704.38371999999993</v>
      </c>
      <c r="P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704.38371999999993</v>
      </c>
      <c r="Q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674.51372000000003</v>
      </c>
      <c r="R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684.63372000000004</v>
      </c>
      <c r="S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697.14372000000003</v>
      </c>
      <c r="T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655.88371999999993</v>
      </c>
      <c r="U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607.43371999999999</v>
      </c>
      <c r="V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662.77372000000003</v>
      </c>
      <c r="W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636.27372000000003</v>
      </c>
      <c r="X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639.40372000000002</v>
      </c>
      <c r="Y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673.19371999999998</v>
      </c>
    </row>
    <row r="244" spans="1:25" x14ac:dyDescent="0.2">
      <c r="A244" s="80">
        <f t="shared" si="8"/>
        <v>42528</v>
      </c>
      <c r="B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606.10371999999995</v>
      </c>
      <c r="C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612.80372</v>
      </c>
      <c r="D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638.50372000000004</v>
      </c>
      <c r="E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652.21371999999997</v>
      </c>
      <c r="F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681.25372000000004</v>
      </c>
      <c r="G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713.29372000000001</v>
      </c>
      <c r="H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659.62372000000005</v>
      </c>
      <c r="I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929.65372000000002</v>
      </c>
      <c r="J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832.57371999999998</v>
      </c>
      <c r="K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704.76372000000003</v>
      </c>
      <c r="L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674.88372000000004</v>
      </c>
      <c r="M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674.90372000000002</v>
      </c>
      <c r="N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689.00371999999993</v>
      </c>
      <c r="O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704.32371999999998</v>
      </c>
      <c r="P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660.68371999999999</v>
      </c>
      <c r="Q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660.75371999999993</v>
      </c>
      <c r="R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684.79372000000001</v>
      </c>
      <c r="S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697.31371999999999</v>
      </c>
      <c r="T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661.55372</v>
      </c>
      <c r="U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604.47371999999996</v>
      </c>
      <c r="V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677.87372000000005</v>
      </c>
      <c r="W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644.18372000000011</v>
      </c>
      <c r="X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628.84371999999996</v>
      </c>
      <c r="Y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720.94371999999998</v>
      </c>
    </row>
    <row r="245" spans="1:25" x14ac:dyDescent="0.2">
      <c r="A245" s="80">
        <f t="shared" si="8"/>
        <v>42529</v>
      </c>
      <c r="B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608.65372000000002</v>
      </c>
      <c r="C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612.68371999999999</v>
      </c>
      <c r="D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638.42372</v>
      </c>
      <c r="E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651.94371999999998</v>
      </c>
      <c r="F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681.23372000000006</v>
      </c>
      <c r="G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713.22372000000007</v>
      </c>
      <c r="H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659.82371999999998</v>
      </c>
      <c r="I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929.52372000000003</v>
      </c>
      <c r="J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832.75372000000004</v>
      </c>
      <c r="K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704.5637200000001</v>
      </c>
      <c r="L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674.86372000000006</v>
      </c>
      <c r="M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674.88372000000004</v>
      </c>
      <c r="N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689.27371999999991</v>
      </c>
      <c r="O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704.55372000000011</v>
      </c>
      <c r="P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660.67372</v>
      </c>
      <c r="Q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660.68371999999999</v>
      </c>
      <c r="R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684.77372000000003</v>
      </c>
      <c r="S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697.03372000000002</v>
      </c>
      <c r="T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661.22372000000007</v>
      </c>
      <c r="U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604.71371999999997</v>
      </c>
      <c r="V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680.20371999999998</v>
      </c>
      <c r="W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644.47372000000007</v>
      </c>
      <c r="X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628.86371999999994</v>
      </c>
      <c r="Y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724.15372000000002</v>
      </c>
    </row>
    <row r="246" spans="1:25" x14ac:dyDescent="0.2">
      <c r="A246" s="80">
        <f t="shared" si="8"/>
        <v>42530</v>
      </c>
      <c r="B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607.92372</v>
      </c>
      <c r="C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612.4437200000001</v>
      </c>
      <c r="D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651.96371999999997</v>
      </c>
      <c r="E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666.14372000000003</v>
      </c>
      <c r="F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713.02372000000003</v>
      </c>
      <c r="G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730.31371999999999</v>
      </c>
      <c r="H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667.09371999999996</v>
      </c>
      <c r="I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952.25372000000004</v>
      </c>
      <c r="J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822.28372000000002</v>
      </c>
      <c r="K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704.87372000000005</v>
      </c>
      <c r="L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661.03372000000002</v>
      </c>
      <c r="M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654.17372000000012</v>
      </c>
      <c r="N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674.95371999999998</v>
      </c>
      <c r="O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704.79372000000001</v>
      </c>
      <c r="P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745.87371999999993</v>
      </c>
      <c r="Q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745.82371999999998</v>
      </c>
      <c r="R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723.25372000000004</v>
      </c>
      <c r="S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723.13372000000004</v>
      </c>
      <c r="T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697.27372000000003</v>
      </c>
      <c r="U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619.41372000000001</v>
      </c>
      <c r="V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661.28372000000002</v>
      </c>
      <c r="W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624.82371999999998</v>
      </c>
      <c r="X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613.71371999999997</v>
      </c>
      <c r="Y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727.42372</v>
      </c>
    </row>
    <row r="247" spans="1:25" x14ac:dyDescent="0.2">
      <c r="A247" s="80">
        <f t="shared" si="8"/>
        <v>42531</v>
      </c>
      <c r="B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622.75372000000004</v>
      </c>
      <c r="C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612.76372000000003</v>
      </c>
      <c r="D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645.17372</v>
      </c>
      <c r="E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666.49372000000005</v>
      </c>
      <c r="F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696.97371999999996</v>
      </c>
      <c r="G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713.58371999999997</v>
      </c>
      <c r="H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652.65372000000002</v>
      </c>
      <c r="I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929.74371999999994</v>
      </c>
      <c r="J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772.30372</v>
      </c>
      <c r="K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634.47372000000007</v>
      </c>
      <c r="L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598.47371999999996</v>
      </c>
      <c r="M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603.68371999999999</v>
      </c>
      <c r="N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609.79372000000001</v>
      </c>
      <c r="O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627.91372000000001</v>
      </c>
      <c r="P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634.23372000000006</v>
      </c>
      <c r="Q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660.68371999999999</v>
      </c>
      <c r="R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650.22371999999996</v>
      </c>
      <c r="S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650.12372000000005</v>
      </c>
      <c r="T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650.12372000000005</v>
      </c>
      <c r="U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604.55372</v>
      </c>
      <c r="V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693.02372000000003</v>
      </c>
      <c r="W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655.49371999999994</v>
      </c>
      <c r="X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613.63371999999993</v>
      </c>
      <c r="Y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757.13372000000004</v>
      </c>
    </row>
    <row r="248" spans="1:25" x14ac:dyDescent="0.2">
      <c r="A248" s="80">
        <f t="shared" si="8"/>
        <v>42532</v>
      </c>
      <c r="B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661.90372000000002</v>
      </c>
      <c r="C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611.84371999999996</v>
      </c>
      <c r="D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595.29372000000001</v>
      </c>
      <c r="E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619.86372000000006</v>
      </c>
      <c r="F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649.87372000000005</v>
      </c>
      <c r="G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666.18371999999999</v>
      </c>
      <c r="H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606.01372000000003</v>
      </c>
      <c r="I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653.73371999999995</v>
      </c>
      <c r="J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756.95371999999998</v>
      </c>
      <c r="K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680.25372000000004</v>
      </c>
      <c r="L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635.04372000000001</v>
      </c>
      <c r="M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635.04372000000001</v>
      </c>
      <c r="N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640.99372000000005</v>
      </c>
      <c r="O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634.85372000000007</v>
      </c>
      <c r="P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640.99372000000005</v>
      </c>
      <c r="Q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659.91372000000001</v>
      </c>
      <c r="R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660.02372000000003</v>
      </c>
      <c r="S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617.35371999999995</v>
      </c>
      <c r="T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595.34371999999996</v>
      </c>
      <c r="U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663.70371999999998</v>
      </c>
      <c r="V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748.34372000000008</v>
      </c>
      <c r="W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718.25372000000004</v>
      </c>
      <c r="X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614.47372000000007</v>
      </c>
      <c r="Y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701.11372000000006</v>
      </c>
    </row>
    <row r="249" spans="1:25" x14ac:dyDescent="0.2">
      <c r="A249" s="80">
        <f t="shared" si="8"/>
        <v>42533</v>
      </c>
      <c r="B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667.46371999999997</v>
      </c>
      <c r="C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634.46372000000008</v>
      </c>
      <c r="D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605.23371999999995</v>
      </c>
      <c r="E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605.80372</v>
      </c>
      <c r="F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619.77372000000003</v>
      </c>
      <c r="G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650.14372000000003</v>
      </c>
      <c r="H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612.88372000000004</v>
      </c>
      <c r="I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613.90371999999991</v>
      </c>
      <c r="J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690.12372000000005</v>
      </c>
      <c r="K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739.74372000000005</v>
      </c>
      <c r="L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708.68371999999999</v>
      </c>
      <c r="M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694.09371999999996</v>
      </c>
      <c r="N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708.70371999999998</v>
      </c>
      <c r="O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708.75372000000004</v>
      </c>
      <c r="P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723.97371999999996</v>
      </c>
      <c r="Q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731.88372000000004</v>
      </c>
      <c r="R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740.01372000000003</v>
      </c>
      <c r="S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724.14371999999992</v>
      </c>
      <c r="T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694.22371999999996</v>
      </c>
      <c r="U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606.38372000000004</v>
      </c>
      <c r="V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692.85372000000007</v>
      </c>
      <c r="W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666.68371999999999</v>
      </c>
      <c r="X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606.19371999999998</v>
      </c>
      <c r="Y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739.55372</v>
      </c>
    </row>
    <row r="250" spans="1:25" x14ac:dyDescent="0.2">
      <c r="A250" s="80">
        <f t="shared" si="8"/>
        <v>42534</v>
      </c>
      <c r="B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644.18372000000011</v>
      </c>
      <c r="C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615.24371999999994</v>
      </c>
      <c r="D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605.85372000000007</v>
      </c>
      <c r="E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619.86372000000006</v>
      </c>
      <c r="F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634.56371999999999</v>
      </c>
      <c r="G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666.29372000000001</v>
      </c>
      <c r="H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627.28372000000002</v>
      </c>
      <c r="I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594.91372000000001</v>
      </c>
      <c r="J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686.71371999999997</v>
      </c>
      <c r="K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791.6937200000001</v>
      </c>
      <c r="L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782.57371999999998</v>
      </c>
      <c r="M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782.67372</v>
      </c>
      <c r="N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830.57371999999998</v>
      </c>
      <c r="O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830.60372000000007</v>
      </c>
      <c r="P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830.64372000000003</v>
      </c>
      <c r="Q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830.62372000000005</v>
      </c>
      <c r="R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830.65372000000002</v>
      </c>
      <c r="S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791.87372000000005</v>
      </c>
      <c r="T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773.73372000000006</v>
      </c>
      <c r="U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653.89371999999992</v>
      </c>
      <c r="V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691.61372000000006</v>
      </c>
      <c r="W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672.27372000000003</v>
      </c>
      <c r="X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617.52372000000003</v>
      </c>
      <c r="Y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756.45372000000009</v>
      </c>
    </row>
    <row r="251" spans="1:25" x14ac:dyDescent="0.2">
      <c r="A251" s="80">
        <f t="shared" si="8"/>
        <v>42535</v>
      </c>
      <c r="B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613.12372000000005</v>
      </c>
      <c r="C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625.75372000000004</v>
      </c>
      <c r="D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659.69371999999998</v>
      </c>
      <c r="E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666.95371999999998</v>
      </c>
      <c r="F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697.44371999999998</v>
      </c>
      <c r="G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713.72371999999996</v>
      </c>
      <c r="H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659.62372000000005</v>
      </c>
      <c r="I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951.88371999999993</v>
      </c>
      <c r="J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902.44371999999998</v>
      </c>
      <c r="K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728.75372000000004</v>
      </c>
      <c r="L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674.76372000000003</v>
      </c>
      <c r="M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689.36371999999994</v>
      </c>
      <c r="N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704.58372000000008</v>
      </c>
      <c r="O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720.44371999999998</v>
      </c>
      <c r="P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720.34371999999996</v>
      </c>
      <c r="Q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728.58371999999997</v>
      </c>
      <c r="R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736.68371999999999</v>
      </c>
      <c r="S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736.71372000000008</v>
      </c>
      <c r="T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750.96371999999997</v>
      </c>
      <c r="U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673.22372000000007</v>
      </c>
      <c r="V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663.01372000000003</v>
      </c>
      <c r="W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628.72371999999996</v>
      </c>
      <c r="X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618.84371999999996</v>
      </c>
      <c r="Y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728.34372000000008</v>
      </c>
    </row>
    <row r="252" spans="1:25" x14ac:dyDescent="0.2">
      <c r="A252" s="80">
        <f t="shared" si="8"/>
        <v>42536</v>
      </c>
      <c r="B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607.44371999999998</v>
      </c>
      <c r="C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625.75372000000004</v>
      </c>
      <c r="D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659.42372</v>
      </c>
      <c r="E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666.55372</v>
      </c>
      <c r="F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697.01372000000003</v>
      </c>
      <c r="G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713.56371999999999</v>
      </c>
      <c r="H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659.67372</v>
      </c>
      <c r="I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951.90372000000002</v>
      </c>
      <c r="J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902.57371999999998</v>
      </c>
      <c r="K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728.79372000000001</v>
      </c>
      <c r="L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674.89372000000003</v>
      </c>
      <c r="M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689.46372000000008</v>
      </c>
      <c r="N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704.5637200000001</v>
      </c>
      <c r="O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720.43371999999999</v>
      </c>
      <c r="P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720.41372000000001</v>
      </c>
      <c r="Q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728.53372000000002</v>
      </c>
      <c r="R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736.76372000000003</v>
      </c>
      <c r="S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736.81371999999999</v>
      </c>
      <c r="T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750.96371999999997</v>
      </c>
      <c r="U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673.14372000000003</v>
      </c>
      <c r="V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665.25372000000004</v>
      </c>
      <c r="W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627.70372000000009</v>
      </c>
      <c r="X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618.81371999999999</v>
      </c>
      <c r="Y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708.84371999999996</v>
      </c>
    </row>
    <row r="253" spans="1:25" x14ac:dyDescent="0.2">
      <c r="A253" s="80">
        <f t="shared" si="8"/>
        <v>42537</v>
      </c>
      <c r="B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606.23371999999995</v>
      </c>
      <c r="C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638.93371999999999</v>
      </c>
      <c r="D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681.70371999999998</v>
      </c>
      <c r="E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681.87372000000005</v>
      </c>
      <c r="F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767.32371999999998</v>
      </c>
      <c r="G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767.32371999999998</v>
      </c>
      <c r="H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697.48371999999995</v>
      </c>
      <c r="I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1026.45372</v>
      </c>
      <c r="J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902.36372000000006</v>
      </c>
      <c r="K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736.98372000000006</v>
      </c>
      <c r="L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704.51372000000003</v>
      </c>
      <c r="M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689.20371999999998</v>
      </c>
      <c r="N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704.33371999999997</v>
      </c>
      <c r="O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720.18371999999999</v>
      </c>
      <c r="P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736.73372000000006</v>
      </c>
      <c r="Q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754.19371999999998</v>
      </c>
      <c r="R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736.71372000000008</v>
      </c>
      <c r="S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765.87371999999993</v>
      </c>
      <c r="T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797.45371999999998</v>
      </c>
      <c r="U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752.23371999999995</v>
      </c>
      <c r="V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599.19371999999998</v>
      </c>
      <c r="W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615.40372000000002</v>
      </c>
      <c r="X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649.70371999999998</v>
      </c>
      <c r="Y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701.10372000000007</v>
      </c>
    </row>
    <row r="254" spans="1:25" x14ac:dyDescent="0.2">
      <c r="A254" s="80">
        <f t="shared" si="8"/>
        <v>42538</v>
      </c>
      <c r="B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594.75372000000004</v>
      </c>
      <c r="C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652.39371999999992</v>
      </c>
      <c r="D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697.09371999999996</v>
      </c>
      <c r="E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730.81371999999999</v>
      </c>
      <c r="F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767.30372</v>
      </c>
      <c r="G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767.36371999999994</v>
      </c>
      <c r="H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730.94371999999998</v>
      </c>
      <c r="I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1026.41372</v>
      </c>
      <c r="J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877.80372</v>
      </c>
      <c r="K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736.95371999999998</v>
      </c>
      <c r="L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689.24371999999994</v>
      </c>
      <c r="M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674.5637200000001</v>
      </c>
      <c r="N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689.00371999999993</v>
      </c>
      <c r="O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688.89372000000003</v>
      </c>
      <c r="P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704.13371999999993</v>
      </c>
      <c r="Q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728.30372</v>
      </c>
      <c r="R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716.12371999999993</v>
      </c>
      <c r="S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736.69371999999998</v>
      </c>
      <c r="T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750.73371999999995</v>
      </c>
      <c r="U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684.80372</v>
      </c>
      <c r="V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630.08371999999997</v>
      </c>
      <c r="W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594.83372000000008</v>
      </c>
      <c r="X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690.79372000000001</v>
      </c>
      <c r="Y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676.88372000000004</v>
      </c>
    </row>
    <row r="255" spans="1:25" x14ac:dyDescent="0.2">
      <c r="A255" s="80">
        <f t="shared" si="8"/>
        <v>42539</v>
      </c>
      <c r="B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624.54372000000001</v>
      </c>
      <c r="C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620.00372000000004</v>
      </c>
      <c r="D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666.43371999999999</v>
      </c>
      <c r="E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701.40372000000002</v>
      </c>
      <c r="F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701.33372000000008</v>
      </c>
      <c r="G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739.95372000000009</v>
      </c>
      <c r="H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684.68371999999999</v>
      </c>
      <c r="I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605.54372000000001</v>
      </c>
      <c r="J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690.56371999999999</v>
      </c>
      <c r="K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774.43371999999999</v>
      </c>
      <c r="L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709.17372</v>
      </c>
      <c r="M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724.24371999999994</v>
      </c>
      <c r="N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724.25371999999993</v>
      </c>
      <c r="O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748.07372000000009</v>
      </c>
      <c r="P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773.66372000000001</v>
      </c>
      <c r="Q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810.90372000000002</v>
      </c>
      <c r="R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811.10371999999995</v>
      </c>
      <c r="S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739.87372000000005</v>
      </c>
      <c r="T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747.65372000000002</v>
      </c>
      <c r="U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680.51372000000003</v>
      </c>
      <c r="V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631.95371999999998</v>
      </c>
      <c r="W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633.43371999999999</v>
      </c>
      <c r="X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634.61372000000006</v>
      </c>
      <c r="Y255" s="107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755.76372000000003</v>
      </c>
    </row>
    <row r="256" spans="1:25" x14ac:dyDescent="0.2">
      <c r="A256" s="80">
        <f t="shared" si="8"/>
        <v>42540</v>
      </c>
      <c r="B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625.03372000000002</v>
      </c>
      <c r="C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620.03372000000002</v>
      </c>
      <c r="D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666.29372000000001</v>
      </c>
      <c r="E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700.93371999999999</v>
      </c>
      <c r="F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700.85371999999995</v>
      </c>
      <c r="G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739.47371999999996</v>
      </c>
      <c r="H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683.47371999999996</v>
      </c>
      <c r="I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650.42372</v>
      </c>
      <c r="J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660.29372000000001</v>
      </c>
      <c r="K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810.67372</v>
      </c>
      <c r="L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739.83372000000008</v>
      </c>
      <c r="M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739.85372000000007</v>
      </c>
      <c r="N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739.86372000000006</v>
      </c>
      <c r="O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773.74372000000005</v>
      </c>
      <c r="P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791.79372000000001</v>
      </c>
      <c r="Q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791.84372000000008</v>
      </c>
      <c r="R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782.76371999999992</v>
      </c>
      <c r="S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765.09372000000008</v>
      </c>
      <c r="T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782.71371999999997</v>
      </c>
      <c r="U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716.4437200000001</v>
      </c>
      <c r="V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629.33372000000008</v>
      </c>
      <c r="W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630.8137200000001</v>
      </c>
      <c r="X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634.93371999999999</v>
      </c>
      <c r="Y256" s="107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756.22371999999996</v>
      </c>
    </row>
    <row r="257" spans="1:25" x14ac:dyDescent="0.2">
      <c r="A257" s="80">
        <f t="shared" si="8"/>
        <v>42541</v>
      </c>
      <c r="B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606.96371999999997</v>
      </c>
      <c r="C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652.58371999999997</v>
      </c>
      <c r="D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697.62371999999993</v>
      </c>
      <c r="E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731.02371999999991</v>
      </c>
      <c r="F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739.87372000000005</v>
      </c>
      <c r="G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767.56371999999999</v>
      </c>
      <c r="H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731.07371999999998</v>
      </c>
      <c r="I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1026.67372</v>
      </c>
      <c r="J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877.77372000000003</v>
      </c>
      <c r="K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736.98372000000006</v>
      </c>
      <c r="L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689.24371999999994</v>
      </c>
      <c r="M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674.66372000000001</v>
      </c>
      <c r="N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689.19371999999998</v>
      </c>
      <c r="O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674.59372000000008</v>
      </c>
      <c r="P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674.50372000000004</v>
      </c>
      <c r="Q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728.43371999999999</v>
      </c>
      <c r="R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716.26372000000003</v>
      </c>
      <c r="S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736.67372</v>
      </c>
      <c r="T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751.02372000000003</v>
      </c>
      <c r="U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697.08371999999997</v>
      </c>
      <c r="V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614.73372000000006</v>
      </c>
      <c r="W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615.01372000000003</v>
      </c>
      <c r="X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655.47371999999996</v>
      </c>
      <c r="Y257" s="107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689.71372000000008</v>
      </c>
    </row>
    <row r="258" spans="1:25" x14ac:dyDescent="0.2">
      <c r="A258" s="80">
        <f t="shared" si="8"/>
        <v>42542</v>
      </c>
      <c r="B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601.91372000000001</v>
      </c>
      <c r="C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638.88371999999993</v>
      </c>
      <c r="D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681.88372000000004</v>
      </c>
      <c r="E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713.80372</v>
      </c>
      <c r="F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738.90372000000002</v>
      </c>
      <c r="G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786.42372000000012</v>
      </c>
      <c r="H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767.17372</v>
      </c>
      <c r="I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1178.39372</v>
      </c>
      <c r="J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901.61371999999994</v>
      </c>
      <c r="K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772.19371999999998</v>
      </c>
      <c r="L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754.14372000000003</v>
      </c>
      <c r="M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736.64372000000003</v>
      </c>
      <c r="N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720.07371999999998</v>
      </c>
      <c r="O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720.16372000000001</v>
      </c>
      <c r="P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720.17372</v>
      </c>
      <c r="Q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728.22372000000007</v>
      </c>
      <c r="R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736.47372000000007</v>
      </c>
      <c r="S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750.63372000000004</v>
      </c>
      <c r="T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750.54372000000001</v>
      </c>
      <c r="U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736.33372000000008</v>
      </c>
      <c r="V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599.49372000000005</v>
      </c>
      <c r="W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623.79372000000001</v>
      </c>
      <c r="X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655.37371999999993</v>
      </c>
      <c r="Y258" s="107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699.4137199999999</v>
      </c>
    </row>
    <row r="259" spans="1:25" x14ac:dyDescent="0.2">
      <c r="A259" s="80">
        <f t="shared" si="8"/>
        <v>42543</v>
      </c>
      <c r="B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603.48372000000006</v>
      </c>
      <c r="C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638.96371999999997</v>
      </c>
      <c r="D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682.06371999999999</v>
      </c>
      <c r="E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739.94371999999998</v>
      </c>
      <c r="F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767.64372000000003</v>
      </c>
      <c r="G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767.54372000000001</v>
      </c>
      <c r="H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739.49371999999994</v>
      </c>
      <c r="I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1082.19372</v>
      </c>
      <c r="J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854.26372000000003</v>
      </c>
      <c r="K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728.53372000000002</v>
      </c>
      <c r="L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660.74371999999994</v>
      </c>
      <c r="M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660.71371999999997</v>
      </c>
      <c r="N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660.70371999999998</v>
      </c>
      <c r="O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660.70371999999998</v>
      </c>
      <c r="P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754.73372000000006</v>
      </c>
      <c r="Q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754.52371999999991</v>
      </c>
      <c r="R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703.51372000000003</v>
      </c>
      <c r="S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736.88372000000004</v>
      </c>
      <c r="T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788.90372000000002</v>
      </c>
      <c r="U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729.74372000000005</v>
      </c>
      <c r="V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599.87372000000005</v>
      </c>
      <c r="W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616.96371999999997</v>
      </c>
      <c r="X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644.68371999999999</v>
      </c>
      <c r="Y259" s="107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741.92372</v>
      </c>
    </row>
    <row r="260" spans="1:25" x14ac:dyDescent="0.2">
      <c r="A260" s="80">
        <f t="shared" si="8"/>
        <v>42544</v>
      </c>
      <c r="B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609.14372000000003</v>
      </c>
      <c r="C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638.84371999999996</v>
      </c>
      <c r="D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681.96371999999997</v>
      </c>
      <c r="E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713.89372000000003</v>
      </c>
      <c r="F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767.45371999999998</v>
      </c>
      <c r="G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767.58371999999997</v>
      </c>
      <c r="H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697.26372000000003</v>
      </c>
      <c r="I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987.30372</v>
      </c>
      <c r="J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811.31371999999999</v>
      </c>
      <c r="K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660.52372000000003</v>
      </c>
      <c r="L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621.44371999999998</v>
      </c>
      <c r="M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609.44371999999998</v>
      </c>
      <c r="N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609.37372000000005</v>
      </c>
      <c r="O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609.29372000000001</v>
      </c>
      <c r="P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621.54372000000001</v>
      </c>
      <c r="Q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633.93371999999999</v>
      </c>
      <c r="R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639.00371999999993</v>
      </c>
      <c r="S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672.45371999999998</v>
      </c>
      <c r="T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696.86372000000006</v>
      </c>
      <c r="U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696.90372000000002</v>
      </c>
      <c r="V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632.35371999999995</v>
      </c>
      <c r="W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663.50372000000004</v>
      </c>
      <c r="X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618.75371999999993</v>
      </c>
      <c r="Y260" s="107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745.98371999999995</v>
      </c>
    </row>
    <row r="261" spans="1:25" x14ac:dyDescent="0.2">
      <c r="A261" s="80">
        <f t="shared" si="8"/>
        <v>42545</v>
      </c>
      <c r="B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609.03372000000002</v>
      </c>
      <c r="C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613.05372</v>
      </c>
      <c r="D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632.35371999999995</v>
      </c>
      <c r="E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697.76372000000003</v>
      </c>
      <c r="F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713.85371999999995</v>
      </c>
      <c r="G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748.82371999999998</v>
      </c>
      <c r="H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697.33371999999997</v>
      </c>
      <c r="I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975.16372000000001</v>
      </c>
      <c r="J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811.37371999999993</v>
      </c>
      <c r="K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660.54372000000001</v>
      </c>
      <c r="L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621.64372000000003</v>
      </c>
      <c r="M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609.67372</v>
      </c>
      <c r="N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609.66372000000001</v>
      </c>
      <c r="O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609.62371999999993</v>
      </c>
      <c r="P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621.61372000000006</v>
      </c>
      <c r="Q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634.03372000000002</v>
      </c>
      <c r="R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639.10371999999995</v>
      </c>
      <c r="S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672.5337199999999</v>
      </c>
      <c r="T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696.95371999999998</v>
      </c>
      <c r="U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672.71372000000008</v>
      </c>
      <c r="V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648.70371999999998</v>
      </c>
      <c r="W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686.96371999999997</v>
      </c>
      <c r="X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604.21371999999997</v>
      </c>
      <c r="Y261" s="107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777.63371999999993</v>
      </c>
    </row>
    <row r="262" spans="1:25" x14ac:dyDescent="0.2">
      <c r="A262" s="80">
        <f t="shared" si="8"/>
        <v>42546</v>
      </c>
      <c r="B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646.56371999999999</v>
      </c>
      <c r="C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605.09371999999996</v>
      </c>
      <c r="D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596.39372000000003</v>
      </c>
      <c r="E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647.16372000000001</v>
      </c>
      <c r="F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679.86372000000006</v>
      </c>
      <c r="G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715.95371999999998</v>
      </c>
      <c r="H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662.44371999999998</v>
      </c>
      <c r="I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598.28372000000002</v>
      </c>
      <c r="J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723.72371999999996</v>
      </c>
      <c r="K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720.71371999999997</v>
      </c>
      <c r="L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677.28372000000002</v>
      </c>
      <c r="M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663.89371999999992</v>
      </c>
      <c r="N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663.89371999999992</v>
      </c>
      <c r="O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663.93371999999999</v>
      </c>
      <c r="P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677.24371999999994</v>
      </c>
      <c r="Q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663.89371999999992</v>
      </c>
      <c r="R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705.87371999999993</v>
      </c>
      <c r="S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720.95371999999998</v>
      </c>
      <c r="T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691.02372000000003</v>
      </c>
      <c r="U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736.75372000000004</v>
      </c>
      <c r="V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659.64372000000003</v>
      </c>
      <c r="W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702.80372</v>
      </c>
      <c r="X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603.96372000000008</v>
      </c>
      <c r="Y262" s="107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720.22372000000007</v>
      </c>
    </row>
    <row r="263" spans="1:25" x14ac:dyDescent="0.2">
      <c r="A263" s="80">
        <f t="shared" si="8"/>
        <v>42547</v>
      </c>
      <c r="B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655.64371999999992</v>
      </c>
      <c r="C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608.17372</v>
      </c>
      <c r="D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596.18371999999999</v>
      </c>
      <c r="E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631.72371999999996</v>
      </c>
      <c r="F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663.08371999999997</v>
      </c>
      <c r="G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715.90372000000002</v>
      </c>
      <c r="H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662.95372000000009</v>
      </c>
      <c r="I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596.55372</v>
      </c>
      <c r="J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645.44371999999998</v>
      </c>
      <c r="K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720.83371999999997</v>
      </c>
      <c r="L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677.17372</v>
      </c>
      <c r="M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663.91372000000001</v>
      </c>
      <c r="N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663.88371999999993</v>
      </c>
      <c r="O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663.87371999999993</v>
      </c>
      <c r="P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677.22371999999996</v>
      </c>
      <c r="Q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663.75371999999993</v>
      </c>
      <c r="R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720.79372000000001</v>
      </c>
      <c r="S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720.88371999999993</v>
      </c>
      <c r="T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691.37372000000005</v>
      </c>
      <c r="U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737.24372000000005</v>
      </c>
      <c r="V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640.24371999999994</v>
      </c>
      <c r="W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679.28372000000002</v>
      </c>
      <c r="X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604.05372</v>
      </c>
      <c r="Y263" s="107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720.62371999999993</v>
      </c>
    </row>
    <row r="264" spans="1:25" x14ac:dyDescent="0.2">
      <c r="A264" s="80">
        <f t="shared" si="8"/>
        <v>42548</v>
      </c>
      <c r="B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626.59371999999996</v>
      </c>
      <c r="C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598.25372000000004</v>
      </c>
      <c r="D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629.45372000000009</v>
      </c>
      <c r="E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663.97371999999996</v>
      </c>
      <c r="F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694.23371999999995</v>
      </c>
      <c r="G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727.25372000000004</v>
      </c>
      <c r="H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636.08372000000008</v>
      </c>
      <c r="I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924.82371999999998</v>
      </c>
      <c r="J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768.74372000000005</v>
      </c>
      <c r="K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619.39372000000003</v>
      </c>
      <c r="L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627.04372000000001</v>
      </c>
      <c r="M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662.98372000000006</v>
      </c>
      <c r="N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645.45371999999998</v>
      </c>
      <c r="O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610.27372000000003</v>
      </c>
      <c r="P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646.22372000000007</v>
      </c>
      <c r="Q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627.88372000000004</v>
      </c>
      <c r="R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616.64372000000003</v>
      </c>
      <c r="S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637.12371999999993</v>
      </c>
      <c r="T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647.79372000000001</v>
      </c>
      <c r="U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659.17372000000012</v>
      </c>
      <c r="V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650.55372</v>
      </c>
      <c r="W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687.80372000000011</v>
      </c>
      <c r="X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602.30372</v>
      </c>
      <c r="Y264" s="107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765.62372000000005</v>
      </c>
    </row>
    <row r="265" spans="1:25" x14ac:dyDescent="0.2">
      <c r="A265" s="80">
        <f t="shared" si="8"/>
        <v>42549</v>
      </c>
      <c r="B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632.34371999999996</v>
      </c>
      <c r="C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598.47371999999996</v>
      </c>
      <c r="D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629.39372000000003</v>
      </c>
      <c r="E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663.78372000000002</v>
      </c>
      <c r="F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694.06371999999999</v>
      </c>
      <c r="G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727.19371999999998</v>
      </c>
      <c r="H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636.28372000000002</v>
      </c>
      <c r="I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924.96371999999997</v>
      </c>
      <c r="J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768.65372000000002</v>
      </c>
      <c r="K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619.35372000000007</v>
      </c>
      <c r="L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627.32371999999998</v>
      </c>
      <c r="M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662.62371999999993</v>
      </c>
      <c r="N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645.48371999999995</v>
      </c>
      <c r="O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645.65371999999991</v>
      </c>
      <c r="P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645.93372000000011</v>
      </c>
      <c r="Q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627.75372000000004</v>
      </c>
      <c r="R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616.73371999999995</v>
      </c>
      <c r="S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637.15372000000002</v>
      </c>
      <c r="T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647.86372000000006</v>
      </c>
      <c r="U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659.15371999999991</v>
      </c>
      <c r="V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651.63372000000004</v>
      </c>
      <c r="W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688.80372</v>
      </c>
      <c r="X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602.42372</v>
      </c>
      <c r="Y265" s="107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757.45371999999998</v>
      </c>
    </row>
    <row r="266" spans="1:25" x14ac:dyDescent="0.2">
      <c r="A266" s="80">
        <f t="shared" si="8"/>
        <v>42550</v>
      </c>
      <c r="B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638.03372000000002</v>
      </c>
      <c r="C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617.42372</v>
      </c>
      <c r="D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650.53372000000002</v>
      </c>
      <c r="E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672.18371999999999</v>
      </c>
      <c r="F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755.38372000000004</v>
      </c>
      <c r="G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755.26372000000003</v>
      </c>
      <c r="H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672.23371999999995</v>
      </c>
      <c r="I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937.12371999999993</v>
      </c>
      <c r="J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778.79372000000001</v>
      </c>
      <c r="K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613.93372000000011</v>
      </c>
      <c r="L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630.43371999999999</v>
      </c>
      <c r="M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647.97372000000007</v>
      </c>
      <c r="N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606.89372000000003</v>
      </c>
      <c r="O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607.26372000000003</v>
      </c>
      <c r="P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597.29372000000001</v>
      </c>
      <c r="Q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608.08371999999997</v>
      </c>
      <c r="R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612.36371999999994</v>
      </c>
      <c r="S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632.49372000000005</v>
      </c>
      <c r="T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653.96371999999997</v>
      </c>
      <c r="U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654.18372000000011</v>
      </c>
      <c r="V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653.84371999999996</v>
      </c>
      <c r="W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668.03372000000002</v>
      </c>
      <c r="X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598.06371999999999</v>
      </c>
      <c r="Y266" s="107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709.89372000000003</v>
      </c>
    </row>
    <row r="267" spans="1:25" x14ac:dyDescent="0.2">
      <c r="A267" s="80">
        <f t="shared" si="8"/>
        <v>42551</v>
      </c>
      <c r="B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636.86371999999994</v>
      </c>
      <c r="C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619.47372000000007</v>
      </c>
      <c r="D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652.6937200000001</v>
      </c>
      <c r="E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674.42372</v>
      </c>
      <c r="F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758.18371999999999</v>
      </c>
      <c r="G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758.03372000000002</v>
      </c>
      <c r="H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674.48372000000006</v>
      </c>
      <c r="I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940.61372000000006</v>
      </c>
      <c r="J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781.76372000000003</v>
      </c>
      <c r="K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615.75372000000004</v>
      </c>
      <c r="L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632.18371999999999</v>
      </c>
      <c r="M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649.99372000000005</v>
      </c>
      <c r="N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605.17372</v>
      </c>
      <c r="O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605.13372000000004</v>
      </c>
      <c r="P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605.26372000000003</v>
      </c>
      <c r="Q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605.20371999999998</v>
      </c>
      <c r="R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613.79372000000001</v>
      </c>
      <c r="S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634.09371999999996</v>
      </c>
      <c r="T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655.60371999999995</v>
      </c>
      <c r="U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655.97372000000007</v>
      </c>
      <c r="V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652.80372</v>
      </c>
      <c r="W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668.11372000000006</v>
      </c>
      <c r="X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599.65372000000002</v>
      </c>
      <c r="Y267" s="137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757.64371999999992</v>
      </c>
    </row>
    <row r="268" spans="1:25" hidden="1" x14ac:dyDescent="0.2">
      <c r="A268" s="80">
        <f t="shared" si="8"/>
        <v>42552</v>
      </c>
      <c r="B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C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D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E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F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G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H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I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J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K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L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M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N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O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P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Q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R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S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T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U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V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W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X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  <c r="Y268" s="137" t="e">
        <f>VLOOKUP($A268+ROUND((COLUMN()-2)/24,5),АТС!$A$41:$F$760,3)+VLOOKUP($A268+ROUND((COLUMN()-2)/24,5),'Расчет сбытовых надбавок'!$B$793:'Расчет сбытовых надбавок'!$G$1536,5)+'Иные услуги '!$C$5+'РСТ РСО-А'!$L$7</f>
        <v>#REF!</v>
      </c>
    </row>
    <row r="269" spans="1:25" x14ac:dyDescent="0.25">
      <c r="A269" s="95"/>
      <c r="B269" s="79"/>
      <c r="C269" s="79"/>
      <c r="D269" s="79"/>
    </row>
    <row r="270" spans="1:25" x14ac:dyDescent="0.25">
      <c r="A270" s="88" t="s">
        <v>152</v>
      </c>
      <c r="B270" s="79"/>
      <c r="C270" s="79"/>
      <c r="D270" s="79"/>
    </row>
    <row r="271" spans="1:25" ht="12.75" x14ac:dyDescent="0.2">
      <c r="A271" s="177" t="s">
        <v>48</v>
      </c>
      <c r="B271" s="188" t="s">
        <v>121</v>
      </c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90"/>
    </row>
    <row r="272" spans="1:25" ht="12.75" x14ac:dyDescent="0.2">
      <c r="A272" s="178"/>
      <c r="B272" s="191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3"/>
    </row>
    <row r="273" spans="1:27" ht="12.75" customHeight="1" x14ac:dyDescent="0.2">
      <c r="A273" s="178"/>
      <c r="B273" s="180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2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7" ht="11.25" customHeight="1" x14ac:dyDescent="0.2">
      <c r="A274" s="179"/>
      <c r="B274" s="181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3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7" ht="15.75" customHeight="1" x14ac:dyDescent="0.2">
      <c r="A275" s="80">
        <f>A238</f>
        <v>42522</v>
      </c>
      <c r="B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580.78372000000002</v>
      </c>
      <c r="C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585.29372000000001</v>
      </c>
      <c r="D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609.48371999999995</v>
      </c>
      <c r="E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635.78372000000002</v>
      </c>
      <c r="F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656.95371999999998</v>
      </c>
      <c r="G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664.17372</v>
      </c>
      <c r="H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603.31371999999999</v>
      </c>
      <c r="I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854.19371999999998</v>
      </c>
      <c r="J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751.96372000000008</v>
      </c>
      <c r="K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657.05372</v>
      </c>
      <c r="L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630.36372000000006</v>
      </c>
      <c r="M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643.48371999999995</v>
      </c>
      <c r="N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671.25371999999993</v>
      </c>
      <c r="O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685.93371999999999</v>
      </c>
      <c r="P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671.01371999999992</v>
      </c>
      <c r="Q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685.78372000000002</v>
      </c>
      <c r="R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690.8137200000001</v>
      </c>
      <c r="S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622.25372000000004</v>
      </c>
      <c r="T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612.16372000000001</v>
      </c>
      <c r="U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602.57372000000009</v>
      </c>
      <c r="V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637.32371999999998</v>
      </c>
      <c r="W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606.12372000000005</v>
      </c>
      <c r="X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622.17372</v>
      </c>
      <c r="Y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651.70371999999998</v>
      </c>
      <c r="AA275" s="81"/>
    </row>
    <row r="276" spans="1:27" x14ac:dyDescent="0.2">
      <c r="A276" s="80">
        <f>A275+1</f>
        <v>42523</v>
      </c>
      <c r="B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583.39372000000003</v>
      </c>
      <c r="C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585.31371999999999</v>
      </c>
      <c r="D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615.89372000000003</v>
      </c>
      <c r="E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635.78372000000002</v>
      </c>
      <c r="F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656.85371999999995</v>
      </c>
      <c r="G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664.26372000000003</v>
      </c>
      <c r="H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609.60371999999995</v>
      </c>
      <c r="I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844.99371999999994</v>
      </c>
      <c r="J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734.48371999999995</v>
      </c>
      <c r="K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643.45371999999998</v>
      </c>
      <c r="L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593.89372000000003</v>
      </c>
      <c r="M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605.55372</v>
      </c>
      <c r="N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643.25371999999993</v>
      </c>
      <c r="O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670.96371999999997</v>
      </c>
      <c r="P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685.78372000000002</v>
      </c>
      <c r="Q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701.28372000000002</v>
      </c>
      <c r="R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690.79372000000001</v>
      </c>
      <c r="S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678.63372000000004</v>
      </c>
      <c r="T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678.76372000000003</v>
      </c>
      <c r="U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602.70372000000009</v>
      </c>
      <c r="V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639.06371999999999</v>
      </c>
      <c r="W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627.47372000000007</v>
      </c>
      <c r="X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622.21372000000008</v>
      </c>
      <c r="Y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651.53372000000002</v>
      </c>
    </row>
    <row r="277" spans="1:27" x14ac:dyDescent="0.2">
      <c r="A277" s="80">
        <f t="shared" ref="A277:A305" si="9">A276+1</f>
        <v>42524</v>
      </c>
      <c r="B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588.70371999999998</v>
      </c>
      <c r="C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596.02372000000003</v>
      </c>
      <c r="D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621.05372</v>
      </c>
      <c r="E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634.44371999999998</v>
      </c>
      <c r="F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655.48372000000006</v>
      </c>
      <c r="G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677.79372000000001</v>
      </c>
      <c r="H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608.27372000000003</v>
      </c>
      <c r="I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852.30372</v>
      </c>
      <c r="J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715.8137200000001</v>
      </c>
      <c r="K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635.34371999999996</v>
      </c>
      <c r="L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635.33371999999997</v>
      </c>
      <c r="M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635.26371999999992</v>
      </c>
      <c r="N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669.49372000000005</v>
      </c>
      <c r="O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684.25372000000004</v>
      </c>
      <c r="P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684.28372000000002</v>
      </c>
      <c r="Q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707.58372000000008</v>
      </c>
      <c r="R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702.24372000000005</v>
      </c>
      <c r="S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689.72371999999996</v>
      </c>
      <c r="T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637.43371999999999</v>
      </c>
      <c r="U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605.66372000000001</v>
      </c>
      <c r="V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655.11372000000006</v>
      </c>
      <c r="W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623.48371999999995</v>
      </c>
      <c r="X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621.21371999999997</v>
      </c>
      <c r="Y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678.93371999999999</v>
      </c>
    </row>
    <row r="278" spans="1:27" x14ac:dyDescent="0.2">
      <c r="A278" s="80">
        <f t="shared" si="9"/>
        <v>42525</v>
      </c>
      <c r="B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589.53372000000002</v>
      </c>
      <c r="C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577.58371999999997</v>
      </c>
      <c r="D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589.04372000000001</v>
      </c>
      <c r="E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609.83371999999997</v>
      </c>
      <c r="F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632.05372</v>
      </c>
      <c r="G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681.47371999999996</v>
      </c>
      <c r="H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632.04372000000001</v>
      </c>
      <c r="I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579.50372000000004</v>
      </c>
      <c r="J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620.88371999999993</v>
      </c>
      <c r="K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734.96371999999997</v>
      </c>
      <c r="L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681.50371999999993</v>
      </c>
      <c r="M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681.50371999999993</v>
      </c>
      <c r="N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681.50371999999993</v>
      </c>
      <c r="O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718.88372000000004</v>
      </c>
      <c r="P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718.89372000000003</v>
      </c>
      <c r="Q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688.64372000000003</v>
      </c>
      <c r="R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703.31371999999999</v>
      </c>
      <c r="S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660.66372000000001</v>
      </c>
      <c r="T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616.89372000000003</v>
      </c>
      <c r="U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616.46372000000008</v>
      </c>
      <c r="V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694.16372000000001</v>
      </c>
      <c r="W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645.95371999999998</v>
      </c>
      <c r="X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600.06371999999999</v>
      </c>
      <c r="Y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726.86372000000006</v>
      </c>
    </row>
    <row r="279" spans="1:27" x14ac:dyDescent="0.2">
      <c r="A279" s="80">
        <f t="shared" si="9"/>
        <v>42526</v>
      </c>
      <c r="B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587.99371999999994</v>
      </c>
      <c r="C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577.16372000000001</v>
      </c>
      <c r="D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609.65372000000002</v>
      </c>
      <c r="E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616.81371999999999</v>
      </c>
      <c r="F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647.51372000000003</v>
      </c>
      <c r="G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647.46371999999997</v>
      </c>
      <c r="H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588.89372000000003</v>
      </c>
      <c r="I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578.35371999999995</v>
      </c>
      <c r="J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591.63372000000004</v>
      </c>
      <c r="K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806.83371999999997</v>
      </c>
      <c r="L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734.97371999999996</v>
      </c>
      <c r="M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735.13371999999993</v>
      </c>
      <c r="N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735.37372000000005</v>
      </c>
      <c r="O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760.46372000000008</v>
      </c>
      <c r="P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760.45372000000009</v>
      </c>
      <c r="Q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718.87372000000005</v>
      </c>
      <c r="R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703.47371999999996</v>
      </c>
      <c r="S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660.70372000000009</v>
      </c>
      <c r="T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617.06371999999999</v>
      </c>
      <c r="U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605.84372000000008</v>
      </c>
      <c r="V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671.21371999999997</v>
      </c>
      <c r="W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643.32371999999998</v>
      </c>
      <c r="X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600.03372000000002</v>
      </c>
      <c r="Y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726.5337199999999</v>
      </c>
    </row>
    <row r="280" spans="1:27" x14ac:dyDescent="0.2">
      <c r="A280" s="80">
        <f t="shared" si="9"/>
        <v>42527</v>
      </c>
      <c r="B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585.30372</v>
      </c>
      <c r="C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595.76372000000003</v>
      </c>
      <c r="D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620.48371999999995</v>
      </c>
      <c r="E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647.68371999999999</v>
      </c>
      <c r="F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662.25371999999993</v>
      </c>
      <c r="G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709.62371999999993</v>
      </c>
      <c r="H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641.08372000000008</v>
      </c>
      <c r="I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902.65372000000002</v>
      </c>
      <c r="J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808.36372000000006</v>
      </c>
      <c r="K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700.00372000000004</v>
      </c>
      <c r="L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655.60372000000007</v>
      </c>
      <c r="M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655.62372000000005</v>
      </c>
      <c r="N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669.75372000000004</v>
      </c>
      <c r="O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684.34371999999996</v>
      </c>
      <c r="P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684.34371999999996</v>
      </c>
      <c r="Q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655.40372000000002</v>
      </c>
      <c r="R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665.20371999999998</v>
      </c>
      <c r="S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677.33372000000008</v>
      </c>
      <c r="T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637.34371999999996</v>
      </c>
      <c r="U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590.40372000000002</v>
      </c>
      <c r="V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644.03372000000002</v>
      </c>
      <c r="W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618.34371999999996</v>
      </c>
      <c r="X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621.37371999999993</v>
      </c>
      <c r="Y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654.12371999999993</v>
      </c>
    </row>
    <row r="281" spans="1:27" x14ac:dyDescent="0.2">
      <c r="A281" s="80">
        <f t="shared" si="9"/>
        <v>42528</v>
      </c>
      <c r="B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589.11371999999994</v>
      </c>
      <c r="C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595.60371999999995</v>
      </c>
      <c r="D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620.51372000000003</v>
      </c>
      <c r="E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633.78372000000002</v>
      </c>
      <c r="F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661.93371999999999</v>
      </c>
      <c r="G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692.97371999999996</v>
      </c>
      <c r="H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640.97372000000007</v>
      </c>
      <c r="I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902.64372000000003</v>
      </c>
      <c r="J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808.57371999999998</v>
      </c>
      <c r="K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684.71371999999997</v>
      </c>
      <c r="L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655.75372000000004</v>
      </c>
      <c r="M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655.78372000000002</v>
      </c>
      <c r="N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669.44371999999998</v>
      </c>
      <c r="O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684.28372000000002</v>
      </c>
      <c r="P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641.99372000000005</v>
      </c>
      <c r="Q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642.07371999999998</v>
      </c>
      <c r="R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665.36371999999994</v>
      </c>
      <c r="S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677.50372000000004</v>
      </c>
      <c r="T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642.84371999999996</v>
      </c>
      <c r="U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587.53372000000002</v>
      </c>
      <c r="V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658.66372000000001</v>
      </c>
      <c r="W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626.00372000000004</v>
      </c>
      <c r="X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611.14372000000003</v>
      </c>
      <c r="Y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700.39372000000003</v>
      </c>
    </row>
    <row r="282" spans="1:27" x14ac:dyDescent="0.2">
      <c r="A282" s="80">
        <f t="shared" si="9"/>
        <v>42529</v>
      </c>
      <c r="B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591.58371999999997</v>
      </c>
      <c r="C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595.49371999999994</v>
      </c>
      <c r="D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620.42372</v>
      </c>
      <c r="E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633.52372000000003</v>
      </c>
      <c r="F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661.91372000000001</v>
      </c>
      <c r="G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692.91372000000001</v>
      </c>
      <c r="H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641.17372</v>
      </c>
      <c r="I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902.51372000000003</v>
      </c>
      <c r="J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808.74372000000005</v>
      </c>
      <c r="K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684.52372000000003</v>
      </c>
      <c r="L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655.73372000000006</v>
      </c>
      <c r="M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655.75372000000004</v>
      </c>
      <c r="N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669.70371999999998</v>
      </c>
      <c r="O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684.51372000000003</v>
      </c>
      <c r="P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641.98372000000006</v>
      </c>
      <c r="Q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641.99372000000005</v>
      </c>
      <c r="R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665.34371999999996</v>
      </c>
      <c r="S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677.22372000000007</v>
      </c>
      <c r="T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642.52372000000003</v>
      </c>
      <c r="U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587.76372000000003</v>
      </c>
      <c r="V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660.91372000000001</v>
      </c>
      <c r="W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626.29372000000001</v>
      </c>
      <c r="X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611.16372000000001</v>
      </c>
      <c r="Y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703.50372000000004</v>
      </c>
    </row>
    <row r="283" spans="1:27" x14ac:dyDescent="0.2">
      <c r="A283" s="80">
        <f t="shared" si="9"/>
        <v>42530</v>
      </c>
      <c r="B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590.87371999999993</v>
      </c>
      <c r="C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595.25372000000004</v>
      </c>
      <c r="D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633.54372000000001</v>
      </c>
      <c r="E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647.28372000000002</v>
      </c>
      <c r="F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692.71371999999997</v>
      </c>
      <c r="G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709.47371999999996</v>
      </c>
      <c r="H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648.20371999999998</v>
      </c>
      <c r="I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924.53372000000002</v>
      </c>
      <c r="J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798.60371999999995</v>
      </c>
      <c r="K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684.82371999999998</v>
      </c>
      <c r="L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642.34371999999996</v>
      </c>
      <c r="M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635.6937200000001</v>
      </c>
      <c r="N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655.83371999999997</v>
      </c>
      <c r="O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684.74371999999994</v>
      </c>
      <c r="P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724.55372</v>
      </c>
      <c r="Q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724.50372000000004</v>
      </c>
      <c r="R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702.63372000000004</v>
      </c>
      <c r="S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702.51372000000003</v>
      </c>
      <c r="T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677.45372000000009</v>
      </c>
      <c r="U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602.00371999999993</v>
      </c>
      <c r="V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642.58371999999997</v>
      </c>
      <c r="W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607.25371999999993</v>
      </c>
      <c r="X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596.48371999999995</v>
      </c>
      <c r="Y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706.67372</v>
      </c>
    </row>
    <row r="284" spans="1:27" x14ac:dyDescent="0.2">
      <c r="A284" s="80">
        <f t="shared" si="9"/>
        <v>42531</v>
      </c>
      <c r="B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605.24372000000005</v>
      </c>
      <c r="C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595.56371999999999</v>
      </c>
      <c r="D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626.97372000000007</v>
      </c>
      <c r="E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647.63372000000004</v>
      </c>
      <c r="F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677.16372000000001</v>
      </c>
      <c r="G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693.26371999999992</v>
      </c>
      <c r="H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634.21371999999997</v>
      </c>
      <c r="I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902.72371999999996</v>
      </c>
      <c r="J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750.16372000000001</v>
      </c>
      <c r="K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616.60372000000007</v>
      </c>
      <c r="L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581.72371999999996</v>
      </c>
      <c r="M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586.76372000000003</v>
      </c>
      <c r="N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592.68371999999999</v>
      </c>
      <c r="O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610.24371999999994</v>
      </c>
      <c r="P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616.37372000000005</v>
      </c>
      <c r="Q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641.99372000000005</v>
      </c>
      <c r="R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631.86371999999994</v>
      </c>
      <c r="S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631.76372000000003</v>
      </c>
      <c r="T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631.76372000000003</v>
      </c>
      <c r="U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587.60371999999995</v>
      </c>
      <c r="V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673.34371999999996</v>
      </c>
      <c r="W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636.97371999999996</v>
      </c>
      <c r="X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596.40371999999991</v>
      </c>
      <c r="Y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735.46372000000008</v>
      </c>
    </row>
    <row r="285" spans="1:27" x14ac:dyDescent="0.2">
      <c r="A285" s="80">
        <f t="shared" si="9"/>
        <v>42532</v>
      </c>
      <c r="B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643.18371999999999</v>
      </c>
      <c r="C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594.67372</v>
      </c>
      <c r="D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578.63372000000004</v>
      </c>
      <c r="E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602.4437200000001</v>
      </c>
      <c r="F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631.52372000000003</v>
      </c>
      <c r="G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647.32371999999998</v>
      </c>
      <c r="H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589.02372000000003</v>
      </c>
      <c r="I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635.26371999999992</v>
      </c>
      <c r="J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735.28372000000002</v>
      </c>
      <c r="K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660.96372000000008</v>
      </c>
      <c r="L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617.15372000000002</v>
      </c>
      <c r="M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617.15372000000002</v>
      </c>
      <c r="N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622.91372000000001</v>
      </c>
      <c r="O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616.97372000000007</v>
      </c>
      <c r="P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622.91372000000001</v>
      </c>
      <c r="Q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641.25372000000004</v>
      </c>
      <c r="R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641.36372000000006</v>
      </c>
      <c r="S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600.01372000000003</v>
      </c>
      <c r="T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578.68371999999999</v>
      </c>
      <c r="U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644.93371999999999</v>
      </c>
      <c r="V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726.9437200000001</v>
      </c>
      <c r="W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697.78372000000002</v>
      </c>
      <c r="X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597.22372000000007</v>
      </c>
      <c r="Y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681.17372</v>
      </c>
    </row>
    <row r="286" spans="1:27" x14ac:dyDescent="0.2">
      <c r="A286" s="80">
        <f t="shared" si="9"/>
        <v>42533</v>
      </c>
      <c r="B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648.57371999999998</v>
      </c>
      <c r="C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616.59372000000008</v>
      </c>
      <c r="D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588.26372000000003</v>
      </c>
      <c r="E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588.82371999999998</v>
      </c>
      <c r="F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602.36372000000006</v>
      </c>
      <c r="G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631.78372000000002</v>
      </c>
      <c r="H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595.68371999999999</v>
      </c>
      <c r="I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596.66372000000001</v>
      </c>
      <c r="J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670.52372000000003</v>
      </c>
      <c r="K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718.61372000000006</v>
      </c>
      <c r="L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688.51372000000003</v>
      </c>
      <c r="M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674.37372000000005</v>
      </c>
      <c r="N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688.53372000000002</v>
      </c>
      <c r="O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688.57372000000009</v>
      </c>
      <c r="P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703.33371999999997</v>
      </c>
      <c r="Q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711.00372000000004</v>
      </c>
      <c r="R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718.87372000000005</v>
      </c>
      <c r="S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703.49371999999994</v>
      </c>
      <c r="T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674.50372000000004</v>
      </c>
      <c r="U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589.38372000000004</v>
      </c>
      <c r="V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673.17372</v>
      </c>
      <c r="W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647.81371999999999</v>
      </c>
      <c r="X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589.19371999999998</v>
      </c>
      <c r="Y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718.42372</v>
      </c>
    </row>
    <row r="287" spans="1:27" x14ac:dyDescent="0.2">
      <c r="A287" s="80">
        <f t="shared" si="9"/>
        <v>42534</v>
      </c>
      <c r="B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626.00372000000004</v>
      </c>
      <c r="C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597.96371999999997</v>
      </c>
      <c r="D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588.87372000000005</v>
      </c>
      <c r="E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602.4437200000001</v>
      </c>
      <c r="F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616.68371999999999</v>
      </c>
      <c r="G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647.43371999999999</v>
      </c>
      <c r="H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609.64372000000003</v>
      </c>
      <c r="I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578.26372000000003</v>
      </c>
      <c r="J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667.22371999999996</v>
      </c>
      <c r="K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768.95372000000009</v>
      </c>
      <c r="L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760.11372000000006</v>
      </c>
      <c r="M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760.20372000000009</v>
      </c>
      <c r="N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806.63371999999993</v>
      </c>
      <c r="O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806.66372000000001</v>
      </c>
      <c r="P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806.69371999999998</v>
      </c>
      <c r="Q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806.67372</v>
      </c>
      <c r="R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806.70371999999998</v>
      </c>
      <c r="S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769.13372000000004</v>
      </c>
      <c r="T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751.54372000000001</v>
      </c>
      <c r="U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635.42372</v>
      </c>
      <c r="V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671.97372000000007</v>
      </c>
      <c r="W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653.23372000000006</v>
      </c>
      <c r="X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600.17372</v>
      </c>
      <c r="Y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734.80372</v>
      </c>
    </row>
    <row r="288" spans="1:27" x14ac:dyDescent="0.2">
      <c r="A288" s="80">
        <f t="shared" si="9"/>
        <v>42535</v>
      </c>
      <c r="B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595.91372000000001</v>
      </c>
      <c r="C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608.15372000000002</v>
      </c>
      <c r="D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641.04372000000001</v>
      </c>
      <c r="E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648.07371999999998</v>
      </c>
      <c r="F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677.62372000000005</v>
      </c>
      <c r="G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693.39371999999992</v>
      </c>
      <c r="H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640.97372000000007</v>
      </c>
      <c r="I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924.18371999999999</v>
      </c>
      <c r="J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876.27371999999991</v>
      </c>
      <c r="K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707.96372000000008</v>
      </c>
      <c r="L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655.64372000000003</v>
      </c>
      <c r="M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669.79372000000001</v>
      </c>
      <c r="N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684.53372000000002</v>
      </c>
      <c r="O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699.91372000000001</v>
      </c>
      <c r="P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699.81371999999999</v>
      </c>
      <c r="Q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707.79372000000001</v>
      </c>
      <c r="R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715.65372000000002</v>
      </c>
      <c r="S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715.68372000000011</v>
      </c>
      <c r="T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729.48371999999995</v>
      </c>
      <c r="U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654.15372000000002</v>
      </c>
      <c r="V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644.26372000000003</v>
      </c>
      <c r="W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611.03372000000002</v>
      </c>
      <c r="X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601.46371999999997</v>
      </c>
      <c r="Y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707.5637200000001</v>
      </c>
    </row>
    <row r="289" spans="1:25" x14ac:dyDescent="0.2">
      <c r="A289" s="80">
        <f t="shared" si="9"/>
        <v>42536</v>
      </c>
      <c r="B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590.41372000000001</v>
      </c>
      <c r="C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608.15372000000002</v>
      </c>
      <c r="D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640.7837199999999</v>
      </c>
      <c r="E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647.68371999999999</v>
      </c>
      <c r="F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677.20372000000009</v>
      </c>
      <c r="G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693.23371999999995</v>
      </c>
      <c r="H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641.02372000000003</v>
      </c>
      <c r="I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924.20372000000009</v>
      </c>
      <c r="J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876.39371999999992</v>
      </c>
      <c r="K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708.00372000000004</v>
      </c>
      <c r="L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655.77372000000003</v>
      </c>
      <c r="M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669.88372000000004</v>
      </c>
      <c r="N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684.52372000000003</v>
      </c>
      <c r="O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699.90372000000002</v>
      </c>
      <c r="P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699.87372000000005</v>
      </c>
      <c r="Q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707.75372000000004</v>
      </c>
      <c r="R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715.72372000000007</v>
      </c>
      <c r="S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715.77372000000003</v>
      </c>
      <c r="T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729.48371999999995</v>
      </c>
      <c r="U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654.07371999999998</v>
      </c>
      <c r="V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646.42372</v>
      </c>
      <c r="W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610.03372000000002</v>
      </c>
      <c r="X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601.43371999999999</v>
      </c>
      <c r="Y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688.67372</v>
      </c>
    </row>
    <row r="290" spans="1:25" x14ac:dyDescent="0.2">
      <c r="A290" s="80">
        <f t="shared" si="9"/>
        <v>42537</v>
      </c>
      <c r="B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589.24371999999994</v>
      </c>
      <c r="C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620.92372</v>
      </c>
      <c r="D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662.36371999999994</v>
      </c>
      <c r="E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662.53372000000002</v>
      </c>
      <c r="F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745.33371999999997</v>
      </c>
      <c r="G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745.33371999999997</v>
      </c>
      <c r="H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677.65372000000002</v>
      </c>
      <c r="I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996.44371999999998</v>
      </c>
      <c r="J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876.19371999999998</v>
      </c>
      <c r="K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715.9437200000001</v>
      </c>
      <c r="L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684.47371999999996</v>
      </c>
      <c r="M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669.63372000000004</v>
      </c>
      <c r="N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684.29372000000001</v>
      </c>
      <c r="O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699.65372000000002</v>
      </c>
      <c r="P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715.6937200000001</v>
      </c>
      <c r="Q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732.61372000000006</v>
      </c>
      <c r="R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715.68372000000011</v>
      </c>
      <c r="S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743.93371999999999</v>
      </c>
      <c r="T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774.53372000000002</v>
      </c>
      <c r="U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730.71371999999997</v>
      </c>
      <c r="V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582.41372000000001</v>
      </c>
      <c r="W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598.12372000000005</v>
      </c>
      <c r="X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631.35371999999995</v>
      </c>
      <c r="Y290" s="107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681.16372000000001</v>
      </c>
    </row>
    <row r="291" spans="1:25" x14ac:dyDescent="0.2">
      <c r="A291" s="80">
        <f t="shared" si="9"/>
        <v>42538</v>
      </c>
      <c r="B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578.10371999999995</v>
      </c>
      <c r="C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633.96371999999997</v>
      </c>
      <c r="D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677.28372000000002</v>
      </c>
      <c r="E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709.96371999999997</v>
      </c>
      <c r="F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745.31371999999999</v>
      </c>
      <c r="G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745.38371999999993</v>
      </c>
      <c r="H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710.08371999999997</v>
      </c>
      <c r="I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996.40372000000002</v>
      </c>
      <c r="J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852.39372000000003</v>
      </c>
      <c r="K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715.91372000000001</v>
      </c>
      <c r="L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669.67372</v>
      </c>
      <c r="M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655.45372000000009</v>
      </c>
      <c r="N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669.44371999999998</v>
      </c>
      <c r="O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669.34372000000008</v>
      </c>
      <c r="P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684.10371999999995</v>
      </c>
      <c r="Q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707.52372000000003</v>
      </c>
      <c r="R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695.72371999999996</v>
      </c>
      <c r="S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715.66372000000001</v>
      </c>
      <c r="T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729.26371999999992</v>
      </c>
      <c r="U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665.37371999999993</v>
      </c>
      <c r="V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612.35371999999995</v>
      </c>
      <c r="W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578.19371999999998</v>
      </c>
      <c r="X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671.17372</v>
      </c>
      <c r="Y291" s="107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657.6937200000001</v>
      </c>
    </row>
    <row r="292" spans="1:25" x14ac:dyDescent="0.2">
      <c r="A292" s="80">
        <f t="shared" si="9"/>
        <v>42539</v>
      </c>
      <c r="B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606.98371999999995</v>
      </c>
      <c r="C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602.58372000000008</v>
      </c>
      <c r="D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647.57371999999998</v>
      </c>
      <c r="E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681.45371999999998</v>
      </c>
      <c r="F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681.39372000000003</v>
      </c>
      <c r="G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718.8137200000001</v>
      </c>
      <c r="H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665.25371999999993</v>
      </c>
      <c r="I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588.57371999999998</v>
      </c>
      <c r="J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670.95371999999998</v>
      </c>
      <c r="K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752.22372000000007</v>
      </c>
      <c r="L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688.98372000000006</v>
      </c>
      <c r="M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703.59371999999996</v>
      </c>
      <c r="N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703.60371999999995</v>
      </c>
      <c r="O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726.68371999999999</v>
      </c>
      <c r="P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751.48371999999995</v>
      </c>
      <c r="Q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787.57371999999998</v>
      </c>
      <c r="R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787.76372000000003</v>
      </c>
      <c r="S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718.73372000000006</v>
      </c>
      <c r="T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726.27372000000003</v>
      </c>
      <c r="U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661.21372000000008</v>
      </c>
      <c r="V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614.16372000000001</v>
      </c>
      <c r="W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615.59371999999996</v>
      </c>
      <c r="X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616.74372000000005</v>
      </c>
      <c r="Y292" s="107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734.13372000000004</v>
      </c>
    </row>
    <row r="293" spans="1:25" x14ac:dyDescent="0.2">
      <c r="A293" s="80">
        <f t="shared" si="9"/>
        <v>42540</v>
      </c>
      <c r="B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607.45371999999998</v>
      </c>
      <c r="C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602.61372000000006</v>
      </c>
      <c r="D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647.43371999999999</v>
      </c>
      <c r="E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681.00372000000004</v>
      </c>
      <c r="F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680.92372</v>
      </c>
      <c r="G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718.35371999999995</v>
      </c>
      <c r="H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664.08371999999997</v>
      </c>
      <c r="I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632.06371999999999</v>
      </c>
      <c r="J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641.62372000000005</v>
      </c>
      <c r="K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787.34371999999996</v>
      </c>
      <c r="L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718.6937200000001</v>
      </c>
      <c r="M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718.71372000000008</v>
      </c>
      <c r="N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718.72372000000007</v>
      </c>
      <c r="O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751.55372</v>
      </c>
      <c r="P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769.04372000000001</v>
      </c>
      <c r="Q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769.10372000000007</v>
      </c>
      <c r="R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760.30372</v>
      </c>
      <c r="S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743.18371999999999</v>
      </c>
      <c r="T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760.25372000000004</v>
      </c>
      <c r="U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696.03372000000002</v>
      </c>
      <c r="V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611.61372000000006</v>
      </c>
      <c r="W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613.05372</v>
      </c>
      <c r="X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617.04372000000001</v>
      </c>
      <c r="Y293" s="107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734.58371999999997</v>
      </c>
    </row>
    <row r="294" spans="1:25" x14ac:dyDescent="0.2">
      <c r="A294" s="80">
        <f t="shared" si="9"/>
        <v>42541</v>
      </c>
      <c r="B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589.94371999999998</v>
      </c>
      <c r="C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634.15372000000002</v>
      </c>
      <c r="D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677.79372000000001</v>
      </c>
      <c r="E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710.16372000000001</v>
      </c>
      <c r="F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718.73372000000006</v>
      </c>
      <c r="G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745.56371999999999</v>
      </c>
      <c r="H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710.21372000000008</v>
      </c>
      <c r="I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996.66372000000001</v>
      </c>
      <c r="J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852.36372000000006</v>
      </c>
      <c r="K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715.9437200000001</v>
      </c>
      <c r="L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669.67372</v>
      </c>
      <c r="M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655.55372</v>
      </c>
      <c r="N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669.62372000000005</v>
      </c>
      <c r="O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655.47372000000007</v>
      </c>
      <c r="P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655.39372000000003</v>
      </c>
      <c r="Q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707.64372000000003</v>
      </c>
      <c r="R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695.85371999999995</v>
      </c>
      <c r="S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715.63371999999993</v>
      </c>
      <c r="T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729.54372000000001</v>
      </c>
      <c r="U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677.26372000000003</v>
      </c>
      <c r="V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597.47372000000007</v>
      </c>
      <c r="W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597.74372000000005</v>
      </c>
      <c r="X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636.95371999999998</v>
      </c>
      <c r="Y294" s="107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670.12372000000005</v>
      </c>
    </row>
    <row r="295" spans="1:25" x14ac:dyDescent="0.2">
      <c r="A295" s="80">
        <f t="shared" si="9"/>
        <v>42542</v>
      </c>
      <c r="B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585.05372</v>
      </c>
      <c r="C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620.87371999999993</v>
      </c>
      <c r="D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662.54372000000001</v>
      </c>
      <c r="E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693.48372000000006</v>
      </c>
      <c r="F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717.79372000000001</v>
      </c>
      <c r="G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763.84372000000008</v>
      </c>
      <c r="H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745.19371999999998</v>
      </c>
      <c r="I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1143.68372</v>
      </c>
      <c r="J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875.46371999999997</v>
      </c>
      <c r="K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750.06371999999999</v>
      </c>
      <c r="L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732.5637200000001</v>
      </c>
      <c r="M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715.60371999999995</v>
      </c>
      <c r="N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699.55372</v>
      </c>
      <c r="O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699.63372000000004</v>
      </c>
      <c r="P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699.64372000000003</v>
      </c>
      <c r="Q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707.45372000000009</v>
      </c>
      <c r="R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715.44371999999998</v>
      </c>
      <c r="S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729.16372000000001</v>
      </c>
      <c r="T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729.07371999999998</v>
      </c>
      <c r="U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715.30372</v>
      </c>
      <c r="V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582.70372000000009</v>
      </c>
      <c r="W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606.25372000000004</v>
      </c>
      <c r="X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636.85371999999995</v>
      </c>
      <c r="Y295" s="107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679.5337199999999</v>
      </c>
    </row>
    <row r="296" spans="1:25" x14ac:dyDescent="0.2">
      <c r="A296" s="80">
        <f t="shared" si="9"/>
        <v>42543</v>
      </c>
      <c r="B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586.57371999999998</v>
      </c>
      <c r="C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620.95371999999998</v>
      </c>
      <c r="D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662.72371999999996</v>
      </c>
      <c r="E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718.80372</v>
      </c>
      <c r="F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745.65372000000002</v>
      </c>
      <c r="G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745.54372000000001</v>
      </c>
      <c r="H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718.37371999999993</v>
      </c>
      <c r="I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1050.45372</v>
      </c>
      <c r="J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829.58372000000008</v>
      </c>
      <c r="K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707.75372000000004</v>
      </c>
      <c r="L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642.06371999999999</v>
      </c>
      <c r="M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642.03372000000002</v>
      </c>
      <c r="N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642.02372000000003</v>
      </c>
      <c r="O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642.02372000000003</v>
      </c>
      <c r="P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733.13372000000004</v>
      </c>
      <c r="Q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732.93371999999999</v>
      </c>
      <c r="R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683.50372000000004</v>
      </c>
      <c r="S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715.83372000000008</v>
      </c>
      <c r="T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766.25372000000004</v>
      </c>
      <c r="U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708.92372</v>
      </c>
      <c r="V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583.07371999999998</v>
      </c>
      <c r="W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599.63372000000004</v>
      </c>
      <c r="X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626.50371999999993</v>
      </c>
      <c r="Y296" s="107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720.72371999999996</v>
      </c>
    </row>
    <row r="297" spans="1:25" x14ac:dyDescent="0.2">
      <c r="A297" s="80">
        <f t="shared" si="9"/>
        <v>42544</v>
      </c>
      <c r="B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592.05372</v>
      </c>
      <c r="C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620.83371999999997</v>
      </c>
      <c r="D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662.61371999999994</v>
      </c>
      <c r="E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693.5637200000001</v>
      </c>
      <c r="F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745.46371999999997</v>
      </c>
      <c r="G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745.59371999999996</v>
      </c>
      <c r="H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677.4437200000001</v>
      </c>
      <c r="I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958.51372000000003</v>
      </c>
      <c r="J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787.97372000000007</v>
      </c>
      <c r="K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641.84372000000008</v>
      </c>
      <c r="L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603.97371999999996</v>
      </c>
      <c r="M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592.35372000000007</v>
      </c>
      <c r="N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592.27372000000003</v>
      </c>
      <c r="O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592.20371999999998</v>
      </c>
      <c r="P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604.06371999999999</v>
      </c>
      <c r="Q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616.08372000000008</v>
      </c>
      <c r="R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620.99371999999994</v>
      </c>
      <c r="S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653.40372000000002</v>
      </c>
      <c r="T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677.0637200000001</v>
      </c>
      <c r="U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677.10372000000007</v>
      </c>
      <c r="V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614.55372</v>
      </c>
      <c r="W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644.73372000000006</v>
      </c>
      <c r="X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601.36371999999994</v>
      </c>
      <c r="Y297" s="107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724.65372000000002</v>
      </c>
    </row>
    <row r="298" spans="1:25" x14ac:dyDescent="0.2">
      <c r="A298" s="80">
        <f t="shared" si="9"/>
        <v>42545</v>
      </c>
      <c r="B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591.95371999999998</v>
      </c>
      <c r="C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595.84371999999996</v>
      </c>
      <c r="D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614.55372</v>
      </c>
      <c r="E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677.92372</v>
      </c>
      <c r="F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693.52372000000003</v>
      </c>
      <c r="G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727.41372000000001</v>
      </c>
      <c r="H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677.52372000000003</v>
      </c>
      <c r="I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946.74372000000005</v>
      </c>
      <c r="J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788.02372000000003</v>
      </c>
      <c r="K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641.86372000000006</v>
      </c>
      <c r="L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604.17372</v>
      </c>
      <c r="M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592.57371999999998</v>
      </c>
      <c r="N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592.56371999999999</v>
      </c>
      <c r="O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592.51372000000003</v>
      </c>
      <c r="P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604.14372000000003</v>
      </c>
      <c r="Q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616.17372</v>
      </c>
      <c r="R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621.08371999999997</v>
      </c>
      <c r="S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653.48371999999995</v>
      </c>
      <c r="T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677.14372000000003</v>
      </c>
      <c r="U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653.65372000000002</v>
      </c>
      <c r="V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630.39372000000003</v>
      </c>
      <c r="W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667.46371999999997</v>
      </c>
      <c r="X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587.28372000000002</v>
      </c>
      <c r="Y298" s="107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755.32371999999998</v>
      </c>
    </row>
    <row r="299" spans="1:25" x14ac:dyDescent="0.2">
      <c r="A299" s="80">
        <f t="shared" si="9"/>
        <v>42546</v>
      </c>
      <c r="B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628.32371999999998</v>
      </c>
      <c r="C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588.13372000000004</v>
      </c>
      <c r="D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579.70371999999998</v>
      </c>
      <c r="E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628.89372000000003</v>
      </c>
      <c r="F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660.58372000000008</v>
      </c>
      <c r="G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695.56371999999999</v>
      </c>
      <c r="H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643.70372000000009</v>
      </c>
      <c r="I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581.53372000000002</v>
      </c>
      <c r="J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703.09371999999996</v>
      </c>
      <c r="K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700.17372</v>
      </c>
      <c r="L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658.08372000000008</v>
      </c>
      <c r="M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645.10371999999995</v>
      </c>
      <c r="N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645.10371999999995</v>
      </c>
      <c r="O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645.15372000000002</v>
      </c>
      <c r="P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658.05372</v>
      </c>
      <c r="Q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645.10371999999995</v>
      </c>
      <c r="R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685.79372000000001</v>
      </c>
      <c r="S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700.40372000000002</v>
      </c>
      <c r="T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671.40372000000002</v>
      </c>
      <c r="U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715.71372000000008</v>
      </c>
      <c r="V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640.99372000000005</v>
      </c>
      <c r="W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682.8137200000001</v>
      </c>
      <c r="X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587.04372000000001</v>
      </c>
      <c r="Y299" s="107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699.70372000000009</v>
      </c>
    </row>
    <row r="300" spans="1:25" x14ac:dyDescent="0.2">
      <c r="A300" s="80">
        <f t="shared" si="9"/>
        <v>42547</v>
      </c>
      <c r="B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637.11371999999994</v>
      </c>
      <c r="C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591.11372000000006</v>
      </c>
      <c r="D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579.50372000000004</v>
      </c>
      <c r="E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613.93371999999999</v>
      </c>
      <c r="F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644.32371999999998</v>
      </c>
      <c r="G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695.51372000000003</v>
      </c>
      <c r="H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644.1937200000001</v>
      </c>
      <c r="I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579.85371999999995</v>
      </c>
      <c r="J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627.23372000000006</v>
      </c>
      <c r="K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700.28372000000002</v>
      </c>
      <c r="L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657.97372000000007</v>
      </c>
      <c r="M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645.13372000000004</v>
      </c>
      <c r="N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645.09371999999996</v>
      </c>
      <c r="O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645.08371999999997</v>
      </c>
      <c r="P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658.03372000000002</v>
      </c>
      <c r="Q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644.97371999999996</v>
      </c>
      <c r="R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700.24372000000005</v>
      </c>
      <c r="S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700.33371999999997</v>
      </c>
      <c r="T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671.74372000000005</v>
      </c>
      <c r="U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716.1937200000001</v>
      </c>
      <c r="V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622.19371999999998</v>
      </c>
      <c r="W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660.02371999999991</v>
      </c>
      <c r="X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587.12372000000005</v>
      </c>
      <c r="Y300" s="107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700.08371999999997</v>
      </c>
    </row>
    <row r="301" spans="1:25" x14ac:dyDescent="0.2">
      <c r="A301" s="80">
        <f t="shared" si="9"/>
        <v>42548</v>
      </c>
      <c r="B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608.97371999999996</v>
      </c>
      <c r="C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581.50372000000004</v>
      </c>
      <c r="D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611.73372000000006</v>
      </c>
      <c r="E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645.19371999999998</v>
      </c>
      <c r="F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674.51372000000003</v>
      </c>
      <c r="G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706.50372000000004</v>
      </c>
      <c r="H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618.16372000000001</v>
      </c>
      <c r="I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897.96371999999997</v>
      </c>
      <c r="J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746.71372000000008</v>
      </c>
      <c r="K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601.98371999999995</v>
      </c>
      <c r="L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609.39372000000003</v>
      </c>
      <c r="M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644.22372000000007</v>
      </c>
      <c r="N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627.24372000000005</v>
      </c>
      <c r="O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593.15372000000002</v>
      </c>
      <c r="P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627.98372000000006</v>
      </c>
      <c r="Q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610.21371999999997</v>
      </c>
      <c r="R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599.32372000000009</v>
      </c>
      <c r="S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619.16372000000001</v>
      </c>
      <c r="T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629.50371999999993</v>
      </c>
      <c r="U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640.53372000000002</v>
      </c>
      <c r="V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632.18371999999999</v>
      </c>
      <c r="W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668.28372000000002</v>
      </c>
      <c r="X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585.42372</v>
      </c>
      <c r="Y301" s="107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743.6937200000001</v>
      </c>
    </row>
    <row r="302" spans="1:25" x14ac:dyDescent="0.2">
      <c r="A302" s="80">
        <f t="shared" si="9"/>
        <v>42549</v>
      </c>
      <c r="B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614.54372000000001</v>
      </c>
      <c r="C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581.72371999999996</v>
      </c>
      <c r="D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611.68371999999999</v>
      </c>
      <c r="E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645.00372000000004</v>
      </c>
      <c r="F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674.34372000000008</v>
      </c>
      <c r="G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706.45371999999998</v>
      </c>
      <c r="H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618.35371999999995</v>
      </c>
      <c r="I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898.09371999999996</v>
      </c>
      <c r="J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746.62372000000005</v>
      </c>
      <c r="K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601.95371999999998</v>
      </c>
      <c r="L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609.67372</v>
      </c>
      <c r="M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643.88372000000004</v>
      </c>
      <c r="N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627.27372000000003</v>
      </c>
      <c r="O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627.43371999999999</v>
      </c>
      <c r="P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627.70372000000009</v>
      </c>
      <c r="Q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610.09371999999996</v>
      </c>
      <c r="R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599.40372000000002</v>
      </c>
      <c r="S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619.20372000000009</v>
      </c>
      <c r="T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629.57371999999998</v>
      </c>
      <c r="U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640.52371999999991</v>
      </c>
      <c r="V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633.23372000000006</v>
      </c>
      <c r="W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669.24372000000005</v>
      </c>
      <c r="X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585.54372000000001</v>
      </c>
      <c r="Y302" s="107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735.77372000000003</v>
      </c>
    </row>
    <row r="303" spans="1:25" x14ac:dyDescent="0.2">
      <c r="A303" s="80">
        <f t="shared" si="9"/>
        <v>42550</v>
      </c>
      <c r="B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620.04372000000001</v>
      </c>
      <c r="C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600.07371999999998</v>
      </c>
      <c r="D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632.16372000000001</v>
      </c>
      <c r="E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653.14372000000003</v>
      </c>
      <c r="F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733.76372000000003</v>
      </c>
      <c r="G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733.65372000000002</v>
      </c>
      <c r="H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653.19371999999998</v>
      </c>
      <c r="I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909.87371999999993</v>
      </c>
      <c r="J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756.44371999999998</v>
      </c>
      <c r="K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596.6937200000001</v>
      </c>
      <c r="L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612.68371999999999</v>
      </c>
      <c r="M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629.68371999999999</v>
      </c>
      <c r="N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589.87372000000005</v>
      </c>
      <c r="O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590.23372000000006</v>
      </c>
      <c r="P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580.56371999999999</v>
      </c>
      <c r="Q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591.03372000000002</v>
      </c>
      <c r="R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595.17372</v>
      </c>
      <c r="S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614.68371999999999</v>
      </c>
      <c r="T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635.48372000000006</v>
      </c>
      <c r="U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635.70372000000009</v>
      </c>
      <c r="V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635.37372000000005</v>
      </c>
      <c r="W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649.12372000000005</v>
      </c>
      <c r="X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581.32371999999998</v>
      </c>
      <c r="Y303" s="107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689.68371999999999</v>
      </c>
    </row>
    <row r="304" spans="1:25" x14ac:dyDescent="0.2">
      <c r="A304" s="80">
        <f t="shared" si="9"/>
        <v>42551</v>
      </c>
      <c r="B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618.91372000000001</v>
      </c>
      <c r="C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602.06371999999999</v>
      </c>
      <c r="D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634.26372000000003</v>
      </c>
      <c r="E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655.31371999999999</v>
      </c>
      <c r="F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736.47371999999996</v>
      </c>
      <c r="G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736.33371999999997</v>
      </c>
      <c r="H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655.37372000000005</v>
      </c>
      <c r="I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913.26372000000003</v>
      </c>
      <c r="J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759.32371999999998</v>
      </c>
      <c r="K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598.46371999999997</v>
      </c>
      <c r="L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614.38372000000004</v>
      </c>
      <c r="M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631.64372000000003</v>
      </c>
      <c r="N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588.21372000000008</v>
      </c>
      <c r="O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588.17372</v>
      </c>
      <c r="P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588.29372000000001</v>
      </c>
      <c r="Q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588.23372000000006</v>
      </c>
      <c r="R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596.5637200000001</v>
      </c>
      <c r="S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616.23372000000006</v>
      </c>
      <c r="T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637.07371999999998</v>
      </c>
      <c r="U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637.43371999999999</v>
      </c>
      <c r="V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634.36371999999994</v>
      </c>
      <c r="W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649.20372000000009</v>
      </c>
      <c r="X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582.86372000000006</v>
      </c>
      <c r="Y304" s="137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735.95371999999998</v>
      </c>
    </row>
    <row r="305" spans="1:27" hidden="1" x14ac:dyDescent="0.2">
      <c r="A305" s="80">
        <f t="shared" si="9"/>
        <v>42552</v>
      </c>
      <c r="B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C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D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E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F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G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H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I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J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K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L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M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N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O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P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Q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R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S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T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U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V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W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X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  <c r="Y305" s="137" t="e">
        <f>VLOOKUP($A305+ROUND((COLUMN()-2)/24,5),АТС!$A$41:$F$760,3)+VLOOKUP($A305+ROUND((COLUMN()-2)/24,5),'Расчет сбытовых надбавок'!$B$793:'Расчет сбытовых надбавок'!$G$1536,6)+'Иные услуги '!$C$5+'РСТ РСО-А'!$L$7</f>
        <v>#REF!</v>
      </c>
    </row>
    <row r="307" spans="1:27" s="91" customFormat="1" ht="19.5" customHeight="1" x14ac:dyDescent="0.25">
      <c r="A307" s="89" t="s">
        <v>147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7" x14ac:dyDescent="0.25">
      <c r="A308" s="88" t="s">
        <v>149</v>
      </c>
      <c r="B308" s="79"/>
      <c r="C308" s="79"/>
      <c r="D308" s="79"/>
    </row>
    <row r="309" spans="1:27" ht="12.75" x14ac:dyDescent="0.2">
      <c r="A309" s="177" t="s">
        <v>48</v>
      </c>
      <c r="B309" s="188" t="s">
        <v>121</v>
      </c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90"/>
    </row>
    <row r="310" spans="1:27" ht="12.75" x14ac:dyDescent="0.2">
      <c r="A310" s="178"/>
      <c r="B310" s="191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3"/>
    </row>
    <row r="311" spans="1:27" ht="12.75" customHeight="1" x14ac:dyDescent="0.2">
      <c r="A311" s="178"/>
      <c r="B311" s="180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2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1.25" customHeight="1" x14ac:dyDescent="0.2">
      <c r="A312" s="179"/>
      <c r="B312" s="181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3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ht="15.75" customHeight="1" x14ac:dyDescent="0.2">
      <c r="A313" s="80">
        <f>A275</f>
        <v>42522</v>
      </c>
      <c r="B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752.15668000000005</v>
      </c>
      <c r="C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757.01667999999995</v>
      </c>
      <c r="D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783.09667999999988</v>
      </c>
      <c r="E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811.45668000000001</v>
      </c>
      <c r="F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834.27667999999994</v>
      </c>
      <c r="G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842.06667999999991</v>
      </c>
      <c r="H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776.44668000000001</v>
      </c>
      <c r="I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1046.91668</v>
      </c>
      <c r="J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936.70668000000001</v>
      </c>
      <c r="K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834.38668000000007</v>
      </c>
      <c r="L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805.6066800000001</v>
      </c>
      <c r="M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819.75667999999996</v>
      </c>
      <c r="N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849.69668000000001</v>
      </c>
      <c r="O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865.51667999999995</v>
      </c>
      <c r="P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849.43668000000002</v>
      </c>
      <c r="Q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865.35667999999987</v>
      </c>
      <c r="R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870.77667999999994</v>
      </c>
      <c r="S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796.86668000000009</v>
      </c>
      <c r="T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785.98667999999998</v>
      </c>
      <c r="U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775.64668000000006</v>
      </c>
      <c r="V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813.11668000000009</v>
      </c>
      <c r="W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779.46668</v>
      </c>
      <c r="X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796.77667999999994</v>
      </c>
      <c r="Y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828.61668000000009</v>
      </c>
      <c r="AA313" s="81"/>
    </row>
    <row r="314" spans="1:27" x14ac:dyDescent="0.2">
      <c r="A314" s="80">
        <f>A313+1</f>
        <v>42523</v>
      </c>
      <c r="B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754.97667999999999</v>
      </c>
      <c r="C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757.03667999999993</v>
      </c>
      <c r="D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790.00667999999996</v>
      </c>
      <c r="E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811.45668000000001</v>
      </c>
      <c r="F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834.16668000000004</v>
      </c>
      <c r="G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842.15668000000005</v>
      </c>
      <c r="H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783.22667999999999</v>
      </c>
      <c r="I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1036.99668</v>
      </c>
      <c r="J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917.86667999999986</v>
      </c>
      <c r="K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819.71668</v>
      </c>
      <c r="L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766.28667999999993</v>
      </c>
      <c r="M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778.85667999999987</v>
      </c>
      <c r="N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819.50667999999996</v>
      </c>
      <c r="O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849.37668000000008</v>
      </c>
      <c r="P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865.35667999999987</v>
      </c>
      <c r="Q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882.06668000000013</v>
      </c>
      <c r="R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870.75667999999996</v>
      </c>
      <c r="S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857.64668000000006</v>
      </c>
      <c r="T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857.78667999999993</v>
      </c>
      <c r="U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775.78667999999993</v>
      </c>
      <c r="V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814.98667999999998</v>
      </c>
      <c r="W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802.48667999999998</v>
      </c>
      <c r="X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796.82668000000012</v>
      </c>
      <c r="Y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828.43668000000002</v>
      </c>
    </row>
    <row r="315" spans="1:27" x14ac:dyDescent="0.2">
      <c r="A315" s="80">
        <f t="shared" ref="A315:A343" si="10">A314+1</f>
        <v>42524</v>
      </c>
      <c r="B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760.69668000000001</v>
      </c>
      <c r="C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768.58668000000011</v>
      </c>
      <c r="D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795.56667999999991</v>
      </c>
      <c r="E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810.00667999999996</v>
      </c>
      <c r="F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832.69668000000001</v>
      </c>
      <c r="G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856.73667999999998</v>
      </c>
      <c r="H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781.79667999999992</v>
      </c>
      <c r="I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1044.8766799999999</v>
      </c>
      <c r="J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897.73667999999998</v>
      </c>
      <c r="K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810.97667999999999</v>
      </c>
      <c r="L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810.96668</v>
      </c>
      <c r="M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810.88667999999984</v>
      </c>
      <c r="N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847.79667999999992</v>
      </c>
      <c r="O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863.70668000000001</v>
      </c>
      <c r="P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863.73667999999998</v>
      </c>
      <c r="Q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888.8566800000001</v>
      </c>
      <c r="R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883.09667999999988</v>
      </c>
      <c r="S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869.59667999999988</v>
      </c>
      <c r="T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813.22667999999999</v>
      </c>
      <c r="U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778.97667999999999</v>
      </c>
      <c r="V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832.28667999999993</v>
      </c>
      <c r="W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798.18668000000002</v>
      </c>
      <c r="X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795.73667999999998</v>
      </c>
      <c r="Y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857.96668</v>
      </c>
    </row>
    <row r="316" spans="1:27" x14ac:dyDescent="0.2">
      <c r="A316" s="80">
        <f t="shared" si="10"/>
        <v>42525</v>
      </c>
      <c r="B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761.58667999999989</v>
      </c>
      <c r="C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748.70668000000001</v>
      </c>
      <c r="D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761.05667999999991</v>
      </c>
      <c r="E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783.47667999999999</v>
      </c>
      <c r="F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807.42668000000003</v>
      </c>
      <c r="G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860.71668</v>
      </c>
      <c r="H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807.41668000000004</v>
      </c>
      <c r="I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750.77667999999994</v>
      </c>
      <c r="J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795.38667999999984</v>
      </c>
      <c r="K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918.36668000000009</v>
      </c>
      <c r="L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860.73667999999998</v>
      </c>
      <c r="M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860.73667999999998</v>
      </c>
      <c r="N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860.73667999999998</v>
      </c>
      <c r="O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901.03667999999993</v>
      </c>
      <c r="P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901.05667999999991</v>
      </c>
      <c r="Q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868.43668000000002</v>
      </c>
      <c r="R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884.25667999999996</v>
      </c>
      <c r="S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838.26667999999995</v>
      </c>
      <c r="T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791.08667999999989</v>
      </c>
      <c r="U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790.62668000000008</v>
      </c>
      <c r="V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874.38668000000007</v>
      </c>
      <c r="W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822.41668000000004</v>
      </c>
      <c r="X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772.94668000000001</v>
      </c>
      <c r="Y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909.64668000000006</v>
      </c>
    </row>
    <row r="317" spans="1:27" x14ac:dyDescent="0.2">
      <c r="A317" s="80">
        <f t="shared" si="10"/>
        <v>42526</v>
      </c>
      <c r="B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759.92668000000003</v>
      </c>
      <c r="C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748.25667999999996</v>
      </c>
      <c r="D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783.27667999999994</v>
      </c>
      <c r="E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790.99667999999997</v>
      </c>
      <c r="F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824.09668000000011</v>
      </c>
      <c r="G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824.04667999999992</v>
      </c>
      <c r="H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760.89668000000006</v>
      </c>
      <c r="I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749.53667999999993</v>
      </c>
      <c r="J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763.85667999999987</v>
      </c>
      <c r="K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995.8566800000001</v>
      </c>
      <c r="L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918.38668000000007</v>
      </c>
      <c r="M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918.56667999999991</v>
      </c>
      <c r="N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918.8266799999999</v>
      </c>
      <c r="O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945.86668000000009</v>
      </c>
      <c r="P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945.84668000000011</v>
      </c>
      <c r="Q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901.02667999999994</v>
      </c>
      <c r="R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884.42668000000003</v>
      </c>
      <c r="S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838.31668000000013</v>
      </c>
      <c r="T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791.26667999999995</v>
      </c>
      <c r="U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779.17668000000003</v>
      </c>
      <c r="V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849.64668000000006</v>
      </c>
      <c r="W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819.58667999999989</v>
      </c>
      <c r="X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772.90668000000005</v>
      </c>
      <c r="Y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909.28667999999993</v>
      </c>
    </row>
    <row r="318" spans="1:27" x14ac:dyDescent="0.2">
      <c r="A318" s="80">
        <f t="shared" si="10"/>
        <v>42527</v>
      </c>
      <c r="B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757.02667999999994</v>
      </c>
      <c r="C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768.30668000000014</v>
      </c>
      <c r="D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794.95668000000001</v>
      </c>
      <c r="E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824.27667999999994</v>
      </c>
      <c r="F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839.98667999999998</v>
      </c>
      <c r="G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891.05667999999991</v>
      </c>
      <c r="H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817.16668000000004</v>
      </c>
      <c r="I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1099.1566800000001</v>
      </c>
      <c r="J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997.50667999999996</v>
      </c>
      <c r="K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880.68668000000002</v>
      </c>
      <c r="L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832.81668000000013</v>
      </c>
      <c r="M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832.83668000000011</v>
      </c>
      <c r="N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848.06667999999991</v>
      </c>
      <c r="O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863.80667999999991</v>
      </c>
      <c r="P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863.80667999999991</v>
      </c>
      <c r="Q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832.59667999999988</v>
      </c>
      <c r="R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843.16668000000004</v>
      </c>
      <c r="S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856.24667999999997</v>
      </c>
      <c r="T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813.13668000000007</v>
      </c>
      <c r="U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762.52667999999994</v>
      </c>
      <c r="V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820.33667999999989</v>
      </c>
      <c r="W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792.64668000000006</v>
      </c>
      <c r="X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795.91668000000004</v>
      </c>
      <c r="Y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831.22667999999999</v>
      </c>
    </row>
    <row r="319" spans="1:27" x14ac:dyDescent="0.2">
      <c r="A319" s="80">
        <f t="shared" si="10"/>
        <v>42528</v>
      </c>
      <c r="B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761.13668000000007</v>
      </c>
      <c r="C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768.13667999999984</v>
      </c>
      <c r="D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794.98667999999998</v>
      </c>
      <c r="E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809.29667999999992</v>
      </c>
      <c r="F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839.64668000000006</v>
      </c>
      <c r="G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873.10667999999987</v>
      </c>
      <c r="H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817.04667999999992</v>
      </c>
      <c r="I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1099.1466800000001</v>
      </c>
      <c r="J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997.72667999999999</v>
      </c>
      <c r="K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864.20668000000001</v>
      </c>
      <c r="L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832.98667999999998</v>
      </c>
      <c r="M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833.00667999999996</v>
      </c>
      <c r="N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847.73667999999998</v>
      </c>
      <c r="O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863.73667999999998</v>
      </c>
      <c r="P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818.14668000000006</v>
      </c>
      <c r="Q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818.22667999999999</v>
      </c>
      <c r="R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843.33667999999989</v>
      </c>
      <c r="S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856.42668000000003</v>
      </c>
      <c r="T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819.06667999999991</v>
      </c>
      <c r="U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759.42668000000003</v>
      </c>
      <c r="V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836.11668000000009</v>
      </c>
      <c r="W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800.90668000000005</v>
      </c>
      <c r="X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784.88668000000007</v>
      </c>
      <c r="Y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881.1066800000001</v>
      </c>
    </row>
    <row r="320" spans="1:27" x14ac:dyDescent="0.2">
      <c r="A320" s="80">
        <f t="shared" si="10"/>
        <v>42529</v>
      </c>
      <c r="B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763.79667999999992</v>
      </c>
      <c r="C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768.00667999999996</v>
      </c>
      <c r="D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794.89668000000006</v>
      </c>
      <c r="E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809.01667999999995</v>
      </c>
      <c r="F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839.62668000000008</v>
      </c>
      <c r="G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873.04667999999992</v>
      </c>
      <c r="H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817.25667999999996</v>
      </c>
      <c r="I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1099.00668</v>
      </c>
      <c r="J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997.91668000000004</v>
      </c>
      <c r="K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863.99667999999997</v>
      </c>
      <c r="L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832.96668</v>
      </c>
      <c r="M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832.98667999999998</v>
      </c>
      <c r="N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848.02667999999994</v>
      </c>
      <c r="O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863.98667999999998</v>
      </c>
      <c r="P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818.13668000000007</v>
      </c>
      <c r="Q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818.14668000000006</v>
      </c>
      <c r="R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843.31667999999991</v>
      </c>
      <c r="S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856.12668000000008</v>
      </c>
      <c r="T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818.71668</v>
      </c>
      <c r="U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759.67668000000003</v>
      </c>
      <c r="V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838.53667999999993</v>
      </c>
      <c r="W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801.21668</v>
      </c>
      <c r="X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784.91668000000004</v>
      </c>
      <c r="Y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884.45668000000001</v>
      </c>
    </row>
    <row r="321" spans="1:25" x14ac:dyDescent="0.2">
      <c r="A321" s="80">
        <f t="shared" si="10"/>
        <v>42530</v>
      </c>
      <c r="B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763.03667999999993</v>
      </c>
      <c r="C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767.75667999999996</v>
      </c>
      <c r="D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809.03667999999993</v>
      </c>
      <c r="E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823.85667999999987</v>
      </c>
      <c r="F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872.8266799999999</v>
      </c>
      <c r="G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890.88668000000007</v>
      </c>
      <c r="H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824.84667999999988</v>
      </c>
      <c r="I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1122.75668</v>
      </c>
      <c r="J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986.97667999999999</v>
      </c>
      <c r="K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864.31667999999991</v>
      </c>
      <c r="L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818.52667999999994</v>
      </c>
      <c r="M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811.3566800000001</v>
      </c>
      <c r="N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833.06667999999991</v>
      </c>
      <c r="O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864.23667999999998</v>
      </c>
      <c r="P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907.14667999999983</v>
      </c>
      <c r="Q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907.10667999999987</v>
      </c>
      <c r="R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883.51667999999995</v>
      </c>
      <c r="S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883.39668000000006</v>
      </c>
      <c r="T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856.37668000000008</v>
      </c>
      <c r="U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775.03667999999993</v>
      </c>
      <c r="V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818.78667999999993</v>
      </c>
      <c r="W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780.68668000000002</v>
      </c>
      <c r="X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769.08667999999989</v>
      </c>
      <c r="Y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887.87668000000008</v>
      </c>
    </row>
    <row r="322" spans="1:25" x14ac:dyDescent="0.2">
      <c r="A322" s="80">
        <f t="shared" si="10"/>
        <v>42531</v>
      </c>
      <c r="B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778.52667999999994</v>
      </c>
      <c r="C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768.08667999999989</v>
      </c>
      <c r="D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801.94668000000001</v>
      </c>
      <c r="E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824.22667999999999</v>
      </c>
      <c r="F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856.06667999999991</v>
      </c>
      <c r="G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873.41668000000004</v>
      </c>
      <c r="H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809.76667999999995</v>
      </c>
      <c r="I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1099.23668</v>
      </c>
      <c r="J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934.76667999999995</v>
      </c>
      <c r="K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790.77667999999994</v>
      </c>
      <c r="L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753.16668000000004</v>
      </c>
      <c r="M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758.6066800000001</v>
      </c>
      <c r="N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764.98667999999998</v>
      </c>
      <c r="O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783.91668000000004</v>
      </c>
      <c r="P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790.52667999999994</v>
      </c>
      <c r="Q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818.14668000000006</v>
      </c>
      <c r="R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807.21668</v>
      </c>
      <c r="S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807.11668000000009</v>
      </c>
      <c r="T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807.11668000000009</v>
      </c>
      <c r="U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759.50667999999996</v>
      </c>
      <c r="V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851.93668000000002</v>
      </c>
      <c r="W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812.72667999999999</v>
      </c>
      <c r="X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768.99667999999997</v>
      </c>
      <c r="Y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918.91668000000004</v>
      </c>
    </row>
    <row r="323" spans="1:25" x14ac:dyDescent="0.2">
      <c r="A323" s="80">
        <f t="shared" si="10"/>
        <v>42532</v>
      </c>
      <c r="B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819.42668000000003</v>
      </c>
      <c r="C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767.12667999999985</v>
      </c>
      <c r="D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749.83667999999989</v>
      </c>
      <c r="E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775.50667999999996</v>
      </c>
      <c r="F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806.8566800000001</v>
      </c>
      <c r="G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823.89667999999983</v>
      </c>
      <c r="H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761.03667999999993</v>
      </c>
      <c r="I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810.88667999999984</v>
      </c>
      <c r="J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918.71668</v>
      </c>
      <c r="K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838.59668000000011</v>
      </c>
      <c r="L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791.36668000000009</v>
      </c>
      <c r="M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791.36668000000009</v>
      </c>
      <c r="N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797.5766799999999</v>
      </c>
      <c r="O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791.16668000000004</v>
      </c>
      <c r="P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797.5766799999999</v>
      </c>
      <c r="Q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817.34667999999988</v>
      </c>
      <c r="R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817.45668000000001</v>
      </c>
      <c r="S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772.88668000000007</v>
      </c>
      <c r="T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749.88668000000007</v>
      </c>
      <c r="U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821.30667999999991</v>
      </c>
      <c r="V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909.73667999999998</v>
      </c>
      <c r="W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878.29667999999992</v>
      </c>
      <c r="X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769.87668000000008</v>
      </c>
      <c r="Y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860.38668000000007</v>
      </c>
    </row>
    <row r="324" spans="1:25" x14ac:dyDescent="0.2">
      <c r="A324" s="80">
        <f t="shared" si="10"/>
        <v>42533</v>
      </c>
      <c r="B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825.23667999999998</v>
      </c>
      <c r="C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790.75667999999996</v>
      </c>
      <c r="D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760.21668</v>
      </c>
      <c r="E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760.81667999999991</v>
      </c>
      <c r="F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775.41668000000004</v>
      </c>
      <c r="G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807.14668000000006</v>
      </c>
      <c r="H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768.21668</v>
      </c>
      <c r="I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769.27667999999994</v>
      </c>
      <c r="J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848.90668000000005</v>
      </c>
      <c r="K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900.74667999999997</v>
      </c>
      <c r="L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868.29667999999992</v>
      </c>
      <c r="M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853.05667999999991</v>
      </c>
      <c r="N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868.3266799999999</v>
      </c>
      <c r="O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868.36668000000009</v>
      </c>
      <c r="P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884.27667999999994</v>
      </c>
      <c r="Q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892.53667999999993</v>
      </c>
      <c r="R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901.02667999999994</v>
      </c>
      <c r="S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884.44668000000001</v>
      </c>
      <c r="T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853.19668000000001</v>
      </c>
      <c r="U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761.42668000000003</v>
      </c>
      <c r="V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851.75667999999996</v>
      </c>
      <c r="W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824.41668000000004</v>
      </c>
      <c r="X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761.22667999999999</v>
      </c>
      <c r="Y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900.54667999999992</v>
      </c>
    </row>
    <row r="325" spans="1:25" x14ac:dyDescent="0.2">
      <c r="A325" s="80">
        <f t="shared" si="10"/>
        <v>42534</v>
      </c>
      <c r="B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800.90668000000005</v>
      </c>
      <c r="C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770.67668000000003</v>
      </c>
      <c r="D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760.87668000000008</v>
      </c>
      <c r="E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775.50667999999996</v>
      </c>
      <c r="F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790.86667999999986</v>
      </c>
      <c r="G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824.00667999999996</v>
      </c>
      <c r="H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783.26667999999995</v>
      </c>
      <c r="I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749.43668000000002</v>
      </c>
      <c r="J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845.34667999999988</v>
      </c>
      <c r="K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955.01667999999995</v>
      </c>
      <c r="L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945.48667999999998</v>
      </c>
      <c r="M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945.58668000000011</v>
      </c>
      <c r="N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995.63667999999984</v>
      </c>
      <c r="O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995.67668000000003</v>
      </c>
      <c r="P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995.70668000000001</v>
      </c>
      <c r="Q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995.68668000000002</v>
      </c>
      <c r="R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995.71668</v>
      </c>
      <c r="S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955.20668000000001</v>
      </c>
      <c r="T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936.25667999999996</v>
      </c>
      <c r="U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811.05667999999991</v>
      </c>
      <c r="V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850.46668</v>
      </c>
      <c r="W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830.26667999999995</v>
      </c>
      <c r="X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773.05667999999991</v>
      </c>
      <c r="Y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918.20668000000001</v>
      </c>
    </row>
    <row r="326" spans="1:25" x14ac:dyDescent="0.2">
      <c r="A326" s="80">
        <f t="shared" si="10"/>
        <v>42535</v>
      </c>
      <c r="B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768.46668</v>
      </c>
      <c r="C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781.65668000000005</v>
      </c>
      <c r="D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817.12667999999985</v>
      </c>
      <c r="E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824.69668000000001</v>
      </c>
      <c r="F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856.55667999999991</v>
      </c>
      <c r="G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873.55667999999991</v>
      </c>
      <c r="H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817.04667999999992</v>
      </c>
      <c r="I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1122.3666799999999</v>
      </c>
      <c r="J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1070.71668</v>
      </c>
      <c r="K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889.26667999999995</v>
      </c>
      <c r="L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832.8566800000001</v>
      </c>
      <c r="M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848.11668000000009</v>
      </c>
      <c r="N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864.00667999999996</v>
      </c>
      <c r="O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880.58667999999989</v>
      </c>
      <c r="P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880.48667999999998</v>
      </c>
      <c r="Q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889.08667999999989</v>
      </c>
      <c r="R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897.55667999999991</v>
      </c>
      <c r="S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897.58668000000011</v>
      </c>
      <c r="T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912.46668</v>
      </c>
      <c r="U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831.25667999999996</v>
      </c>
      <c r="V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820.58667999999989</v>
      </c>
      <c r="W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784.76667999999995</v>
      </c>
      <c r="X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774.44668000000001</v>
      </c>
      <c r="Y326" s="107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888.83668000000011</v>
      </c>
    </row>
    <row r="327" spans="1:25" x14ac:dyDescent="0.2">
      <c r="A327" s="80">
        <f t="shared" si="10"/>
        <v>42536</v>
      </c>
      <c r="B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762.53667999999993</v>
      </c>
      <c r="C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781.65668000000005</v>
      </c>
      <c r="D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816.83667999999989</v>
      </c>
      <c r="E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824.27667999999994</v>
      </c>
      <c r="F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856.1066800000001</v>
      </c>
      <c r="G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873.39668000000006</v>
      </c>
      <c r="H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817.09667999999988</v>
      </c>
      <c r="I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1122.3966800000001</v>
      </c>
      <c r="J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1070.8566799999999</v>
      </c>
      <c r="K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889.30667999999991</v>
      </c>
      <c r="L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832.99667999999997</v>
      </c>
      <c r="M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848.21668</v>
      </c>
      <c r="N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863.99667999999997</v>
      </c>
      <c r="O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880.5766799999999</v>
      </c>
      <c r="P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880.54667999999992</v>
      </c>
      <c r="Q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889.03667999999993</v>
      </c>
      <c r="R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897.62668000000008</v>
      </c>
      <c r="S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897.68668000000002</v>
      </c>
      <c r="T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912.46668</v>
      </c>
      <c r="U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831.16668000000004</v>
      </c>
      <c r="V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822.92668000000003</v>
      </c>
      <c r="W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783.69668000000001</v>
      </c>
      <c r="X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774.41668000000004</v>
      </c>
      <c r="Y327" s="107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868.46668</v>
      </c>
    </row>
    <row r="328" spans="1:25" x14ac:dyDescent="0.2">
      <c r="A328" s="80">
        <f t="shared" si="10"/>
        <v>42537</v>
      </c>
      <c r="B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761.26667999999995</v>
      </c>
      <c r="C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795.43668000000002</v>
      </c>
      <c r="D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840.10667999999987</v>
      </c>
      <c r="E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840.28667999999993</v>
      </c>
      <c r="F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929.55667999999991</v>
      </c>
      <c r="G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929.55667999999991</v>
      </c>
      <c r="H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856.59667999999988</v>
      </c>
      <c r="I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1200.26668</v>
      </c>
      <c r="J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1070.6366800000001</v>
      </c>
      <c r="K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897.86668000000009</v>
      </c>
      <c r="L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863.94668000000001</v>
      </c>
      <c r="M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847.94668000000001</v>
      </c>
      <c r="N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863.74667999999997</v>
      </c>
      <c r="O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880.31667999999991</v>
      </c>
      <c r="P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897.59668000000011</v>
      </c>
      <c r="Q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915.84667999999988</v>
      </c>
      <c r="R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897.58668000000011</v>
      </c>
      <c r="S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928.04667999999992</v>
      </c>
      <c r="T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961.03667999999993</v>
      </c>
      <c r="U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913.79667999999992</v>
      </c>
      <c r="V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753.90668000000005</v>
      </c>
      <c r="W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770.84668000000011</v>
      </c>
      <c r="X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806.67668000000003</v>
      </c>
      <c r="Y328" s="107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860.37668000000008</v>
      </c>
    </row>
    <row r="329" spans="1:25" x14ac:dyDescent="0.2">
      <c r="A329" s="80">
        <f t="shared" si="10"/>
        <v>42538</v>
      </c>
      <c r="B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749.26667999999995</v>
      </c>
      <c r="C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809.48667999999998</v>
      </c>
      <c r="D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856.18668000000002</v>
      </c>
      <c r="E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891.42668000000003</v>
      </c>
      <c r="F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929.53667999999993</v>
      </c>
      <c r="G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929.60667999999987</v>
      </c>
      <c r="H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891.55667999999991</v>
      </c>
      <c r="I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1200.23668</v>
      </c>
      <c r="J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1044.97668</v>
      </c>
      <c r="K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897.83667999999989</v>
      </c>
      <c r="L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847.98667999999998</v>
      </c>
      <c r="M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832.65668000000005</v>
      </c>
      <c r="N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847.73667999999998</v>
      </c>
      <c r="O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847.62668000000008</v>
      </c>
      <c r="P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863.54667999999992</v>
      </c>
      <c r="Q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888.78667999999993</v>
      </c>
      <c r="R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876.06667999999991</v>
      </c>
      <c r="S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897.56667999999991</v>
      </c>
      <c r="T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912.22667999999999</v>
      </c>
      <c r="U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843.34667999999988</v>
      </c>
      <c r="V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786.18668000000002</v>
      </c>
      <c r="W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749.3566800000001</v>
      </c>
      <c r="X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849.6066800000001</v>
      </c>
      <c r="Y329" s="107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835.07668000000012</v>
      </c>
    </row>
    <row r="330" spans="1:25" x14ac:dyDescent="0.2">
      <c r="A330" s="80">
        <f t="shared" si="10"/>
        <v>42539</v>
      </c>
      <c r="B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780.39668000000006</v>
      </c>
      <c r="C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775.65668000000005</v>
      </c>
      <c r="D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824.15668000000005</v>
      </c>
      <c r="E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860.68668000000002</v>
      </c>
      <c r="F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860.62668000000008</v>
      </c>
      <c r="G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900.96668</v>
      </c>
      <c r="H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843.22667999999999</v>
      </c>
      <c r="I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760.54667999999992</v>
      </c>
      <c r="J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849.36668000000009</v>
      </c>
      <c r="K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936.98667999999998</v>
      </c>
      <c r="L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868.80667999999991</v>
      </c>
      <c r="M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884.55667999999991</v>
      </c>
      <c r="N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884.56667999999991</v>
      </c>
      <c r="O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909.45668000000001</v>
      </c>
      <c r="P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936.18668000000002</v>
      </c>
      <c r="Q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975.09668000000011</v>
      </c>
      <c r="R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975.29667999999992</v>
      </c>
      <c r="S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900.88668000000007</v>
      </c>
      <c r="T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909.01667999999995</v>
      </c>
      <c r="U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838.86668000000009</v>
      </c>
      <c r="V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788.13668000000007</v>
      </c>
      <c r="W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789.68668000000002</v>
      </c>
      <c r="X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790.91668000000004</v>
      </c>
      <c r="Y330" s="107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917.47667999999999</v>
      </c>
    </row>
    <row r="331" spans="1:25" x14ac:dyDescent="0.2">
      <c r="A331" s="80">
        <f t="shared" si="10"/>
        <v>42540</v>
      </c>
      <c r="B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780.90668000000005</v>
      </c>
      <c r="C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775.68668000000002</v>
      </c>
      <c r="D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824.00667999999996</v>
      </c>
      <c r="E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860.20668000000001</v>
      </c>
      <c r="F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860.11667999999986</v>
      </c>
      <c r="G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900.46668</v>
      </c>
      <c r="H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841.95668000000001</v>
      </c>
      <c r="I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807.43668000000002</v>
      </c>
      <c r="J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817.74667999999997</v>
      </c>
      <c r="K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974.84667999999988</v>
      </c>
      <c r="L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900.83668000000011</v>
      </c>
      <c r="M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900.8566800000001</v>
      </c>
      <c r="N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900.87668000000008</v>
      </c>
      <c r="O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936.26667999999995</v>
      </c>
      <c r="P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955.11667999999986</v>
      </c>
      <c r="Q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955.17668000000003</v>
      </c>
      <c r="R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945.69668000000001</v>
      </c>
      <c r="S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927.23667999999998</v>
      </c>
      <c r="T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945.63668000000007</v>
      </c>
      <c r="U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876.40668000000005</v>
      </c>
      <c r="V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785.39668000000006</v>
      </c>
      <c r="W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786.94668000000001</v>
      </c>
      <c r="X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791.24667999999997</v>
      </c>
      <c r="Y331" s="107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917.96668</v>
      </c>
    </row>
    <row r="332" spans="1:25" x14ac:dyDescent="0.2">
      <c r="A332" s="80">
        <f t="shared" si="10"/>
        <v>42541</v>
      </c>
      <c r="B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762.02667999999994</v>
      </c>
      <c r="C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809.69668000000001</v>
      </c>
      <c r="D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856.73667999999998</v>
      </c>
      <c r="E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891.63667999999984</v>
      </c>
      <c r="F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900.88668000000007</v>
      </c>
      <c r="G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929.80667999999991</v>
      </c>
      <c r="H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891.69668000000001</v>
      </c>
      <c r="I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1200.50668</v>
      </c>
      <c r="J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1044.94668</v>
      </c>
      <c r="K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897.86668000000009</v>
      </c>
      <c r="L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847.98667999999998</v>
      </c>
      <c r="M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832.75667999999996</v>
      </c>
      <c r="N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847.93668000000002</v>
      </c>
      <c r="O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832.67668000000003</v>
      </c>
      <c r="P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832.58667999999989</v>
      </c>
      <c r="Q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888.92668000000003</v>
      </c>
      <c r="R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876.21668</v>
      </c>
      <c r="S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897.53667999999993</v>
      </c>
      <c r="T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912.53667999999993</v>
      </c>
      <c r="U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856.17668000000003</v>
      </c>
      <c r="V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770.14668000000006</v>
      </c>
      <c r="W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770.43668000000002</v>
      </c>
      <c r="X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812.70668000000001</v>
      </c>
      <c r="Y332" s="107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848.47667999999999</v>
      </c>
    </row>
    <row r="333" spans="1:25" x14ac:dyDescent="0.2">
      <c r="A333" s="80">
        <f t="shared" si="10"/>
        <v>42542</v>
      </c>
      <c r="B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756.75667999999996</v>
      </c>
      <c r="C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795.37667999999985</v>
      </c>
      <c r="D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840.29667999999992</v>
      </c>
      <c r="E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873.65668000000005</v>
      </c>
      <c r="F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899.86668000000009</v>
      </c>
      <c r="G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949.50667999999996</v>
      </c>
      <c r="H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929.39668000000006</v>
      </c>
      <c r="I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1359.00668</v>
      </c>
      <c r="J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1069.8466799999999</v>
      </c>
      <c r="K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934.64668000000006</v>
      </c>
      <c r="L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915.78667999999993</v>
      </c>
      <c r="M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897.50667999999996</v>
      </c>
      <c r="N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880.19668000000001</v>
      </c>
      <c r="O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880.28667999999993</v>
      </c>
      <c r="P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880.29667999999992</v>
      </c>
      <c r="Q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888.71668</v>
      </c>
      <c r="R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897.3266799999999</v>
      </c>
      <c r="S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912.12668000000008</v>
      </c>
      <c r="T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912.02667999999994</v>
      </c>
      <c r="U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897.17668000000003</v>
      </c>
      <c r="V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754.22667999999999</v>
      </c>
      <c r="W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779.61668000000009</v>
      </c>
      <c r="X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812.60667999999987</v>
      </c>
      <c r="Y333" s="107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858.61667999999986</v>
      </c>
    </row>
    <row r="334" spans="1:25" x14ac:dyDescent="0.2">
      <c r="A334" s="80">
        <f t="shared" si="10"/>
        <v>42543</v>
      </c>
      <c r="B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758.39668000000006</v>
      </c>
      <c r="C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795.45668000000001</v>
      </c>
      <c r="D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840.49667999999997</v>
      </c>
      <c r="E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900.94668000000001</v>
      </c>
      <c r="F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929.89668000000006</v>
      </c>
      <c r="G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929.78667999999993</v>
      </c>
      <c r="H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900.48667999999998</v>
      </c>
      <c r="I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1258.50668</v>
      </c>
      <c r="J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1020.3866800000001</v>
      </c>
      <c r="K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889.03667999999993</v>
      </c>
      <c r="L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818.21668</v>
      </c>
      <c r="M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818.18668000000002</v>
      </c>
      <c r="N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818.17668000000003</v>
      </c>
      <c r="O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818.17668000000003</v>
      </c>
      <c r="P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916.40668000000005</v>
      </c>
      <c r="Q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916.19668000000001</v>
      </c>
      <c r="R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862.89668000000006</v>
      </c>
      <c r="S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897.75667999999996</v>
      </c>
      <c r="T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952.1066800000001</v>
      </c>
      <c r="U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890.30667999999991</v>
      </c>
      <c r="V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754.62668000000008</v>
      </c>
      <c r="W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772.48667999999998</v>
      </c>
      <c r="X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801.43668000000002</v>
      </c>
      <c r="Y334" s="107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903.02667999999994</v>
      </c>
    </row>
    <row r="335" spans="1:25" x14ac:dyDescent="0.2">
      <c r="A335" s="80">
        <f t="shared" si="10"/>
        <v>42544</v>
      </c>
      <c r="B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764.30667999999991</v>
      </c>
      <c r="C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795.33667999999989</v>
      </c>
      <c r="D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840.37667999999985</v>
      </c>
      <c r="E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873.74667999999997</v>
      </c>
      <c r="F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929.69668000000001</v>
      </c>
      <c r="G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929.8266799999999</v>
      </c>
      <c r="H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856.36668000000009</v>
      </c>
      <c r="I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1159.3766800000001</v>
      </c>
      <c r="J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975.51667999999995</v>
      </c>
      <c r="K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817.97667999999999</v>
      </c>
      <c r="L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777.15668000000005</v>
      </c>
      <c r="M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764.62668000000008</v>
      </c>
      <c r="N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764.54667999999992</v>
      </c>
      <c r="O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764.46668</v>
      </c>
      <c r="P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777.25667999999996</v>
      </c>
      <c r="Q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790.20668000000001</v>
      </c>
      <c r="R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795.50667999999996</v>
      </c>
      <c r="S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830.44668000000001</v>
      </c>
      <c r="T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855.94668000000001</v>
      </c>
      <c r="U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855.99667999999997</v>
      </c>
      <c r="V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788.55667999999991</v>
      </c>
      <c r="W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821.09668000000011</v>
      </c>
      <c r="X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774.34667999999988</v>
      </c>
      <c r="Y335" s="107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907.26667999999995</v>
      </c>
    </row>
    <row r="336" spans="1:25" x14ac:dyDescent="0.2">
      <c r="A336" s="80">
        <f t="shared" si="10"/>
        <v>42545</v>
      </c>
      <c r="B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764.19668000000001</v>
      </c>
      <c r="C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768.39668000000006</v>
      </c>
      <c r="D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788.55667999999991</v>
      </c>
      <c r="E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856.88668000000007</v>
      </c>
      <c r="F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873.69668000000001</v>
      </c>
      <c r="G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910.22667999999999</v>
      </c>
      <c r="H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856.44668000000001</v>
      </c>
      <c r="I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1146.68668</v>
      </c>
      <c r="J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975.5766799999999</v>
      </c>
      <c r="K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818.00667999999996</v>
      </c>
      <c r="L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777.36668000000009</v>
      </c>
      <c r="M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764.86667999999986</v>
      </c>
      <c r="N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764.84667999999988</v>
      </c>
      <c r="O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764.80667999999991</v>
      </c>
      <c r="P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777.33668000000011</v>
      </c>
      <c r="Q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790.30667999999991</v>
      </c>
      <c r="R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795.6066800000001</v>
      </c>
      <c r="S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830.53667999999993</v>
      </c>
      <c r="T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856.03667999999993</v>
      </c>
      <c r="U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830.71668</v>
      </c>
      <c r="V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805.63668000000007</v>
      </c>
      <c r="W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845.60667999999987</v>
      </c>
      <c r="X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759.15668000000005</v>
      </c>
      <c r="Y336" s="107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940.3266799999999</v>
      </c>
    </row>
    <row r="337" spans="1:27" x14ac:dyDescent="0.2">
      <c r="A337" s="80">
        <f t="shared" si="10"/>
        <v>42546</v>
      </c>
      <c r="B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803.40668000000005</v>
      </c>
      <c r="C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760.0766799999999</v>
      </c>
      <c r="D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750.98667999999998</v>
      </c>
      <c r="E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804.02667999999994</v>
      </c>
      <c r="F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838.18668000000002</v>
      </c>
      <c r="G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875.89668000000006</v>
      </c>
      <c r="H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819.98667999999998</v>
      </c>
      <c r="I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752.96668</v>
      </c>
      <c r="J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884.01667999999995</v>
      </c>
      <c r="K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880.86667999999986</v>
      </c>
      <c r="L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835.49667999999997</v>
      </c>
      <c r="M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821.50667999999996</v>
      </c>
      <c r="N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821.50667999999996</v>
      </c>
      <c r="O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821.54667999999992</v>
      </c>
      <c r="P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835.45668000000001</v>
      </c>
      <c r="Q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821.50667999999996</v>
      </c>
      <c r="R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865.36667999999986</v>
      </c>
      <c r="S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881.11668000000009</v>
      </c>
      <c r="T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849.85667999999987</v>
      </c>
      <c r="U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897.61668000000009</v>
      </c>
      <c r="V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817.06667999999991</v>
      </c>
      <c r="W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862.15668000000005</v>
      </c>
      <c r="X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758.89668000000006</v>
      </c>
      <c r="Y337" s="107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880.3566800000001</v>
      </c>
    </row>
    <row r="338" spans="1:27" x14ac:dyDescent="0.2">
      <c r="A338" s="80">
        <f t="shared" si="10"/>
        <v>42547</v>
      </c>
      <c r="B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812.88667999999984</v>
      </c>
      <c r="C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763.29667999999992</v>
      </c>
      <c r="D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750.77667999999994</v>
      </c>
      <c r="E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787.89667999999983</v>
      </c>
      <c r="F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820.65667999999982</v>
      </c>
      <c r="G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875.84668000000011</v>
      </c>
      <c r="H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820.51667999999995</v>
      </c>
      <c r="I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751.15668000000005</v>
      </c>
      <c r="J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802.22667999999999</v>
      </c>
      <c r="K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880.98667999999998</v>
      </c>
      <c r="L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835.37668000000008</v>
      </c>
      <c r="M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821.52667999999994</v>
      </c>
      <c r="N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821.49667999999997</v>
      </c>
      <c r="O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821.47667999999999</v>
      </c>
      <c r="P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835.43668000000002</v>
      </c>
      <c r="Q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821.35667999999987</v>
      </c>
      <c r="R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880.94668000000001</v>
      </c>
      <c r="S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881.04667999999992</v>
      </c>
      <c r="T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850.21668</v>
      </c>
      <c r="U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898.13668000000007</v>
      </c>
      <c r="V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796.79667999999992</v>
      </c>
      <c r="W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837.5766799999999</v>
      </c>
      <c r="X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758.98667999999998</v>
      </c>
      <c r="Y338" s="107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880.77667999999994</v>
      </c>
    </row>
    <row r="339" spans="1:27" x14ac:dyDescent="0.2">
      <c r="A339" s="80">
        <f t="shared" si="10"/>
        <v>42548</v>
      </c>
      <c r="B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782.54667999999992</v>
      </c>
      <c r="C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752.92668000000003</v>
      </c>
      <c r="D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785.52667999999994</v>
      </c>
      <c r="E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821.59667999999988</v>
      </c>
      <c r="F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853.20668000000001</v>
      </c>
      <c r="G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887.69668000000001</v>
      </c>
      <c r="H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792.45668000000001</v>
      </c>
      <c r="I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1094.0966799999999</v>
      </c>
      <c r="J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931.03667999999993</v>
      </c>
      <c r="K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775.00667999999996</v>
      </c>
      <c r="L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783.00667999999996</v>
      </c>
      <c r="M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820.55667999999991</v>
      </c>
      <c r="N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802.24667999999997</v>
      </c>
      <c r="O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765.49667999999997</v>
      </c>
      <c r="P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803.04667999999992</v>
      </c>
      <c r="Q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783.88668000000007</v>
      </c>
      <c r="R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772.14668000000006</v>
      </c>
      <c r="S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793.53667999999993</v>
      </c>
      <c r="T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804.67668000000003</v>
      </c>
      <c r="U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816.56668000000013</v>
      </c>
      <c r="V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807.56667999999991</v>
      </c>
      <c r="W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846.48667999999998</v>
      </c>
      <c r="X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757.16668000000004</v>
      </c>
      <c r="Y339" s="107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927.78667999999993</v>
      </c>
    </row>
    <row r="340" spans="1:27" x14ac:dyDescent="0.2">
      <c r="A340" s="80">
        <f t="shared" si="10"/>
        <v>42549</v>
      </c>
      <c r="B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788.54667999999992</v>
      </c>
      <c r="C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753.16668000000004</v>
      </c>
      <c r="D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785.46668</v>
      </c>
      <c r="E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821.38668000000007</v>
      </c>
      <c r="F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853.02667999999994</v>
      </c>
      <c r="G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887.63668000000007</v>
      </c>
      <c r="H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792.65668000000005</v>
      </c>
      <c r="I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1094.24668</v>
      </c>
      <c r="J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930.94668000000001</v>
      </c>
      <c r="K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774.97667999999999</v>
      </c>
      <c r="L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783.29667999999992</v>
      </c>
      <c r="M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820.18668000000002</v>
      </c>
      <c r="N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802.27667999999994</v>
      </c>
      <c r="O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802.44668000000001</v>
      </c>
      <c r="P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802.73667999999998</v>
      </c>
      <c r="Q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783.74667999999997</v>
      </c>
      <c r="R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772.23667999999998</v>
      </c>
      <c r="S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793.57668000000012</v>
      </c>
      <c r="T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804.75667999999996</v>
      </c>
      <c r="U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816.55667999999991</v>
      </c>
      <c r="V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808.69668000000001</v>
      </c>
      <c r="W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847.52667999999994</v>
      </c>
      <c r="X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757.28667999999993</v>
      </c>
      <c r="Y340" s="107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919.25667999999996</v>
      </c>
    </row>
    <row r="341" spans="1:27" x14ac:dyDescent="0.2">
      <c r="A341" s="80">
        <f t="shared" si="10"/>
        <v>42550</v>
      </c>
      <c r="B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794.48667999999998</v>
      </c>
      <c r="C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772.95668000000001</v>
      </c>
      <c r="D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807.54667999999992</v>
      </c>
      <c r="E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830.16668000000004</v>
      </c>
      <c r="F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917.08668000000011</v>
      </c>
      <c r="G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916.95668000000001</v>
      </c>
      <c r="H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830.21668</v>
      </c>
      <c r="I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1106.94668</v>
      </c>
      <c r="J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941.53667999999993</v>
      </c>
      <c r="K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769.30667999999991</v>
      </c>
      <c r="L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786.54667999999992</v>
      </c>
      <c r="M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804.87668000000008</v>
      </c>
      <c r="N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761.95668000000001</v>
      </c>
      <c r="O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762.34668000000011</v>
      </c>
      <c r="P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751.92668000000003</v>
      </c>
      <c r="Q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763.20668000000001</v>
      </c>
      <c r="R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767.67668000000003</v>
      </c>
      <c r="S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788.70668000000001</v>
      </c>
      <c r="T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811.12668000000008</v>
      </c>
      <c r="U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811.36668000000009</v>
      </c>
      <c r="V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811.00667999999996</v>
      </c>
      <c r="W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825.8266799999999</v>
      </c>
      <c r="X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752.73667999999998</v>
      </c>
      <c r="Y341" s="107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869.56667999999991</v>
      </c>
    </row>
    <row r="342" spans="1:27" x14ac:dyDescent="0.2">
      <c r="A342" s="80">
        <f t="shared" si="10"/>
        <v>42551</v>
      </c>
      <c r="B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793.26667999999995</v>
      </c>
      <c r="C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775.1066800000001</v>
      </c>
      <c r="D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809.80667999999991</v>
      </c>
      <c r="E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832.50667999999996</v>
      </c>
      <c r="F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920.00667999999996</v>
      </c>
      <c r="G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919.84667999999988</v>
      </c>
      <c r="H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832.56667999999991</v>
      </c>
      <c r="I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1110.5966799999999</v>
      </c>
      <c r="J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944.64668000000006</v>
      </c>
      <c r="K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771.21668</v>
      </c>
      <c r="L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788.37668000000008</v>
      </c>
      <c r="M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806.98667999999998</v>
      </c>
      <c r="N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760.16668000000004</v>
      </c>
      <c r="O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760.11668000000009</v>
      </c>
      <c r="P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760.25667999999996</v>
      </c>
      <c r="Q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760.18668000000002</v>
      </c>
      <c r="R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769.16668000000004</v>
      </c>
      <c r="S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790.37668000000008</v>
      </c>
      <c r="T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812.84667999999988</v>
      </c>
      <c r="U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813.22667999999999</v>
      </c>
      <c r="V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809.91668000000004</v>
      </c>
      <c r="W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825.91668000000004</v>
      </c>
      <c r="X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754.39668000000006</v>
      </c>
      <c r="Y342" s="137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919.44668000000001</v>
      </c>
    </row>
    <row r="343" spans="1:27" hidden="1" x14ac:dyDescent="0.2">
      <c r="A343" s="80">
        <f t="shared" si="10"/>
        <v>42552</v>
      </c>
      <c r="B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C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D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E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F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G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H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I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J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K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L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M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N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O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P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Q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R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S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T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U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V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W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X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  <c r="Y343" s="137" t="e">
        <f>VLOOKUP($A343+ROUND((COLUMN()-2)/24,5),АТС!$A$41:$F$760,3)+VLOOKUP($A343+ROUND((COLUMN()-2)/24,5),'Расчет сбытовых надбавок'!$B$793:'Расчет сбытовых надбавок'!$G$1536,3)+'Иные услуги '!$C$5+'РСТ РСО-А'!$M$7</f>
        <v>#REF!</v>
      </c>
    </row>
    <row r="344" spans="1:27" x14ac:dyDescent="0.2">
      <c r="A344" s="92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93"/>
    </row>
    <row r="345" spans="1:27" x14ac:dyDescent="0.25">
      <c r="A345" s="88" t="s">
        <v>150</v>
      </c>
      <c r="B345" s="79"/>
      <c r="C345" s="79"/>
      <c r="D345" s="79"/>
    </row>
    <row r="346" spans="1:27" ht="12.75" x14ac:dyDescent="0.2">
      <c r="A346" s="177" t="s">
        <v>48</v>
      </c>
      <c r="B346" s="188" t="s">
        <v>121</v>
      </c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90"/>
    </row>
    <row r="347" spans="1:27" ht="12.75" x14ac:dyDescent="0.2">
      <c r="A347" s="178"/>
      <c r="B347" s="191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3"/>
    </row>
    <row r="348" spans="1:27" ht="12.75" customHeight="1" x14ac:dyDescent="0.2">
      <c r="A348" s="178"/>
      <c r="B348" s="180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2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7" ht="11.25" customHeight="1" x14ac:dyDescent="0.2">
      <c r="A349" s="179"/>
      <c r="B349" s="181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3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7" ht="15.75" customHeight="1" x14ac:dyDescent="0.2">
      <c r="A350" s="80">
        <f>A313</f>
        <v>42522</v>
      </c>
      <c r="B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746.92668000000003</v>
      </c>
      <c r="C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751.73667999999998</v>
      </c>
      <c r="D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777.5766799999999</v>
      </c>
      <c r="E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805.66668000000004</v>
      </c>
      <c r="F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828.27667999999994</v>
      </c>
      <c r="G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835.99667999999997</v>
      </c>
      <c r="H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770.98667999999998</v>
      </c>
      <c r="I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1038.94668</v>
      </c>
      <c r="J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929.75667999999996</v>
      </c>
      <c r="K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828.38668000000007</v>
      </c>
      <c r="L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799.87668000000008</v>
      </c>
      <c r="M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813.88668000000007</v>
      </c>
      <c r="N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843.55667999999991</v>
      </c>
      <c r="O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859.22667999999999</v>
      </c>
      <c r="P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843.29667999999992</v>
      </c>
      <c r="Q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859.06667999999991</v>
      </c>
      <c r="R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864.43668000000002</v>
      </c>
      <c r="S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791.21668</v>
      </c>
      <c r="T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780.43668000000002</v>
      </c>
      <c r="U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770.18668000000002</v>
      </c>
      <c r="V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807.31667999999991</v>
      </c>
      <c r="W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773.98667999999998</v>
      </c>
      <c r="X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791.12667999999985</v>
      </c>
      <c r="Y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822.67668000000003</v>
      </c>
      <c r="AA350" s="81"/>
    </row>
    <row r="351" spans="1:27" x14ac:dyDescent="0.2">
      <c r="A351" s="80">
        <f>A350+1</f>
        <v>42523</v>
      </c>
      <c r="B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749.70668000000001</v>
      </c>
      <c r="C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751.75667999999996</v>
      </c>
      <c r="D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784.41668000000004</v>
      </c>
      <c r="E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805.66668000000004</v>
      </c>
      <c r="F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828.17668000000003</v>
      </c>
      <c r="G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836.08668000000011</v>
      </c>
      <c r="H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777.70668000000001</v>
      </c>
      <c r="I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1029.1166799999999</v>
      </c>
      <c r="J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911.08667999999989</v>
      </c>
      <c r="K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813.8566800000001</v>
      </c>
      <c r="L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760.91668000000004</v>
      </c>
      <c r="M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773.37667999999985</v>
      </c>
      <c r="N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813.64667999999983</v>
      </c>
      <c r="O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843.24667999999997</v>
      </c>
      <c r="P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859.06667999999991</v>
      </c>
      <c r="Q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875.62668000000008</v>
      </c>
      <c r="R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864.42668000000003</v>
      </c>
      <c r="S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851.42668000000003</v>
      </c>
      <c r="T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851.57668000000012</v>
      </c>
      <c r="U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770.33668000000011</v>
      </c>
      <c r="V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809.16668000000004</v>
      </c>
      <c r="W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796.78667999999993</v>
      </c>
      <c r="X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791.17668000000003</v>
      </c>
      <c r="Y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822.49667999999997</v>
      </c>
    </row>
    <row r="352" spans="1:27" x14ac:dyDescent="0.2">
      <c r="A352" s="80">
        <f t="shared" ref="A352:A380" si="11">A351+1</f>
        <v>42524</v>
      </c>
      <c r="B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755.38668000000007</v>
      </c>
      <c r="C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763.19668000000001</v>
      </c>
      <c r="D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789.93668000000002</v>
      </c>
      <c r="E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804.23667999999998</v>
      </c>
      <c r="F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826.70668000000001</v>
      </c>
      <c r="G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850.53667999999993</v>
      </c>
      <c r="H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776.28667999999993</v>
      </c>
      <c r="I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1036.92668</v>
      </c>
      <c r="J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891.14668000000006</v>
      </c>
      <c r="K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805.19668000000001</v>
      </c>
      <c r="L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805.18668000000002</v>
      </c>
      <c r="M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805.10667999999987</v>
      </c>
      <c r="N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841.67668000000003</v>
      </c>
      <c r="O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857.43668000000002</v>
      </c>
      <c r="P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857.46668</v>
      </c>
      <c r="Q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882.3566800000001</v>
      </c>
      <c r="R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876.65668000000005</v>
      </c>
      <c r="S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863.27667999999994</v>
      </c>
      <c r="T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807.42668000000003</v>
      </c>
      <c r="U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773.48667999999998</v>
      </c>
      <c r="V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826.30667999999991</v>
      </c>
      <c r="W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792.52667999999994</v>
      </c>
      <c r="X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790.09668000000011</v>
      </c>
      <c r="Y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851.75667999999996</v>
      </c>
    </row>
    <row r="353" spans="1:25" x14ac:dyDescent="0.2">
      <c r="A353" s="80">
        <f t="shared" si="11"/>
        <v>42525</v>
      </c>
      <c r="B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756.26667999999995</v>
      </c>
      <c r="C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743.50667999999996</v>
      </c>
      <c r="D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755.73667999999998</v>
      </c>
      <c r="E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777.95668000000001</v>
      </c>
      <c r="F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801.67668000000003</v>
      </c>
      <c r="G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854.47667999999999</v>
      </c>
      <c r="H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801.66668000000004</v>
      </c>
      <c r="I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745.54667999999992</v>
      </c>
      <c r="J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789.75667999999996</v>
      </c>
      <c r="K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911.59668000000011</v>
      </c>
      <c r="L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854.49667999999997</v>
      </c>
      <c r="M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854.49667999999997</v>
      </c>
      <c r="N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854.49667999999997</v>
      </c>
      <c r="O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894.42668000000003</v>
      </c>
      <c r="P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894.43668000000002</v>
      </c>
      <c r="Q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862.12668000000008</v>
      </c>
      <c r="R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877.79667999999992</v>
      </c>
      <c r="S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832.23667999999998</v>
      </c>
      <c r="T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785.49667999999997</v>
      </c>
      <c r="U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785.03667999999993</v>
      </c>
      <c r="V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868.01667999999995</v>
      </c>
      <c r="W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816.52667999999994</v>
      </c>
      <c r="X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767.51667999999995</v>
      </c>
      <c r="Y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902.94668000000001</v>
      </c>
    </row>
    <row r="354" spans="1:25" x14ac:dyDescent="0.2">
      <c r="A354" s="80">
        <f t="shared" si="11"/>
        <v>42526</v>
      </c>
      <c r="B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754.61667999999986</v>
      </c>
      <c r="C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743.05667999999991</v>
      </c>
      <c r="D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777.75667999999996</v>
      </c>
      <c r="E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785.40668000000005</v>
      </c>
      <c r="F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818.19668000000001</v>
      </c>
      <c r="G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818.14667999999983</v>
      </c>
      <c r="H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755.58667999999989</v>
      </c>
      <c r="I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744.3266799999999</v>
      </c>
      <c r="J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758.51667999999995</v>
      </c>
      <c r="K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988.3566800000001</v>
      </c>
      <c r="L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911.6066800000001</v>
      </c>
      <c r="M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911.78667999999993</v>
      </c>
      <c r="N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912.04667999999992</v>
      </c>
      <c r="O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938.82668000000012</v>
      </c>
      <c r="P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938.81668000000013</v>
      </c>
      <c r="Q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894.41668000000004</v>
      </c>
      <c r="R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877.95668000000001</v>
      </c>
      <c r="S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832.27667999999994</v>
      </c>
      <c r="T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785.66668000000004</v>
      </c>
      <c r="U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773.69668000000001</v>
      </c>
      <c r="V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843.50667999999996</v>
      </c>
      <c r="W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813.72667999999999</v>
      </c>
      <c r="X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767.48667999999998</v>
      </c>
      <c r="Y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902.58667999999989</v>
      </c>
    </row>
    <row r="355" spans="1:25" x14ac:dyDescent="0.2">
      <c r="A355" s="80">
        <f t="shared" si="11"/>
        <v>42527</v>
      </c>
      <c r="B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751.74667999999997</v>
      </c>
      <c r="C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762.91668000000004</v>
      </c>
      <c r="D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789.3266799999999</v>
      </c>
      <c r="E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818.37667999999985</v>
      </c>
      <c r="F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833.93668000000002</v>
      </c>
      <c r="G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884.53667999999993</v>
      </c>
      <c r="H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811.3266799999999</v>
      </c>
      <c r="I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1090.70668</v>
      </c>
      <c r="J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989.99667999999997</v>
      </c>
      <c r="K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874.25667999999996</v>
      </c>
      <c r="L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826.83668000000011</v>
      </c>
      <c r="M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826.8566800000001</v>
      </c>
      <c r="N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841.94668000000001</v>
      </c>
      <c r="O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857.53667999999993</v>
      </c>
      <c r="P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857.53667999999993</v>
      </c>
      <c r="Q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826.61667999999986</v>
      </c>
      <c r="R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837.08667999999989</v>
      </c>
      <c r="S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850.04667999999992</v>
      </c>
      <c r="T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807.33667999999989</v>
      </c>
      <c r="U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757.19668000000001</v>
      </c>
      <c r="V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814.47667999999999</v>
      </c>
      <c r="W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787.03667999999993</v>
      </c>
      <c r="X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790.27667999999994</v>
      </c>
      <c r="Y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825.25667999999996</v>
      </c>
    </row>
    <row r="356" spans="1:25" x14ac:dyDescent="0.2">
      <c r="A356" s="80">
        <f t="shared" si="11"/>
        <v>42528</v>
      </c>
      <c r="B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755.81667999999991</v>
      </c>
      <c r="C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762.75667999999996</v>
      </c>
      <c r="D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789.34668000000011</v>
      </c>
      <c r="E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803.53667999999993</v>
      </c>
      <c r="F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833.59667999999988</v>
      </c>
      <c r="G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866.75667999999996</v>
      </c>
      <c r="H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811.20668000000001</v>
      </c>
      <c r="I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1090.69668</v>
      </c>
      <c r="J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990.21668</v>
      </c>
      <c r="K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857.92668000000003</v>
      </c>
      <c r="L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826.99667999999997</v>
      </c>
      <c r="M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827.02667999999994</v>
      </c>
      <c r="N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841.61667999999986</v>
      </c>
      <c r="O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857.46668</v>
      </c>
      <c r="P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812.30667999999991</v>
      </c>
      <c r="Q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812.37667999999985</v>
      </c>
      <c r="R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837.25667999999996</v>
      </c>
      <c r="S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850.21668</v>
      </c>
      <c r="T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813.20668000000001</v>
      </c>
      <c r="U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754.12668000000008</v>
      </c>
      <c r="V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830.09667999999988</v>
      </c>
      <c r="W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795.22667999999999</v>
      </c>
      <c r="X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779.34667999999988</v>
      </c>
      <c r="Y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874.67668000000003</v>
      </c>
    </row>
    <row r="357" spans="1:25" x14ac:dyDescent="0.2">
      <c r="A357" s="80">
        <f t="shared" si="11"/>
        <v>42529</v>
      </c>
      <c r="B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758.45668000000001</v>
      </c>
      <c r="C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762.62667999999985</v>
      </c>
      <c r="D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789.26667999999995</v>
      </c>
      <c r="E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803.25667999999996</v>
      </c>
      <c r="F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833.5766799999999</v>
      </c>
      <c r="G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866.68668000000002</v>
      </c>
      <c r="H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811.41668000000004</v>
      </c>
      <c r="I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1090.5566799999999</v>
      </c>
      <c r="J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990.40668000000005</v>
      </c>
      <c r="K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857.72667999999999</v>
      </c>
      <c r="L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826.97667999999999</v>
      </c>
      <c r="M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826.99667999999997</v>
      </c>
      <c r="N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841.89667999999983</v>
      </c>
      <c r="O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857.71668</v>
      </c>
      <c r="P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812.29667999999992</v>
      </c>
      <c r="Q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812.30667999999991</v>
      </c>
      <c r="R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837.23667999999998</v>
      </c>
      <c r="S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849.92668000000003</v>
      </c>
      <c r="T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812.86668000000009</v>
      </c>
      <c r="U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754.37668000000008</v>
      </c>
      <c r="V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832.50667999999996</v>
      </c>
      <c r="W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795.52667999999994</v>
      </c>
      <c r="X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779.37667999999985</v>
      </c>
      <c r="Y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877.99667999999997</v>
      </c>
    </row>
    <row r="358" spans="1:25" x14ac:dyDescent="0.2">
      <c r="A358" s="80">
        <f t="shared" si="11"/>
        <v>42530</v>
      </c>
      <c r="B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757.69668000000001</v>
      </c>
      <c r="C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762.37668000000008</v>
      </c>
      <c r="D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803.27667999999994</v>
      </c>
      <c r="E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817.95668000000001</v>
      </c>
      <c r="F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866.47667999999999</v>
      </c>
      <c r="G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884.36667999999986</v>
      </c>
      <c r="H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818.93668000000002</v>
      </c>
      <c r="I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1114.0766799999999</v>
      </c>
      <c r="J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979.56667999999991</v>
      </c>
      <c r="K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858.03667999999993</v>
      </c>
      <c r="L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812.67668000000003</v>
      </c>
      <c r="M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805.56668000000013</v>
      </c>
      <c r="N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827.0766799999999</v>
      </c>
      <c r="O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857.95668000000001</v>
      </c>
      <c r="P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900.47667999999999</v>
      </c>
      <c r="Q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900.43668000000002</v>
      </c>
      <c r="R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877.06667999999991</v>
      </c>
      <c r="S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876.94668000000001</v>
      </c>
      <c r="T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850.17668000000003</v>
      </c>
      <c r="U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769.58667999999989</v>
      </c>
      <c r="V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812.92668000000003</v>
      </c>
      <c r="W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775.18668000000002</v>
      </c>
      <c r="X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763.69668000000001</v>
      </c>
      <c r="Y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881.38668000000007</v>
      </c>
    </row>
    <row r="359" spans="1:25" x14ac:dyDescent="0.2">
      <c r="A359" s="80">
        <f t="shared" si="11"/>
        <v>42531</v>
      </c>
      <c r="B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773.04667999999992</v>
      </c>
      <c r="C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762.70668000000001</v>
      </c>
      <c r="D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796.25667999999996</v>
      </c>
      <c r="E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818.31667999999991</v>
      </c>
      <c r="F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849.86667999999986</v>
      </c>
      <c r="G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867.05667999999991</v>
      </c>
      <c r="H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803.99667999999997</v>
      </c>
      <c r="I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1090.7866799999999</v>
      </c>
      <c r="J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927.83667999999989</v>
      </c>
      <c r="K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785.17668000000003</v>
      </c>
      <c r="L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747.91668000000004</v>
      </c>
      <c r="M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753.31667999999991</v>
      </c>
      <c r="N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759.63668000000007</v>
      </c>
      <c r="O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778.38668000000007</v>
      </c>
      <c r="P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784.93668000000002</v>
      </c>
      <c r="Q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812.30667999999991</v>
      </c>
      <c r="R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801.47667999999999</v>
      </c>
      <c r="S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801.37668000000008</v>
      </c>
      <c r="T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801.37668000000008</v>
      </c>
      <c r="U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754.20668000000001</v>
      </c>
      <c r="V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845.77667999999994</v>
      </c>
      <c r="W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806.93668000000002</v>
      </c>
      <c r="X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763.60667999999987</v>
      </c>
      <c r="Y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912.12668000000008</v>
      </c>
    </row>
    <row r="360" spans="1:25" x14ac:dyDescent="0.2">
      <c r="A360" s="80">
        <f t="shared" si="11"/>
        <v>42532</v>
      </c>
      <c r="B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813.56667999999991</v>
      </c>
      <c r="C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761.75667999999996</v>
      </c>
      <c r="D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744.61667999999986</v>
      </c>
      <c r="E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770.05668000000014</v>
      </c>
      <c r="F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801.11668000000009</v>
      </c>
      <c r="G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817.99667999999997</v>
      </c>
      <c r="H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755.71668</v>
      </c>
      <c r="I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805.10667999999987</v>
      </c>
      <c r="J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911.93668000000002</v>
      </c>
      <c r="K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832.55667999999991</v>
      </c>
      <c r="L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785.77667999999994</v>
      </c>
      <c r="M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785.77667999999994</v>
      </c>
      <c r="N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791.92668000000003</v>
      </c>
      <c r="O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785.56668000000013</v>
      </c>
      <c r="P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791.92668000000003</v>
      </c>
      <c r="Q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811.50667999999996</v>
      </c>
      <c r="R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811.61668000000009</v>
      </c>
      <c r="S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767.46668</v>
      </c>
      <c r="T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744.67668000000003</v>
      </c>
      <c r="U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815.43668000000002</v>
      </c>
      <c r="V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903.03667999999993</v>
      </c>
      <c r="W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871.88668000000007</v>
      </c>
      <c r="X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764.47667999999999</v>
      </c>
      <c r="Y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854.14668000000006</v>
      </c>
    </row>
    <row r="361" spans="1:25" x14ac:dyDescent="0.2">
      <c r="A361" s="80">
        <f t="shared" si="11"/>
        <v>42533</v>
      </c>
      <c r="B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819.3266799999999</v>
      </c>
      <c r="C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785.16668000000004</v>
      </c>
      <c r="D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754.91668000000004</v>
      </c>
      <c r="E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755.50667999999996</v>
      </c>
      <c r="F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769.96668</v>
      </c>
      <c r="G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801.39668000000006</v>
      </c>
      <c r="H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762.8266799999999</v>
      </c>
      <c r="I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763.88667999999984</v>
      </c>
      <c r="J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842.77667999999994</v>
      </c>
      <c r="K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894.13668000000007</v>
      </c>
      <c r="L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861.98667999999998</v>
      </c>
      <c r="M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846.88668000000007</v>
      </c>
      <c r="N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862.00667999999996</v>
      </c>
      <c r="O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862.05668000000014</v>
      </c>
      <c r="P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877.81667999999991</v>
      </c>
      <c r="Q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886.00667999999996</v>
      </c>
      <c r="R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894.41668000000004</v>
      </c>
      <c r="S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877.98667999999998</v>
      </c>
      <c r="T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847.02667999999994</v>
      </c>
      <c r="U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756.1066800000001</v>
      </c>
      <c r="V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845.6066800000001</v>
      </c>
      <c r="W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818.50667999999996</v>
      </c>
      <c r="X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755.90668000000005</v>
      </c>
      <c r="Y361" s="107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893.93668000000002</v>
      </c>
    </row>
    <row r="362" spans="1:25" x14ac:dyDescent="0.2">
      <c r="A362" s="80">
        <f t="shared" si="11"/>
        <v>42534</v>
      </c>
      <c r="B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795.22667999999999</v>
      </c>
      <c r="C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765.26667999999995</v>
      </c>
      <c r="D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755.55667999999991</v>
      </c>
      <c r="E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770.05668000000014</v>
      </c>
      <c r="F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785.26667999999995</v>
      </c>
      <c r="G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818.10667999999987</v>
      </c>
      <c r="H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777.73667999999998</v>
      </c>
      <c r="I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744.22667999999999</v>
      </c>
      <c r="J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839.24667999999997</v>
      </c>
      <c r="K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947.90668000000005</v>
      </c>
      <c r="L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938.46668</v>
      </c>
      <c r="M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938.56667999999991</v>
      </c>
      <c r="N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988.14667999999983</v>
      </c>
      <c r="O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988.17668000000003</v>
      </c>
      <c r="P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988.21668</v>
      </c>
      <c r="Q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988.18668000000002</v>
      </c>
      <c r="R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988.22667999999999</v>
      </c>
      <c r="S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948.09667999999988</v>
      </c>
      <c r="T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929.31668000000013</v>
      </c>
      <c r="U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805.27667999999994</v>
      </c>
      <c r="V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844.31667999999991</v>
      </c>
      <c r="W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824.30668000000014</v>
      </c>
      <c r="X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767.62667999999985</v>
      </c>
      <c r="Y362" s="107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911.42668000000003</v>
      </c>
    </row>
    <row r="363" spans="1:25" x14ac:dyDescent="0.2">
      <c r="A363" s="80">
        <f t="shared" si="11"/>
        <v>42535</v>
      </c>
      <c r="B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763.07668000000012</v>
      </c>
      <c r="C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776.15668000000005</v>
      </c>
      <c r="D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811.28667999999993</v>
      </c>
      <c r="E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818.78667999999993</v>
      </c>
      <c r="F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850.3566800000001</v>
      </c>
      <c r="G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867.19668000000001</v>
      </c>
      <c r="H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811.20668000000001</v>
      </c>
      <c r="I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1113.69668</v>
      </c>
      <c r="J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1062.5266799999999</v>
      </c>
      <c r="K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882.75667999999996</v>
      </c>
      <c r="L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826.87668000000008</v>
      </c>
      <c r="M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841.98667999999998</v>
      </c>
      <c r="N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857.73667999999998</v>
      </c>
      <c r="O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874.15668000000005</v>
      </c>
      <c r="P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874.05667999999991</v>
      </c>
      <c r="Q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882.5766799999999</v>
      </c>
      <c r="R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890.96668</v>
      </c>
      <c r="S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891.00667999999996</v>
      </c>
      <c r="T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905.74667999999997</v>
      </c>
      <c r="U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825.28667999999993</v>
      </c>
      <c r="V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814.71668</v>
      </c>
      <c r="W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779.22667999999999</v>
      </c>
      <c r="X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769.00667999999996</v>
      </c>
      <c r="Y363" s="107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882.33668000000011</v>
      </c>
    </row>
    <row r="364" spans="1:25" x14ac:dyDescent="0.2">
      <c r="A364" s="80">
        <f t="shared" si="11"/>
        <v>42536</v>
      </c>
      <c r="B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757.20668000000001</v>
      </c>
      <c r="C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776.15668000000005</v>
      </c>
      <c r="D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811.00667999999996</v>
      </c>
      <c r="E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818.37667999999985</v>
      </c>
      <c r="F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849.90668000000005</v>
      </c>
      <c r="G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867.03667999999993</v>
      </c>
      <c r="H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811.26667999999995</v>
      </c>
      <c r="I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1113.72668</v>
      </c>
      <c r="J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1062.66668</v>
      </c>
      <c r="K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882.80667999999991</v>
      </c>
      <c r="L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827.01667999999995</v>
      </c>
      <c r="M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842.08668000000011</v>
      </c>
      <c r="N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857.72667999999999</v>
      </c>
      <c r="O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874.14668000000006</v>
      </c>
      <c r="P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874.12668000000008</v>
      </c>
      <c r="Q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882.53667999999993</v>
      </c>
      <c r="R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891.04667999999992</v>
      </c>
      <c r="S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891.10667999999987</v>
      </c>
      <c r="T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905.74667999999997</v>
      </c>
      <c r="U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825.19668000000001</v>
      </c>
      <c r="V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817.03667999999993</v>
      </c>
      <c r="W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778.16668000000004</v>
      </c>
      <c r="X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768.97667999999999</v>
      </c>
      <c r="Y364" s="107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862.15668000000005</v>
      </c>
    </row>
    <row r="365" spans="1:25" x14ac:dyDescent="0.2">
      <c r="A365" s="80">
        <f t="shared" si="11"/>
        <v>42537</v>
      </c>
      <c r="B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755.95668000000001</v>
      </c>
      <c r="C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789.79667999999992</v>
      </c>
      <c r="D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834.05667999999991</v>
      </c>
      <c r="E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834.23667999999998</v>
      </c>
      <c r="F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922.67668000000003</v>
      </c>
      <c r="G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922.67668000000003</v>
      </c>
      <c r="H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850.38668000000007</v>
      </c>
      <c r="I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1190.8766799999999</v>
      </c>
      <c r="J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1062.44668</v>
      </c>
      <c r="K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891.28667999999993</v>
      </c>
      <c r="L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857.66668000000004</v>
      </c>
      <c r="M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841.81667999999991</v>
      </c>
      <c r="N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857.47667999999999</v>
      </c>
      <c r="O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873.88668000000007</v>
      </c>
      <c r="P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891.01667999999995</v>
      </c>
      <c r="Q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909.08667999999989</v>
      </c>
      <c r="R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891.00667999999996</v>
      </c>
      <c r="S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921.17668000000003</v>
      </c>
      <c r="T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953.86667999999986</v>
      </c>
      <c r="U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907.06667999999991</v>
      </c>
      <c r="V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748.65668000000005</v>
      </c>
      <c r="W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765.43668000000002</v>
      </c>
      <c r="X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800.93668000000002</v>
      </c>
      <c r="Y365" s="107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854.13668000000007</v>
      </c>
    </row>
    <row r="366" spans="1:25" x14ac:dyDescent="0.2">
      <c r="A366" s="80">
        <f t="shared" si="11"/>
        <v>42538</v>
      </c>
      <c r="B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744.06667999999991</v>
      </c>
      <c r="C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803.72667999999999</v>
      </c>
      <c r="D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849.98667999999998</v>
      </c>
      <c r="E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884.89668000000006</v>
      </c>
      <c r="F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922.65668000000005</v>
      </c>
      <c r="G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922.72667999999999</v>
      </c>
      <c r="H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885.02667999999994</v>
      </c>
      <c r="I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1190.8466799999999</v>
      </c>
      <c r="J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1037.0266799999999</v>
      </c>
      <c r="K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891.24667999999997</v>
      </c>
      <c r="L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841.86667999999986</v>
      </c>
      <c r="M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826.67668000000003</v>
      </c>
      <c r="N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841.61667999999986</v>
      </c>
      <c r="O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841.50667999999996</v>
      </c>
      <c r="P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857.27667999999994</v>
      </c>
      <c r="Q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882.28667999999993</v>
      </c>
      <c r="R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869.68668000000002</v>
      </c>
      <c r="S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890.97667999999999</v>
      </c>
      <c r="T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905.50667999999996</v>
      </c>
      <c r="U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837.26667999999995</v>
      </c>
      <c r="V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780.63668000000007</v>
      </c>
      <c r="W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744.15668000000005</v>
      </c>
      <c r="X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843.46668</v>
      </c>
      <c r="Y366" s="107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829.06668000000013</v>
      </c>
    </row>
    <row r="367" spans="1:25" x14ac:dyDescent="0.2">
      <c r="A367" s="80">
        <f t="shared" si="11"/>
        <v>42539</v>
      </c>
      <c r="B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774.89668000000006</v>
      </c>
      <c r="C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770.20668000000001</v>
      </c>
      <c r="D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818.25667999999996</v>
      </c>
      <c r="E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854.44668000000001</v>
      </c>
      <c r="F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854.38668000000007</v>
      </c>
      <c r="G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894.34668000000011</v>
      </c>
      <c r="H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837.14667999999983</v>
      </c>
      <c r="I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755.23667999999998</v>
      </c>
      <c r="J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843.22667999999999</v>
      </c>
      <c r="K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930.03667999999993</v>
      </c>
      <c r="L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862.48667999999998</v>
      </c>
      <c r="M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878.09667999999988</v>
      </c>
      <c r="N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878.10667999999987</v>
      </c>
      <c r="O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902.75667999999996</v>
      </c>
      <c r="P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929.24667999999997</v>
      </c>
      <c r="Q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967.78667999999993</v>
      </c>
      <c r="R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967.98667999999998</v>
      </c>
      <c r="S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894.26667999999995</v>
      </c>
      <c r="T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902.32668000000012</v>
      </c>
      <c r="U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832.82668000000012</v>
      </c>
      <c r="V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782.5766799999999</v>
      </c>
      <c r="W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784.10667999999987</v>
      </c>
      <c r="X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785.32668000000012</v>
      </c>
      <c r="Y367" s="107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910.70668000000001</v>
      </c>
    </row>
    <row r="368" spans="1:25" x14ac:dyDescent="0.2">
      <c r="A368" s="80">
        <f t="shared" si="11"/>
        <v>42540</v>
      </c>
      <c r="B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775.40668000000005</v>
      </c>
      <c r="C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770.23667999999998</v>
      </c>
      <c r="D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818.10667999999987</v>
      </c>
      <c r="E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853.96668</v>
      </c>
      <c r="F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853.87668000000008</v>
      </c>
      <c r="G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893.85667999999987</v>
      </c>
      <c r="H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835.89667999999983</v>
      </c>
      <c r="I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801.68668000000002</v>
      </c>
      <c r="J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811.89668000000006</v>
      </c>
      <c r="K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967.54667999999992</v>
      </c>
      <c r="L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894.22667999999999</v>
      </c>
      <c r="M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894.24667999999997</v>
      </c>
      <c r="N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894.25667999999996</v>
      </c>
      <c r="O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929.32668000000012</v>
      </c>
      <c r="P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948.00667999999996</v>
      </c>
      <c r="Q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948.05667999999991</v>
      </c>
      <c r="R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938.66667999999981</v>
      </c>
      <c r="S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920.37668000000008</v>
      </c>
      <c r="T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938.60667999999987</v>
      </c>
      <c r="U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870.01667999999995</v>
      </c>
      <c r="V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779.8566800000001</v>
      </c>
      <c r="W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781.38668000000007</v>
      </c>
      <c r="X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785.64668000000006</v>
      </c>
      <c r="Y368" s="107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911.19668000000001</v>
      </c>
    </row>
    <row r="369" spans="1:25" x14ac:dyDescent="0.2">
      <c r="A369" s="80">
        <f t="shared" si="11"/>
        <v>42541</v>
      </c>
      <c r="B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756.69668000000001</v>
      </c>
      <c r="C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803.92668000000003</v>
      </c>
      <c r="D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850.53667999999993</v>
      </c>
      <c r="E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885.10667999999987</v>
      </c>
      <c r="F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894.26667999999995</v>
      </c>
      <c r="G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922.92668000000003</v>
      </c>
      <c r="H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885.16668000000004</v>
      </c>
      <c r="I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1191.1166799999999</v>
      </c>
      <c r="J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1036.99668</v>
      </c>
      <c r="K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891.28667999999993</v>
      </c>
      <c r="L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841.86667999999986</v>
      </c>
      <c r="M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826.77667999999994</v>
      </c>
      <c r="N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841.80667999999991</v>
      </c>
      <c r="O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826.69668000000001</v>
      </c>
      <c r="P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826.60667999999987</v>
      </c>
      <c r="Q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882.42668000000003</v>
      </c>
      <c r="R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869.8266799999999</v>
      </c>
      <c r="S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890.95668000000001</v>
      </c>
      <c r="T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905.81668000000013</v>
      </c>
      <c r="U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849.97667999999999</v>
      </c>
      <c r="V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764.74667999999997</v>
      </c>
      <c r="W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765.03667999999993</v>
      </c>
      <c r="X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806.91668000000004</v>
      </c>
      <c r="Y369" s="107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842.34668000000011</v>
      </c>
    </row>
    <row r="370" spans="1:25" x14ac:dyDescent="0.2">
      <c r="A370" s="80">
        <f t="shared" si="11"/>
        <v>42542</v>
      </c>
      <c r="B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751.47667999999999</v>
      </c>
      <c r="C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789.74667999999997</v>
      </c>
      <c r="D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834.24667999999997</v>
      </c>
      <c r="E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867.28667999999993</v>
      </c>
      <c r="F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893.26667999999995</v>
      </c>
      <c r="G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942.44668000000001</v>
      </c>
      <c r="H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922.52667999999994</v>
      </c>
      <c r="I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1348.1466800000001</v>
      </c>
      <c r="J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1061.66668</v>
      </c>
      <c r="K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927.72667999999999</v>
      </c>
      <c r="L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909.03667999999993</v>
      </c>
      <c r="M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890.92668000000003</v>
      </c>
      <c r="N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873.77667999999994</v>
      </c>
      <c r="O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873.86668000000009</v>
      </c>
      <c r="P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873.87668000000008</v>
      </c>
      <c r="Q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882.20668000000001</v>
      </c>
      <c r="R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890.74667999999997</v>
      </c>
      <c r="S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905.40668000000005</v>
      </c>
      <c r="T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905.30667999999991</v>
      </c>
      <c r="U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890.59668000000011</v>
      </c>
      <c r="V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748.97667999999999</v>
      </c>
      <c r="W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774.12668000000008</v>
      </c>
      <c r="X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806.80667999999991</v>
      </c>
      <c r="Y370" s="107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852.38667999999984</v>
      </c>
    </row>
    <row r="371" spans="1:25" x14ac:dyDescent="0.2">
      <c r="A371" s="80">
        <f t="shared" si="11"/>
        <v>42543</v>
      </c>
      <c r="B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753.09668000000011</v>
      </c>
      <c r="C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789.81667999999991</v>
      </c>
      <c r="D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834.43668000000002</v>
      </c>
      <c r="E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894.33667999999989</v>
      </c>
      <c r="F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923.01667999999995</v>
      </c>
      <c r="G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922.90668000000005</v>
      </c>
      <c r="H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893.87667999999985</v>
      </c>
      <c r="I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1248.5766799999999</v>
      </c>
      <c r="J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1012.66668</v>
      </c>
      <c r="K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882.53667999999993</v>
      </c>
      <c r="L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812.36667999999986</v>
      </c>
      <c r="M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812.33667999999989</v>
      </c>
      <c r="N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812.3266799999999</v>
      </c>
      <c r="O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812.3266799999999</v>
      </c>
      <c r="P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909.64668000000006</v>
      </c>
      <c r="Q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909.43668000000002</v>
      </c>
      <c r="R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856.62668000000008</v>
      </c>
      <c r="S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891.16668000000004</v>
      </c>
      <c r="T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945.01667999999995</v>
      </c>
      <c r="U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883.78667999999993</v>
      </c>
      <c r="V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749.36668000000009</v>
      </c>
      <c r="W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767.05667999999991</v>
      </c>
      <c r="X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795.74667999999997</v>
      </c>
      <c r="Y371" s="107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896.39668000000006</v>
      </c>
    </row>
    <row r="372" spans="1:25" x14ac:dyDescent="0.2">
      <c r="A372" s="80">
        <f t="shared" si="11"/>
        <v>42544</v>
      </c>
      <c r="B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758.95668000000001</v>
      </c>
      <c r="C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789.69668000000001</v>
      </c>
      <c r="D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834.3266799999999</v>
      </c>
      <c r="E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867.37668000000008</v>
      </c>
      <c r="F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922.81667999999991</v>
      </c>
      <c r="G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922.94668000000001</v>
      </c>
      <c r="H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850.16668000000004</v>
      </c>
      <c r="I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1150.3666800000001</v>
      </c>
      <c r="J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968.21668</v>
      </c>
      <c r="K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812.13668000000007</v>
      </c>
      <c r="L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771.68668000000002</v>
      </c>
      <c r="M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759.27667999999994</v>
      </c>
      <c r="N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759.19668000000001</v>
      </c>
      <c r="O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759.11668000000009</v>
      </c>
      <c r="P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771.78667999999993</v>
      </c>
      <c r="Q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784.61668000000009</v>
      </c>
      <c r="R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789.86667999999986</v>
      </c>
      <c r="S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824.48667999999998</v>
      </c>
      <c r="T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849.74667999999997</v>
      </c>
      <c r="U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849.79667999999992</v>
      </c>
      <c r="V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782.98667999999998</v>
      </c>
      <c r="W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815.22667999999999</v>
      </c>
      <c r="X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768.90668000000005</v>
      </c>
      <c r="Y372" s="107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900.58667999999989</v>
      </c>
    </row>
    <row r="373" spans="1:25" x14ac:dyDescent="0.2">
      <c r="A373" s="80">
        <f t="shared" si="11"/>
        <v>42545</v>
      </c>
      <c r="B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758.84668000000011</v>
      </c>
      <c r="C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763.00667999999996</v>
      </c>
      <c r="D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782.98667999999998</v>
      </c>
      <c r="E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850.67668000000003</v>
      </c>
      <c r="F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867.33667999999989</v>
      </c>
      <c r="G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903.52667999999994</v>
      </c>
      <c r="H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850.24667999999997</v>
      </c>
      <c r="I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1137.7966799999999</v>
      </c>
      <c r="J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968.26667999999995</v>
      </c>
      <c r="K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812.15668000000005</v>
      </c>
      <c r="L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771.90668000000005</v>
      </c>
      <c r="M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759.50667999999996</v>
      </c>
      <c r="N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759.49667999999997</v>
      </c>
      <c r="O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759.45668000000001</v>
      </c>
      <c r="P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771.86668000000009</v>
      </c>
      <c r="Q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784.71668</v>
      </c>
      <c r="R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789.96668</v>
      </c>
      <c r="S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824.5766799999999</v>
      </c>
      <c r="T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849.83667999999989</v>
      </c>
      <c r="U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824.75667999999996</v>
      </c>
      <c r="V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799.90668000000005</v>
      </c>
      <c r="W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839.50667999999996</v>
      </c>
      <c r="X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753.85667999999987</v>
      </c>
      <c r="Y373" s="107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933.34667999999988</v>
      </c>
    </row>
    <row r="374" spans="1:25" x14ac:dyDescent="0.2">
      <c r="A374" s="80">
        <f t="shared" si="11"/>
        <v>42546</v>
      </c>
      <c r="B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797.69668000000001</v>
      </c>
      <c r="C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754.76667999999995</v>
      </c>
      <c r="D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745.76667999999995</v>
      </c>
      <c r="E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798.30667999999991</v>
      </c>
      <c r="F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832.15668000000005</v>
      </c>
      <c r="G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869.51667999999995</v>
      </c>
      <c r="H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814.12668000000008</v>
      </c>
      <c r="I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747.71668</v>
      </c>
      <c r="J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877.55667999999991</v>
      </c>
      <c r="K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874.43668000000002</v>
      </c>
      <c r="L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829.48667999999998</v>
      </c>
      <c r="M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815.62667999999985</v>
      </c>
      <c r="N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815.62667999999985</v>
      </c>
      <c r="O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815.66668000000004</v>
      </c>
      <c r="P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829.44668000000001</v>
      </c>
      <c r="Q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815.62667999999985</v>
      </c>
      <c r="R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859.0766799999999</v>
      </c>
      <c r="S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874.68668000000002</v>
      </c>
      <c r="T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843.70668000000001</v>
      </c>
      <c r="U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891.03667999999993</v>
      </c>
      <c r="V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811.22667999999999</v>
      </c>
      <c r="W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855.90668000000005</v>
      </c>
      <c r="X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753.6066800000001</v>
      </c>
      <c r="Y374" s="107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873.93668000000002</v>
      </c>
    </row>
    <row r="375" spans="1:25" x14ac:dyDescent="0.2">
      <c r="A375" s="80">
        <f t="shared" si="11"/>
        <v>42547</v>
      </c>
      <c r="B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807.08667999999989</v>
      </c>
      <c r="C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757.95668000000001</v>
      </c>
      <c r="D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745.54667999999992</v>
      </c>
      <c r="E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782.3266799999999</v>
      </c>
      <c r="F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814.78667999999993</v>
      </c>
      <c r="G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869.45668000000001</v>
      </c>
      <c r="H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814.65668000000005</v>
      </c>
      <c r="I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745.92668000000003</v>
      </c>
      <c r="J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796.53667999999993</v>
      </c>
      <c r="K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874.55667999999991</v>
      </c>
      <c r="L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829.37668000000008</v>
      </c>
      <c r="M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815.64668000000006</v>
      </c>
      <c r="N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815.61667999999986</v>
      </c>
      <c r="O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815.60667999999987</v>
      </c>
      <c r="P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829.42668000000003</v>
      </c>
      <c r="Q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815.47667999999999</v>
      </c>
      <c r="R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874.51667999999995</v>
      </c>
      <c r="S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874.61667999999986</v>
      </c>
      <c r="T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844.06667999999991</v>
      </c>
      <c r="U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891.54667999999992</v>
      </c>
      <c r="V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791.15667999999982</v>
      </c>
      <c r="W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831.55667999999991</v>
      </c>
      <c r="X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753.69668000000001</v>
      </c>
      <c r="Y375" s="107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874.34667999999988</v>
      </c>
    </row>
    <row r="376" spans="1:25" x14ac:dyDescent="0.2">
      <c r="A376" s="80">
        <f t="shared" si="11"/>
        <v>42548</v>
      </c>
      <c r="B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777.02667999999994</v>
      </c>
      <c r="C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747.68668000000002</v>
      </c>
      <c r="D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779.97667999999999</v>
      </c>
      <c r="E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815.71668</v>
      </c>
      <c r="F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847.03667999999993</v>
      </c>
      <c r="G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881.20668000000001</v>
      </c>
      <c r="H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786.84668000000011</v>
      </c>
      <c r="I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1085.69668</v>
      </c>
      <c r="J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924.14668000000006</v>
      </c>
      <c r="K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769.56667999999991</v>
      </c>
      <c r="L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777.48667999999998</v>
      </c>
      <c r="M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814.68668000000002</v>
      </c>
      <c r="N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796.54667999999992</v>
      </c>
      <c r="O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760.13668000000007</v>
      </c>
      <c r="P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797.33668000000011</v>
      </c>
      <c r="Q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778.3566800000001</v>
      </c>
      <c r="R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766.72667999999999</v>
      </c>
      <c r="S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787.91668000000004</v>
      </c>
      <c r="T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798.95668000000001</v>
      </c>
      <c r="U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810.73667999999998</v>
      </c>
      <c r="V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801.8266799999999</v>
      </c>
      <c r="W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840.37668000000008</v>
      </c>
      <c r="X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751.87668000000008</v>
      </c>
      <c r="Y376" s="107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920.92668000000003</v>
      </c>
    </row>
    <row r="377" spans="1:25" x14ac:dyDescent="0.2">
      <c r="A377" s="80">
        <f t="shared" si="11"/>
        <v>42549</v>
      </c>
      <c r="B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782.97667999999999</v>
      </c>
      <c r="C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747.91668000000004</v>
      </c>
      <c r="D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779.92668000000003</v>
      </c>
      <c r="E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815.51667999999995</v>
      </c>
      <c r="F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846.8566800000001</v>
      </c>
      <c r="G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881.14668000000006</v>
      </c>
      <c r="H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787.04667999999992</v>
      </c>
      <c r="I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1085.8366799999999</v>
      </c>
      <c r="J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924.05667999999991</v>
      </c>
      <c r="K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769.52667999999994</v>
      </c>
      <c r="L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777.77667999999994</v>
      </c>
      <c r="M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814.31667999999991</v>
      </c>
      <c r="N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796.5766799999999</v>
      </c>
      <c r="O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796.74667999999997</v>
      </c>
      <c r="P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797.03667999999993</v>
      </c>
      <c r="Q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778.22667999999999</v>
      </c>
      <c r="R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766.81667999999991</v>
      </c>
      <c r="S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787.95668000000001</v>
      </c>
      <c r="T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799.03667999999993</v>
      </c>
      <c r="U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810.72667999999999</v>
      </c>
      <c r="V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802.93668000000002</v>
      </c>
      <c r="W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841.40668000000005</v>
      </c>
      <c r="X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752.00667999999996</v>
      </c>
      <c r="Y377" s="107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912.46668</v>
      </c>
    </row>
    <row r="378" spans="1:25" x14ac:dyDescent="0.2">
      <c r="A378" s="80">
        <f t="shared" si="11"/>
        <v>42550</v>
      </c>
      <c r="B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788.85667999999987</v>
      </c>
      <c r="C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767.52667999999994</v>
      </c>
      <c r="D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801.79667999999992</v>
      </c>
      <c r="E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824.20668000000001</v>
      </c>
      <c r="F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910.31667999999991</v>
      </c>
      <c r="G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910.19668000000001</v>
      </c>
      <c r="H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824.25667999999996</v>
      </c>
      <c r="I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1098.42668</v>
      </c>
      <c r="J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934.54667999999992</v>
      </c>
      <c r="K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763.91668000000004</v>
      </c>
      <c r="L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780.99667999999997</v>
      </c>
      <c r="M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799.14668000000006</v>
      </c>
      <c r="N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756.63668000000007</v>
      </c>
      <c r="O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757.01667999999995</v>
      </c>
      <c r="P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746.68668000000002</v>
      </c>
      <c r="Q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757.86668000000009</v>
      </c>
      <c r="R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762.29667999999992</v>
      </c>
      <c r="S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783.13668000000007</v>
      </c>
      <c r="T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805.34667999999988</v>
      </c>
      <c r="U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805.57668000000012</v>
      </c>
      <c r="V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805.22667999999999</v>
      </c>
      <c r="W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819.90668000000005</v>
      </c>
      <c r="X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747.49667999999997</v>
      </c>
      <c r="Y378" s="107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863.23667999999998</v>
      </c>
    </row>
    <row r="379" spans="1:25" x14ac:dyDescent="0.2">
      <c r="A379" s="80">
        <f t="shared" si="11"/>
        <v>42551</v>
      </c>
      <c r="B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787.64667999999983</v>
      </c>
      <c r="C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769.65668000000005</v>
      </c>
      <c r="D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804.03667999999993</v>
      </c>
      <c r="E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826.52667999999994</v>
      </c>
      <c r="F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913.21668</v>
      </c>
      <c r="G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913.05667999999991</v>
      </c>
      <c r="H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826.58667999999989</v>
      </c>
      <c r="I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1102.0366799999999</v>
      </c>
      <c r="J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937.62668000000008</v>
      </c>
      <c r="K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765.80667999999991</v>
      </c>
      <c r="L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782.80667999999991</v>
      </c>
      <c r="M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801.23667999999998</v>
      </c>
      <c r="N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754.8566800000001</v>
      </c>
      <c r="O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754.80667999999991</v>
      </c>
      <c r="P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754.94668000000001</v>
      </c>
      <c r="Q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754.87668000000008</v>
      </c>
      <c r="R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763.76667999999995</v>
      </c>
      <c r="S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784.78667999999993</v>
      </c>
      <c r="T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807.04667999999992</v>
      </c>
      <c r="U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807.42668000000003</v>
      </c>
      <c r="V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804.14667999999983</v>
      </c>
      <c r="W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819.99667999999997</v>
      </c>
      <c r="X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749.13668000000007</v>
      </c>
      <c r="Y379" s="137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912.65667999999982</v>
      </c>
    </row>
    <row r="380" spans="1:25" hidden="1" x14ac:dyDescent="0.2">
      <c r="A380" s="80">
        <f t="shared" si="11"/>
        <v>42552</v>
      </c>
      <c r="B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C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D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E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F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G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H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I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J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K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L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M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N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O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P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Q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R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S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T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U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V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W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X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  <c r="Y380" s="137" t="e">
        <f>VLOOKUP($A380+ROUND((COLUMN()-2)/24,5),АТС!$A$41:$F$760,3)+VLOOKUP($A380+ROUND((COLUMN()-2)/24,5),'Расчет сбытовых надбавок'!$B$793:'Расчет сбытовых надбавок'!$G$1536,4)+'Иные услуги '!$C$5+'РСТ РСО-А'!$M$7</f>
        <v>#REF!</v>
      </c>
    </row>
    <row r="381" spans="1:25" ht="12.75" customHeight="1" x14ac:dyDescent="0.25">
      <c r="A381" s="94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6"/>
    </row>
    <row r="382" spans="1:25" x14ac:dyDescent="0.25">
      <c r="A382" s="88" t="s">
        <v>151</v>
      </c>
      <c r="B382" s="79"/>
      <c r="C382" s="79"/>
      <c r="D382" s="79"/>
    </row>
    <row r="383" spans="1:25" ht="12.75" x14ac:dyDescent="0.2">
      <c r="A383" s="177" t="s">
        <v>48</v>
      </c>
      <c r="B383" s="188" t="s">
        <v>121</v>
      </c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5" ht="12.75" x14ac:dyDescent="0.2">
      <c r="A384" s="178"/>
      <c r="B384" s="191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3"/>
    </row>
    <row r="385" spans="1:27" ht="12.75" customHeight="1" x14ac:dyDescent="0.2">
      <c r="A385" s="178"/>
      <c r="B385" s="180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2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7" ht="11.25" customHeight="1" x14ac:dyDescent="0.2">
      <c r="A386" s="179"/>
      <c r="B386" s="181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3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7" ht="15.75" customHeight="1" x14ac:dyDescent="0.2">
      <c r="A387" s="80">
        <f>A350</f>
        <v>42522</v>
      </c>
      <c r="B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728.00667999999996</v>
      </c>
      <c r="C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732.65668000000005</v>
      </c>
      <c r="D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757.61667999999986</v>
      </c>
      <c r="E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784.76667999999995</v>
      </c>
      <c r="F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806.6066800000001</v>
      </c>
      <c r="G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814.06667999999991</v>
      </c>
      <c r="H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751.25667999999996</v>
      </c>
      <c r="I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1010.1566800000001</v>
      </c>
      <c r="J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904.65668000000005</v>
      </c>
      <c r="K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806.71668</v>
      </c>
      <c r="L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779.16668000000004</v>
      </c>
      <c r="M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792.70668000000001</v>
      </c>
      <c r="N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821.36667999999986</v>
      </c>
      <c r="O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836.50667999999996</v>
      </c>
      <c r="P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821.11667999999986</v>
      </c>
      <c r="Q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836.35667999999987</v>
      </c>
      <c r="R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841.54667999999992</v>
      </c>
      <c r="S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770.80667999999991</v>
      </c>
      <c r="T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760.38668000000007</v>
      </c>
      <c r="U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750.48667999999998</v>
      </c>
      <c r="V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786.35667999999987</v>
      </c>
      <c r="W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754.14668000000006</v>
      </c>
      <c r="X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770.71668</v>
      </c>
      <c r="Y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801.19668000000001</v>
      </c>
      <c r="AA387" s="81"/>
    </row>
    <row r="388" spans="1:27" x14ac:dyDescent="0.2">
      <c r="A388" s="80">
        <f>A387+1</f>
        <v>42523</v>
      </c>
      <c r="B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730.69668000000001</v>
      </c>
      <c r="C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732.67668000000003</v>
      </c>
      <c r="D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764.23667999999998</v>
      </c>
      <c r="E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784.76667999999995</v>
      </c>
      <c r="F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806.50667999999996</v>
      </c>
      <c r="G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814.14668000000006</v>
      </c>
      <c r="H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757.74667999999997</v>
      </c>
      <c r="I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1000.6566799999998</v>
      </c>
      <c r="J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886.61667999999986</v>
      </c>
      <c r="K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792.67668000000003</v>
      </c>
      <c r="L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741.52667999999994</v>
      </c>
      <c r="M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753.56667999999991</v>
      </c>
      <c r="N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792.46668</v>
      </c>
      <c r="O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821.06667999999991</v>
      </c>
      <c r="P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836.35667999999987</v>
      </c>
      <c r="Q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852.3566800000001</v>
      </c>
      <c r="R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841.53667999999993</v>
      </c>
      <c r="S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828.97667999999999</v>
      </c>
      <c r="T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829.11668000000009</v>
      </c>
      <c r="U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750.62668000000008</v>
      </c>
      <c r="V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788.14668000000006</v>
      </c>
      <c r="W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776.18668000000002</v>
      </c>
      <c r="X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770.75667999999996</v>
      </c>
      <c r="Y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801.01667999999995</v>
      </c>
    </row>
    <row r="389" spans="1:27" x14ac:dyDescent="0.2">
      <c r="A389" s="80">
        <f t="shared" ref="A389:A416" si="12">A388+1</f>
        <v>42524</v>
      </c>
      <c r="B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736.17668000000003</v>
      </c>
      <c r="C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743.73667999999998</v>
      </c>
      <c r="D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769.55667999999991</v>
      </c>
      <c r="E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783.38668000000007</v>
      </c>
      <c r="F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805.09668000000011</v>
      </c>
      <c r="G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828.11667999999986</v>
      </c>
      <c r="H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756.37668000000008</v>
      </c>
      <c r="I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1008.19668</v>
      </c>
      <c r="J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867.3566800000001</v>
      </c>
      <c r="K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784.31667999999991</v>
      </c>
      <c r="L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784.29667999999992</v>
      </c>
      <c r="M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784.22667999999999</v>
      </c>
      <c r="N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819.55667999999991</v>
      </c>
      <c r="O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834.77667999999994</v>
      </c>
      <c r="P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834.81667999999991</v>
      </c>
      <c r="Q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858.8566800000001</v>
      </c>
      <c r="R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853.34667999999988</v>
      </c>
      <c r="S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840.41668000000004</v>
      </c>
      <c r="T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786.46668</v>
      </c>
      <c r="U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753.67668000000003</v>
      </c>
      <c r="V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804.70668000000001</v>
      </c>
      <c r="W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772.06667999999991</v>
      </c>
      <c r="X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769.72667999999999</v>
      </c>
      <c r="Y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829.28667999999993</v>
      </c>
    </row>
    <row r="390" spans="1:27" x14ac:dyDescent="0.2">
      <c r="A390" s="80">
        <f t="shared" si="12"/>
        <v>42525</v>
      </c>
      <c r="B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737.03667999999993</v>
      </c>
      <c r="C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724.70668000000001</v>
      </c>
      <c r="D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736.52667999999994</v>
      </c>
      <c r="E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757.98667999999998</v>
      </c>
      <c r="F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780.90668000000005</v>
      </c>
      <c r="G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831.91668000000004</v>
      </c>
      <c r="H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780.89668000000006</v>
      </c>
      <c r="I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726.67668000000003</v>
      </c>
      <c r="J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769.38667999999984</v>
      </c>
      <c r="K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887.1066800000001</v>
      </c>
      <c r="L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831.93668000000002</v>
      </c>
      <c r="M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831.93668000000002</v>
      </c>
      <c r="N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831.93668000000002</v>
      </c>
      <c r="O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870.51667999999995</v>
      </c>
      <c r="P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870.52667999999994</v>
      </c>
      <c r="Q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839.30667999999991</v>
      </c>
      <c r="R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854.44668000000001</v>
      </c>
      <c r="S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810.43668000000002</v>
      </c>
      <c r="T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765.26667999999995</v>
      </c>
      <c r="U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764.82668000000012</v>
      </c>
      <c r="V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845.00667999999996</v>
      </c>
      <c r="W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795.25667999999996</v>
      </c>
      <c r="X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747.90668000000005</v>
      </c>
      <c r="Y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878.75667999999996</v>
      </c>
    </row>
    <row r="391" spans="1:27" x14ac:dyDescent="0.2">
      <c r="A391" s="80">
        <f t="shared" si="12"/>
        <v>42526</v>
      </c>
      <c r="B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735.44668000000001</v>
      </c>
      <c r="C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724.26667999999995</v>
      </c>
      <c r="D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757.79667999999992</v>
      </c>
      <c r="E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765.18668000000002</v>
      </c>
      <c r="F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796.86668000000009</v>
      </c>
      <c r="G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796.81667999999991</v>
      </c>
      <c r="H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736.37668000000008</v>
      </c>
      <c r="I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725.49667999999997</v>
      </c>
      <c r="J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739.20668000000001</v>
      </c>
      <c r="K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961.27667999999994</v>
      </c>
      <c r="L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887.11668000000009</v>
      </c>
      <c r="M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887.28667999999993</v>
      </c>
      <c r="N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887.53667999999993</v>
      </c>
      <c r="O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913.41668000000004</v>
      </c>
      <c r="P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913.40668000000005</v>
      </c>
      <c r="Q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870.50667999999996</v>
      </c>
      <c r="R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854.60667999999987</v>
      </c>
      <c r="S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810.47667999999999</v>
      </c>
      <c r="T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765.44668000000001</v>
      </c>
      <c r="U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753.86668000000009</v>
      </c>
      <c r="V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821.3266799999999</v>
      </c>
      <c r="W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792.54667999999992</v>
      </c>
      <c r="X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747.87668000000008</v>
      </c>
      <c r="Y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878.40667999999982</v>
      </c>
    </row>
    <row r="392" spans="1:27" x14ac:dyDescent="0.2">
      <c r="A392" s="80">
        <f t="shared" si="12"/>
        <v>42527</v>
      </c>
      <c r="B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732.66668000000004</v>
      </c>
      <c r="C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743.46668</v>
      </c>
      <c r="D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768.97667999999999</v>
      </c>
      <c r="E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797.04667999999992</v>
      </c>
      <c r="F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812.0766799999999</v>
      </c>
      <c r="G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860.96668</v>
      </c>
      <c r="H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790.23667999999998</v>
      </c>
      <c r="I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1060.1566800000001</v>
      </c>
      <c r="J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962.8566800000001</v>
      </c>
      <c r="K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851.03667999999993</v>
      </c>
      <c r="L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805.21668</v>
      </c>
      <c r="M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805.23667999999998</v>
      </c>
      <c r="N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819.81667999999991</v>
      </c>
      <c r="O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834.87667999999985</v>
      </c>
      <c r="P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834.87667999999985</v>
      </c>
      <c r="Q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805.00667999999996</v>
      </c>
      <c r="R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815.12668000000008</v>
      </c>
      <c r="S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827.63668000000007</v>
      </c>
      <c r="T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786.37667999999985</v>
      </c>
      <c r="U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737.92668000000003</v>
      </c>
      <c r="V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793.26667999999995</v>
      </c>
      <c r="W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766.76667999999995</v>
      </c>
      <c r="X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769.89668000000006</v>
      </c>
      <c r="Y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803.68668000000002</v>
      </c>
    </row>
    <row r="393" spans="1:27" x14ac:dyDescent="0.2">
      <c r="A393" s="80">
        <f t="shared" si="12"/>
        <v>42528</v>
      </c>
      <c r="B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736.59667999999988</v>
      </c>
      <c r="C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743.29667999999992</v>
      </c>
      <c r="D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768.99667999999997</v>
      </c>
      <c r="E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782.70668000000001</v>
      </c>
      <c r="F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811.74667999999997</v>
      </c>
      <c r="G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843.78667999999993</v>
      </c>
      <c r="H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790.11668000000009</v>
      </c>
      <c r="I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1060.1466800000001</v>
      </c>
      <c r="J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963.06667999999991</v>
      </c>
      <c r="K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835.25667999999996</v>
      </c>
      <c r="L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805.37668000000008</v>
      </c>
      <c r="M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805.39668000000006</v>
      </c>
      <c r="N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819.49667999999997</v>
      </c>
      <c r="O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834.81667999999991</v>
      </c>
      <c r="P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791.17668000000003</v>
      </c>
      <c r="Q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791.24667999999997</v>
      </c>
      <c r="R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815.28667999999993</v>
      </c>
      <c r="S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827.80667999999991</v>
      </c>
      <c r="T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792.04667999999992</v>
      </c>
      <c r="U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734.96668</v>
      </c>
      <c r="V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808.36668000000009</v>
      </c>
      <c r="W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774.67668000000003</v>
      </c>
      <c r="X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759.33667999999989</v>
      </c>
      <c r="Y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851.43668000000002</v>
      </c>
    </row>
    <row r="394" spans="1:27" x14ac:dyDescent="0.2">
      <c r="A394" s="80">
        <f t="shared" si="12"/>
        <v>42529</v>
      </c>
      <c r="B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739.14668000000006</v>
      </c>
      <c r="C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743.17668000000003</v>
      </c>
      <c r="D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768.91668000000004</v>
      </c>
      <c r="E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782.43668000000002</v>
      </c>
      <c r="F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811.72667999999999</v>
      </c>
      <c r="G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843.71668</v>
      </c>
      <c r="H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790.31667999999991</v>
      </c>
      <c r="I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1060.01668</v>
      </c>
      <c r="J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963.24667999999997</v>
      </c>
      <c r="K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835.05668000000014</v>
      </c>
      <c r="L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805.3566800000001</v>
      </c>
      <c r="M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805.37668000000008</v>
      </c>
      <c r="N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819.76667999999995</v>
      </c>
      <c r="O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835.04668000000015</v>
      </c>
      <c r="P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791.16668000000004</v>
      </c>
      <c r="Q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791.17668000000003</v>
      </c>
      <c r="R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815.26667999999995</v>
      </c>
      <c r="S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827.52667999999994</v>
      </c>
      <c r="T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791.71668</v>
      </c>
      <c r="U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735.20668000000001</v>
      </c>
      <c r="V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810.69668000000001</v>
      </c>
      <c r="W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774.96668</v>
      </c>
      <c r="X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759.35667999999987</v>
      </c>
      <c r="Y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854.64668000000006</v>
      </c>
    </row>
    <row r="395" spans="1:27" x14ac:dyDescent="0.2">
      <c r="A395" s="80">
        <f t="shared" si="12"/>
        <v>42530</v>
      </c>
      <c r="B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738.41668000000004</v>
      </c>
      <c r="C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742.93668000000002</v>
      </c>
      <c r="D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782.45668000000001</v>
      </c>
      <c r="E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796.63668000000007</v>
      </c>
      <c r="F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843.51667999999995</v>
      </c>
      <c r="G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860.80667999999991</v>
      </c>
      <c r="H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797.58667999999989</v>
      </c>
      <c r="I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1082.74668</v>
      </c>
      <c r="J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952.77667999999994</v>
      </c>
      <c r="K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835.36668000000009</v>
      </c>
      <c r="L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791.52667999999994</v>
      </c>
      <c r="M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784.66668000000004</v>
      </c>
      <c r="N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805.44668000000001</v>
      </c>
      <c r="O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835.28667999999993</v>
      </c>
      <c r="P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876.36667999999986</v>
      </c>
      <c r="Q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876.31667999999991</v>
      </c>
      <c r="R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853.74667999999997</v>
      </c>
      <c r="S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853.62668000000008</v>
      </c>
      <c r="T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827.76667999999995</v>
      </c>
      <c r="U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749.90668000000005</v>
      </c>
      <c r="V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791.77667999999994</v>
      </c>
      <c r="W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755.31667999999991</v>
      </c>
      <c r="X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744.20668000000001</v>
      </c>
      <c r="Y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857.91668000000004</v>
      </c>
    </row>
    <row r="396" spans="1:27" x14ac:dyDescent="0.2">
      <c r="A396" s="80">
        <f t="shared" si="12"/>
        <v>42531</v>
      </c>
      <c r="B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753.24667999999997</v>
      </c>
      <c r="C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743.25667999999996</v>
      </c>
      <c r="D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775.66668000000004</v>
      </c>
      <c r="E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796.98667999999998</v>
      </c>
      <c r="F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827.46668</v>
      </c>
      <c r="G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844.0766799999999</v>
      </c>
      <c r="H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783.14668000000006</v>
      </c>
      <c r="I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1060.23668</v>
      </c>
      <c r="J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902.79667999999992</v>
      </c>
      <c r="K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764.96668</v>
      </c>
      <c r="L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728.96668</v>
      </c>
      <c r="M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734.17668000000003</v>
      </c>
      <c r="N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740.28667999999993</v>
      </c>
      <c r="O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758.40668000000005</v>
      </c>
      <c r="P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764.72667999999999</v>
      </c>
      <c r="Q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791.17668000000003</v>
      </c>
      <c r="R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780.71668</v>
      </c>
      <c r="S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780.61668000000009</v>
      </c>
      <c r="T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780.61668000000009</v>
      </c>
      <c r="U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735.04667999999992</v>
      </c>
      <c r="V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823.51667999999995</v>
      </c>
      <c r="W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785.98667999999998</v>
      </c>
      <c r="X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744.12667999999985</v>
      </c>
      <c r="Y396" s="107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887.62668000000008</v>
      </c>
    </row>
    <row r="397" spans="1:27" x14ac:dyDescent="0.2">
      <c r="A397" s="80">
        <f t="shared" si="12"/>
        <v>42532</v>
      </c>
      <c r="B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792.39668000000006</v>
      </c>
      <c r="C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742.33667999999989</v>
      </c>
      <c r="D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725.78667999999993</v>
      </c>
      <c r="E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750.3566800000001</v>
      </c>
      <c r="F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780.36668000000009</v>
      </c>
      <c r="G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796.67668000000003</v>
      </c>
      <c r="H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736.50667999999996</v>
      </c>
      <c r="I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784.22667999999999</v>
      </c>
      <c r="J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887.44668000000001</v>
      </c>
      <c r="K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810.74667999999997</v>
      </c>
      <c r="L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765.53667999999993</v>
      </c>
      <c r="M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765.53667999999993</v>
      </c>
      <c r="N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771.48667999999998</v>
      </c>
      <c r="O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765.34668000000011</v>
      </c>
      <c r="P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771.48667999999998</v>
      </c>
      <c r="Q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790.40668000000005</v>
      </c>
      <c r="R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790.51667999999995</v>
      </c>
      <c r="S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747.84667999999988</v>
      </c>
      <c r="T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725.83667999999989</v>
      </c>
      <c r="U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794.19668000000001</v>
      </c>
      <c r="V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878.83668000000011</v>
      </c>
      <c r="W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848.74667999999997</v>
      </c>
      <c r="X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744.96668</v>
      </c>
      <c r="Y397" s="107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831.6066800000001</v>
      </c>
    </row>
    <row r="398" spans="1:27" x14ac:dyDescent="0.2">
      <c r="A398" s="80">
        <f t="shared" si="12"/>
        <v>42533</v>
      </c>
      <c r="B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797.95668000000001</v>
      </c>
      <c r="C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764.95668000000001</v>
      </c>
      <c r="D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735.72667999999999</v>
      </c>
      <c r="E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736.29667999999992</v>
      </c>
      <c r="F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750.26667999999995</v>
      </c>
      <c r="G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780.63668000000007</v>
      </c>
      <c r="H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743.37668000000008</v>
      </c>
      <c r="I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744.39667999999983</v>
      </c>
      <c r="J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820.61668000000009</v>
      </c>
      <c r="K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870.23667999999998</v>
      </c>
      <c r="L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839.17668000000003</v>
      </c>
      <c r="M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824.58667999999989</v>
      </c>
      <c r="N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839.19668000000001</v>
      </c>
      <c r="O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839.24667999999997</v>
      </c>
      <c r="P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854.46668</v>
      </c>
      <c r="Q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862.37668000000008</v>
      </c>
      <c r="R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870.50667999999996</v>
      </c>
      <c r="S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854.63667999999984</v>
      </c>
      <c r="T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824.71668</v>
      </c>
      <c r="U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736.87668000000008</v>
      </c>
      <c r="V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823.34668000000011</v>
      </c>
      <c r="W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797.17668000000003</v>
      </c>
      <c r="X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736.68668000000002</v>
      </c>
      <c r="Y398" s="107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870.04667999999992</v>
      </c>
    </row>
    <row r="399" spans="1:27" x14ac:dyDescent="0.2">
      <c r="A399" s="80">
        <f t="shared" si="12"/>
        <v>42534</v>
      </c>
      <c r="B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774.67668000000003</v>
      </c>
      <c r="C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745.73667999999998</v>
      </c>
      <c r="D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736.34668000000011</v>
      </c>
      <c r="E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750.3566800000001</v>
      </c>
      <c r="F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765.05667999999991</v>
      </c>
      <c r="G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796.78667999999993</v>
      </c>
      <c r="H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757.77667999999994</v>
      </c>
      <c r="I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725.40668000000005</v>
      </c>
      <c r="J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817.20668000000001</v>
      </c>
      <c r="K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922.18668000000002</v>
      </c>
      <c r="L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913.06667999999991</v>
      </c>
      <c r="M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913.16668000000004</v>
      </c>
      <c r="N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961.06667999999991</v>
      </c>
      <c r="O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961.09668000000011</v>
      </c>
      <c r="P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961.13668000000007</v>
      </c>
      <c r="Q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961.11668000000009</v>
      </c>
      <c r="R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961.14668000000006</v>
      </c>
      <c r="S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922.36668000000009</v>
      </c>
      <c r="T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904.22667999999999</v>
      </c>
      <c r="U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784.38667999999984</v>
      </c>
      <c r="V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822.1066800000001</v>
      </c>
      <c r="W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802.76667999999995</v>
      </c>
      <c r="X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748.01667999999995</v>
      </c>
      <c r="Y399" s="107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886.94668000000001</v>
      </c>
    </row>
    <row r="400" spans="1:27" x14ac:dyDescent="0.2">
      <c r="A400" s="80">
        <f t="shared" si="12"/>
        <v>42535</v>
      </c>
      <c r="B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743.61668000000009</v>
      </c>
      <c r="C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756.24667999999997</v>
      </c>
      <c r="D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790.18668000000002</v>
      </c>
      <c r="E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797.44668000000001</v>
      </c>
      <c r="F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827.93668000000002</v>
      </c>
      <c r="G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844.21668</v>
      </c>
      <c r="H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790.11668000000009</v>
      </c>
      <c r="I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1082.3766799999999</v>
      </c>
      <c r="J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1032.93668</v>
      </c>
      <c r="K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859.24667999999997</v>
      </c>
      <c r="L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805.25667999999996</v>
      </c>
      <c r="M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819.85667999999987</v>
      </c>
      <c r="N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835.07668000000012</v>
      </c>
      <c r="O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850.93668000000002</v>
      </c>
      <c r="P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850.83667999999989</v>
      </c>
      <c r="Q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859.0766799999999</v>
      </c>
      <c r="R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867.17668000000003</v>
      </c>
      <c r="S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867.20668000000001</v>
      </c>
      <c r="T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881.45668000000001</v>
      </c>
      <c r="U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803.71668</v>
      </c>
      <c r="V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793.50667999999996</v>
      </c>
      <c r="W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759.21668</v>
      </c>
      <c r="X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749.33667999999989</v>
      </c>
      <c r="Y400" s="107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858.83668000000011</v>
      </c>
    </row>
    <row r="401" spans="1:25" x14ac:dyDescent="0.2">
      <c r="A401" s="80">
        <f t="shared" si="12"/>
        <v>42536</v>
      </c>
      <c r="B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737.93668000000002</v>
      </c>
      <c r="C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756.24667999999997</v>
      </c>
      <c r="D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789.91668000000004</v>
      </c>
      <c r="E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797.04667999999992</v>
      </c>
      <c r="F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827.50667999999996</v>
      </c>
      <c r="G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844.05667999999991</v>
      </c>
      <c r="H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790.16668000000004</v>
      </c>
      <c r="I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1082.3966800000001</v>
      </c>
      <c r="J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1033.0666799999999</v>
      </c>
      <c r="K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859.28667999999993</v>
      </c>
      <c r="L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805.38668000000007</v>
      </c>
      <c r="M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819.95668000000001</v>
      </c>
      <c r="N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835.05668000000014</v>
      </c>
      <c r="O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850.92668000000003</v>
      </c>
      <c r="P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850.90668000000005</v>
      </c>
      <c r="Q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859.02667999999994</v>
      </c>
      <c r="R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867.25667999999996</v>
      </c>
      <c r="S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867.30667999999991</v>
      </c>
      <c r="T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881.45668000000001</v>
      </c>
      <c r="U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803.63668000000007</v>
      </c>
      <c r="V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795.74667999999997</v>
      </c>
      <c r="W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758.19668000000001</v>
      </c>
      <c r="X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749.30667999999991</v>
      </c>
      <c r="Y401" s="107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839.33667999999989</v>
      </c>
    </row>
    <row r="402" spans="1:25" x14ac:dyDescent="0.2">
      <c r="A402" s="80">
        <f t="shared" si="12"/>
        <v>42537</v>
      </c>
      <c r="B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736.72667999999999</v>
      </c>
      <c r="C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769.42668000000003</v>
      </c>
      <c r="D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812.19668000000001</v>
      </c>
      <c r="E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812.36668000000009</v>
      </c>
      <c r="F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897.81667999999991</v>
      </c>
      <c r="G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897.81667999999991</v>
      </c>
      <c r="H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827.97667999999999</v>
      </c>
      <c r="I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1156.94668</v>
      </c>
      <c r="J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1032.8566800000001</v>
      </c>
      <c r="K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867.47667999999999</v>
      </c>
      <c r="L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835.00667999999996</v>
      </c>
      <c r="M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819.69668000000001</v>
      </c>
      <c r="N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834.8266799999999</v>
      </c>
      <c r="O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850.67668000000003</v>
      </c>
      <c r="P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867.22667999999999</v>
      </c>
      <c r="Q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884.68668000000002</v>
      </c>
      <c r="R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867.20668000000001</v>
      </c>
      <c r="S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896.36667999999986</v>
      </c>
      <c r="T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927.94668000000001</v>
      </c>
      <c r="U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882.72667999999999</v>
      </c>
      <c r="V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729.68668000000002</v>
      </c>
      <c r="W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745.89668000000006</v>
      </c>
      <c r="X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780.19668000000001</v>
      </c>
      <c r="Y402" s="107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831.59668000000011</v>
      </c>
    </row>
    <row r="403" spans="1:25" x14ac:dyDescent="0.2">
      <c r="A403" s="80">
        <f t="shared" si="12"/>
        <v>42538</v>
      </c>
      <c r="B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725.24667999999997</v>
      </c>
      <c r="C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782.88667999999984</v>
      </c>
      <c r="D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827.58667999999989</v>
      </c>
      <c r="E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861.30667999999991</v>
      </c>
      <c r="F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897.79667999999992</v>
      </c>
      <c r="G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897.85667999999987</v>
      </c>
      <c r="H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861.43668000000002</v>
      </c>
      <c r="I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1156.9066800000001</v>
      </c>
      <c r="J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1008.2966799999999</v>
      </c>
      <c r="K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867.44668000000001</v>
      </c>
      <c r="L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819.73667999999998</v>
      </c>
      <c r="M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805.05668000000014</v>
      </c>
      <c r="N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819.49667999999997</v>
      </c>
      <c r="O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819.38668000000007</v>
      </c>
      <c r="P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834.62667999999985</v>
      </c>
      <c r="Q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858.79667999999992</v>
      </c>
      <c r="R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846.61667999999986</v>
      </c>
      <c r="S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867.18668000000002</v>
      </c>
      <c r="T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881.22667999999999</v>
      </c>
      <c r="U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815.29667999999992</v>
      </c>
      <c r="V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760.5766799999999</v>
      </c>
      <c r="W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725.32668000000012</v>
      </c>
      <c r="X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821.28667999999993</v>
      </c>
      <c r="Y403" s="107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807.37668000000008</v>
      </c>
    </row>
    <row r="404" spans="1:25" x14ac:dyDescent="0.2">
      <c r="A404" s="80">
        <f t="shared" si="12"/>
        <v>42539</v>
      </c>
      <c r="B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755.03667999999993</v>
      </c>
      <c r="C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750.49667999999997</v>
      </c>
      <c r="D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796.92668000000003</v>
      </c>
      <c r="E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831.89668000000006</v>
      </c>
      <c r="F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831.82668000000012</v>
      </c>
      <c r="G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870.44668000000001</v>
      </c>
      <c r="H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815.17668000000003</v>
      </c>
      <c r="I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736.03667999999993</v>
      </c>
      <c r="J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821.05667999999991</v>
      </c>
      <c r="K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904.92668000000003</v>
      </c>
      <c r="L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839.66668000000004</v>
      </c>
      <c r="M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854.73667999999998</v>
      </c>
      <c r="N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854.74667999999997</v>
      </c>
      <c r="O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878.56668000000013</v>
      </c>
      <c r="P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904.15668000000005</v>
      </c>
      <c r="Q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941.39668000000006</v>
      </c>
      <c r="R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941.59667999999988</v>
      </c>
      <c r="S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870.36668000000009</v>
      </c>
      <c r="T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878.14668000000006</v>
      </c>
      <c r="U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811.00667999999996</v>
      </c>
      <c r="V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762.44668000000001</v>
      </c>
      <c r="W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763.92668000000003</v>
      </c>
      <c r="X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765.1066800000001</v>
      </c>
      <c r="Y404" s="107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886.25667999999996</v>
      </c>
    </row>
    <row r="405" spans="1:25" x14ac:dyDescent="0.2">
      <c r="A405" s="80">
        <f t="shared" si="12"/>
        <v>42540</v>
      </c>
      <c r="B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755.52667999999994</v>
      </c>
      <c r="C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750.52667999999994</v>
      </c>
      <c r="D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796.78667999999993</v>
      </c>
      <c r="E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831.42668000000003</v>
      </c>
      <c r="F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831.34667999999988</v>
      </c>
      <c r="G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869.96668</v>
      </c>
      <c r="H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813.96668</v>
      </c>
      <c r="I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780.91668000000004</v>
      </c>
      <c r="J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790.78667999999993</v>
      </c>
      <c r="K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941.16668000000004</v>
      </c>
      <c r="L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870.32668000000012</v>
      </c>
      <c r="M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870.34668000000011</v>
      </c>
      <c r="N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870.3566800000001</v>
      </c>
      <c r="O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904.23667999999998</v>
      </c>
      <c r="P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922.28667999999993</v>
      </c>
      <c r="Q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922.33668000000011</v>
      </c>
      <c r="R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913.25667999999996</v>
      </c>
      <c r="S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895.58668000000011</v>
      </c>
      <c r="T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913.20668000000001</v>
      </c>
      <c r="U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846.93668000000002</v>
      </c>
      <c r="V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759.82668000000012</v>
      </c>
      <c r="W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761.30668000000014</v>
      </c>
      <c r="X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765.42668000000003</v>
      </c>
      <c r="Y405" s="107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886.71668</v>
      </c>
    </row>
    <row r="406" spans="1:25" x14ac:dyDescent="0.2">
      <c r="A406" s="80">
        <f t="shared" si="12"/>
        <v>42541</v>
      </c>
      <c r="B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737.45668000000001</v>
      </c>
      <c r="C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783.0766799999999</v>
      </c>
      <c r="D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828.11667999999986</v>
      </c>
      <c r="E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861.51667999999995</v>
      </c>
      <c r="F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870.36668000000009</v>
      </c>
      <c r="G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898.05667999999991</v>
      </c>
      <c r="H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861.56667999999991</v>
      </c>
      <c r="I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1157.16668</v>
      </c>
      <c r="J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1008.26668</v>
      </c>
      <c r="K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867.47667999999999</v>
      </c>
      <c r="L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819.73667999999998</v>
      </c>
      <c r="M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805.15668000000005</v>
      </c>
      <c r="N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819.68668000000002</v>
      </c>
      <c r="O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805.08668000000011</v>
      </c>
      <c r="P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804.99667999999997</v>
      </c>
      <c r="Q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858.92668000000003</v>
      </c>
      <c r="R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846.75667999999996</v>
      </c>
      <c r="S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867.16668000000004</v>
      </c>
      <c r="T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881.51667999999995</v>
      </c>
      <c r="U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827.5766799999999</v>
      </c>
      <c r="V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745.22667999999999</v>
      </c>
      <c r="W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745.50667999999996</v>
      </c>
      <c r="X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785.96668</v>
      </c>
      <c r="Y406" s="107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820.20668000000001</v>
      </c>
    </row>
    <row r="407" spans="1:25" x14ac:dyDescent="0.2">
      <c r="A407" s="80">
        <f t="shared" si="12"/>
        <v>42542</v>
      </c>
      <c r="B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732.40668000000005</v>
      </c>
      <c r="C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769.37667999999985</v>
      </c>
      <c r="D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812.37668000000008</v>
      </c>
      <c r="E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844.29667999999992</v>
      </c>
      <c r="F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869.39668000000006</v>
      </c>
      <c r="G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916.91668000000004</v>
      </c>
      <c r="H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897.66668000000004</v>
      </c>
      <c r="I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1308.8866800000001</v>
      </c>
      <c r="J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1032.1066799999999</v>
      </c>
      <c r="K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902.68668000000002</v>
      </c>
      <c r="L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884.63668000000007</v>
      </c>
      <c r="M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867.13668000000007</v>
      </c>
      <c r="N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850.56667999999991</v>
      </c>
      <c r="O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850.65668000000005</v>
      </c>
      <c r="P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850.66668000000004</v>
      </c>
      <c r="Q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858.71668</v>
      </c>
      <c r="R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866.96668</v>
      </c>
      <c r="S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881.12668000000008</v>
      </c>
      <c r="T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881.03667999999993</v>
      </c>
      <c r="U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866.82668000000012</v>
      </c>
      <c r="V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729.98667999999998</v>
      </c>
      <c r="W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754.28667999999993</v>
      </c>
      <c r="X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785.86667999999986</v>
      </c>
      <c r="Y407" s="107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829.90667999999982</v>
      </c>
    </row>
    <row r="408" spans="1:25" x14ac:dyDescent="0.2">
      <c r="A408" s="80">
        <f t="shared" si="12"/>
        <v>42543</v>
      </c>
      <c r="B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733.97667999999999</v>
      </c>
      <c r="C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769.45668000000001</v>
      </c>
      <c r="D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812.55667999999991</v>
      </c>
      <c r="E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870.43668000000002</v>
      </c>
      <c r="F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898.13668000000007</v>
      </c>
      <c r="G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898.03667999999993</v>
      </c>
      <c r="H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869.98667999999998</v>
      </c>
      <c r="I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1212.68668</v>
      </c>
      <c r="J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984.75667999999996</v>
      </c>
      <c r="K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859.02667999999994</v>
      </c>
      <c r="L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791.23667999999998</v>
      </c>
      <c r="M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791.20668000000001</v>
      </c>
      <c r="N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791.19668000000001</v>
      </c>
      <c r="O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791.19668000000001</v>
      </c>
      <c r="P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885.22667999999999</v>
      </c>
      <c r="Q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885.01667999999995</v>
      </c>
      <c r="R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834.00667999999996</v>
      </c>
      <c r="S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867.37668000000008</v>
      </c>
      <c r="T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919.39668000000006</v>
      </c>
      <c r="U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860.23667999999998</v>
      </c>
      <c r="V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730.36668000000009</v>
      </c>
      <c r="W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747.45668000000001</v>
      </c>
      <c r="X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775.17668000000003</v>
      </c>
      <c r="Y408" s="107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872.41668000000004</v>
      </c>
    </row>
    <row r="409" spans="1:25" x14ac:dyDescent="0.2">
      <c r="A409" s="80">
        <f t="shared" si="12"/>
        <v>42544</v>
      </c>
      <c r="B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739.63668000000007</v>
      </c>
      <c r="C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769.33667999999989</v>
      </c>
      <c r="D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812.45668000000001</v>
      </c>
      <c r="E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844.38668000000007</v>
      </c>
      <c r="F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897.94668000000001</v>
      </c>
      <c r="G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898.0766799999999</v>
      </c>
      <c r="H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827.75667999999996</v>
      </c>
      <c r="I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1117.7966799999999</v>
      </c>
      <c r="J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941.80667999999991</v>
      </c>
      <c r="K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791.01667999999995</v>
      </c>
      <c r="L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751.93668000000002</v>
      </c>
      <c r="M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739.93668000000002</v>
      </c>
      <c r="N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739.86668000000009</v>
      </c>
      <c r="O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739.78667999999993</v>
      </c>
      <c r="P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752.03667999999993</v>
      </c>
      <c r="Q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764.42668000000003</v>
      </c>
      <c r="R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769.49667999999997</v>
      </c>
      <c r="S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802.94668000000001</v>
      </c>
      <c r="T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827.3566800000001</v>
      </c>
      <c r="U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827.39668000000006</v>
      </c>
      <c r="V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762.84667999999988</v>
      </c>
      <c r="W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793.99667999999997</v>
      </c>
      <c r="X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749.24667999999997</v>
      </c>
      <c r="Y409" s="107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876.47667999999999</v>
      </c>
    </row>
    <row r="410" spans="1:25" x14ac:dyDescent="0.2">
      <c r="A410" s="80">
        <f t="shared" si="12"/>
        <v>42545</v>
      </c>
      <c r="B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739.52667999999994</v>
      </c>
      <c r="C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743.54667999999992</v>
      </c>
      <c r="D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762.84667999999988</v>
      </c>
      <c r="E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828.25667999999996</v>
      </c>
      <c r="F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844.34667999999988</v>
      </c>
      <c r="G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879.31667999999991</v>
      </c>
      <c r="H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827.8266799999999</v>
      </c>
      <c r="I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1105.6566800000001</v>
      </c>
      <c r="J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941.86667999999986</v>
      </c>
      <c r="K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791.03667999999993</v>
      </c>
      <c r="L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752.13668000000007</v>
      </c>
      <c r="M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740.16668000000004</v>
      </c>
      <c r="N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740.15668000000005</v>
      </c>
      <c r="O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740.11667999999986</v>
      </c>
      <c r="P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752.1066800000001</v>
      </c>
      <c r="Q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764.52667999999994</v>
      </c>
      <c r="R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769.59667999999988</v>
      </c>
      <c r="S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803.02667999999994</v>
      </c>
      <c r="T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827.44668000000001</v>
      </c>
      <c r="U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803.20668000000001</v>
      </c>
      <c r="V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779.19668000000001</v>
      </c>
      <c r="W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817.45668000000001</v>
      </c>
      <c r="X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734.70668000000001</v>
      </c>
      <c r="Y410" s="107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908.12667999999985</v>
      </c>
    </row>
    <row r="411" spans="1:25" x14ac:dyDescent="0.2">
      <c r="A411" s="80">
        <f t="shared" si="12"/>
        <v>42546</v>
      </c>
      <c r="B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777.05667999999991</v>
      </c>
      <c r="C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735.58667999999989</v>
      </c>
      <c r="D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726.88668000000007</v>
      </c>
      <c r="E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777.65668000000005</v>
      </c>
      <c r="F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810.3566800000001</v>
      </c>
      <c r="G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846.44668000000001</v>
      </c>
      <c r="H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792.93668000000002</v>
      </c>
      <c r="I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728.77667999999994</v>
      </c>
      <c r="J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854.21668</v>
      </c>
      <c r="K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851.20668000000001</v>
      </c>
      <c r="L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807.77667999999994</v>
      </c>
      <c r="M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794.38667999999984</v>
      </c>
      <c r="N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794.38667999999984</v>
      </c>
      <c r="O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794.42668000000003</v>
      </c>
      <c r="P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807.73667999999998</v>
      </c>
      <c r="Q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794.38667999999984</v>
      </c>
      <c r="R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836.36667999999986</v>
      </c>
      <c r="S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851.44668000000001</v>
      </c>
      <c r="T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821.51667999999995</v>
      </c>
      <c r="U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867.24667999999997</v>
      </c>
      <c r="V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790.13668000000007</v>
      </c>
      <c r="W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833.29667999999992</v>
      </c>
      <c r="X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734.45668000000001</v>
      </c>
      <c r="Y411" s="107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850.71668</v>
      </c>
    </row>
    <row r="412" spans="1:25" x14ac:dyDescent="0.2">
      <c r="A412" s="80">
        <f t="shared" si="12"/>
        <v>42547</v>
      </c>
      <c r="B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786.13667999999984</v>
      </c>
      <c r="C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738.66668000000004</v>
      </c>
      <c r="D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726.67668000000003</v>
      </c>
      <c r="E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762.21668</v>
      </c>
      <c r="F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793.5766799999999</v>
      </c>
      <c r="G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846.39668000000006</v>
      </c>
      <c r="H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793.44668000000001</v>
      </c>
      <c r="I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727.04667999999992</v>
      </c>
      <c r="J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775.93668000000002</v>
      </c>
      <c r="K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851.3266799999999</v>
      </c>
      <c r="L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807.66668000000004</v>
      </c>
      <c r="M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794.40668000000005</v>
      </c>
      <c r="N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794.37667999999985</v>
      </c>
      <c r="O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794.36667999999986</v>
      </c>
      <c r="P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807.71668</v>
      </c>
      <c r="Q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794.24667999999997</v>
      </c>
      <c r="R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851.28667999999993</v>
      </c>
      <c r="S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851.37667999999985</v>
      </c>
      <c r="T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821.86668000000009</v>
      </c>
      <c r="U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867.73667999999998</v>
      </c>
      <c r="V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770.73667999999998</v>
      </c>
      <c r="W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809.77667999999994</v>
      </c>
      <c r="X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734.54667999999992</v>
      </c>
      <c r="Y412" s="107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851.11667999999986</v>
      </c>
    </row>
    <row r="413" spans="1:25" x14ac:dyDescent="0.2">
      <c r="A413" s="80">
        <f t="shared" si="12"/>
        <v>42548</v>
      </c>
      <c r="B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757.08667999999989</v>
      </c>
      <c r="C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728.74667999999997</v>
      </c>
      <c r="D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759.94668000000001</v>
      </c>
      <c r="E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794.46668</v>
      </c>
      <c r="F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824.72667999999999</v>
      </c>
      <c r="G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857.74667999999997</v>
      </c>
      <c r="H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766.57668000000012</v>
      </c>
      <c r="I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1055.3166799999999</v>
      </c>
      <c r="J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899.23667999999998</v>
      </c>
      <c r="K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749.88668000000007</v>
      </c>
      <c r="L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757.53667999999993</v>
      </c>
      <c r="M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793.47667999999999</v>
      </c>
      <c r="N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775.94668000000001</v>
      </c>
      <c r="O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740.76667999999995</v>
      </c>
      <c r="P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776.71668</v>
      </c>
      <c r="Q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758.37668000000008</v>
      </c>
      <c r="R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747.13668000000007</v>
      </c>
      <c r="S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767.61667999999986</v>
      </c>
      <c r="T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778.28667999999993</v>
      </c>
      <c r="U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789.66668000000004</v>
      </c>
      <c r="V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781.04667999999992</v>
      </c>
      <c r="W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818.29668000000015</v>
      </c>
      <c r="X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732.79667999999992</v>
      </c>
      <c r="Y413" s="107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896.11668000000009</v>
      </c>
    </row>
    <row r="414" spans="1:25" x14ac:dyDescent="0.2">
      <c r="A414" s="80">
        <f t="shared" si="12"/>
        <v>42549</v>
      </c>
      <c r="B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762.83667999999989</v>
      </c>
      <c r="C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728.96668</v>
      </c>
      <c r="D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759.88668000000007</v>
      </c>
      <c r="E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794.27667999999994</v>
      </c>
      <c r="F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824.55667999999991</v>
      </c>
      <c r="G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857.68668000000002</v>
      </c>
      <c r="H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766.77667999999994</v>
      </c>
      <c r="I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1055.45668</v>
      </c>
      <c r="J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899.14668000000006</v>
      </c>
      <c r="K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749.84668000000011</v>
      </c>
      <c r="L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757.81667999999991</v>
      </c>
      <c r="M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793.11667999999986</v>
      </c>
      <c r="N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775.97667999999999</v>
      </c>
      <c r="O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776.14667999999983</v>
      </c>
      <c r="P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776.42668000000003</v>
      </c>
      <c r="Q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758.24667999999997</v>
      </c>
      <c r="R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747.22667999999999</v>
      </c>
      <c r="S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767.64668000000006</v>
      </c>
      <c r="T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778.3566800000001</v>
      </c>
      <c r="U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789.64667999999983</v>
      </c>
      <c r="V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782.12668000000008</v>
      </c>
      <c r="W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819.29667999999992</v>
      </c>
      <c r="X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732.91668000000004</v>
      </c>
      <c r="Y414" s="107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887.94668000000001</v>
      </c>
    </row>
    <row r="415" spans="1:25" x14ac:dyDescent="0.2">
      <c r="A415" s="80">
        <f t="shared" si="12"/>
        <v>42550</v>
      </c>
      <c r="B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768.52667999999994</v>
      </c>
      <c r="C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747.91668000000004</v>
      </c>
      <c r="D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781.02667999999994</v>
      </c>
      <c r="E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802.67668000000003</v>
      </c>
      <c r="F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885.87668000000008</v>
      </c>
      <c r="G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885.75667999999996</v>
      </c>
      <c r="H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802.72667999999999</v>
      </c>
      <c r="I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1067.6166799999999</v>
      </c>
      <c r="J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909.28667999999993</v>
      </c>
      <c r="K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744.42668000000003</v>
      </c>
      <c r="L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760.92668000000003</v>
      </c>
      <c r="M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778.46668</v>
      </c>
      <c r="N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737.38668000000007</v>
      </c>
      <c r="O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737.75667999999996</v>
      </c>
      <c r="P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727.78667999999993</v>
      </c>
      <c r="Q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738.5766799999999</v>
      </c>
      <c r="R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742.85667999999987</v>
      </c>
      <c r="S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762.98667999999998</v>
      </c>
      <c r="T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784.45668000000001</v>
      </c>
      <c r="U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784.67668000000003</v>
      </c>
      <c r="V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784.33667999999989</v>
      </c>
      <c r="W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798.52667999999994</v>
      </c>
      <c r="X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728.55667999999991</v>
      </c>
      <c r="Y415" s="107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840.38668000000007</v>
      </c>
    </row>
    <row r="416" spans="1:25" s="145" customFormat="1" x14ac:dyDescent="0.2">
      <c r="A416" s="146">
        <f t="shared" si="12"/>
        <v>42551</v>
      </c>
      <c r="B416" s="147">
        <f>'Иные услуги '!$C$5+'Расчет сбытовых надбавок'!$F1489+АТС!$C737+'РСТ РСО-А'!$M$7</f>
        <v>767.35667999999987</v>
      </c>
      <c r="C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749.96668</v>
      </c>
      <c r="D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783.18668000000002</v>
      </c>
      <c r="E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804.91668000000004</v>
      </c>
      <c r="F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888.67668000000003</v>
      </c>
      <c r="G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888.52667999999994</v>
      </c>
      <c r="H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804.97667999999999</v>
      </c>
      <c r="I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1071.1066800000001</v>
      </c>
      <c r="J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912.25667999999996</v>
      </c>
      <c r="K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746.24667999999997</v>
      </c>
      <c r="L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762.67668000000003</v>
      </c>
      <c r="M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780.48667999999998</v>
      </c>
      <c r="N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735.66668000000004</v>
      </c>
      <c r="O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735.62668000000008</v>
      </c>
      <c r="P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735.75667999999996</v>
      </c>
      <c r="Q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735.69668000000001</v>
      </c>
      <c r="R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744.28667999999993</v>
      </c>
      <c r="S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764.58667999999989</v>
      </c>
      <c r="T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786.09667999999988</v>
      </c>
      <c r="U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786.46668</v>
      </c>
      <c r="V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783.29667999999992</v>
      </c>
      <c r="W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798.6066800000001</v>
      </c>
      <c r="X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730.14668000000006</v>
      </c>
      <c r="Y416" s="138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888.13667999999984</v>
      </c>
    </row>
    <row r="417" spans="1:27" x14ac:dyDescent="0.25">
      <c r="A417" s="148"/>
      <c r="B417" s="149"/>
      <c r="C417" s="79"/>
      <c r="D417" s="79"/>
    </row>
    <row r="418" spans="1:27" x14ac:dyDescent="0.25">
      <c r="A418" s="88" t="s">
        <v>152</v>
      </c>
      <c r="B418" s="79"/>
      <c r="C418" s="79"/>
      <c r="D418" s="79"/>
    </row>
    <row r="419" spans="1:27" ht="12.75" x14ac:dyDescent="0.2">
      <c r="A419" s="177" t="s">
        <v>48</v>
      </c>
      <c r="B419" s="188" t="s">
        <v>121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90"/>
    </row>
    <row r="420" spans="1:27" ht="12.75" x14ac:dyDescent="0.2">
      <c r="A420" s="178"/>
      <c r="B420" s="191"/>
      <c r="C420" s="192"/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3"/>
    </row>
    <row r="421" spans="1:27" ht="12.75" customHeight="1" x14ac:dyDescent="0.2">
      <c r="A421" s="178"/>
      <c r="B421" s="180" t="s">
        <v>122</v>
      </c>
      <c r="C421" s="171" t="s">
        <v>123</v>
      </c>
      <c r="D421" s="171" t="s">
        <v>124</v>
      </c>
      <c r="E421" s="171" t="s">
        <v>125</v>
      </c>
      <c r="F421" s="171" t="s">
        <v>126</v>
      </c>
      <c r="G421" s="171" t="s">
        <v>127</v>
      </c>
      <c r="H421" s="171" t="s">
        <v>128</v>
      </c>
      <c r="I421" s="171" t="s">
        <v>129</v>
      </c>
      <c r="J421" s="171" t="s">
        <v>130</v>
      </c>
      <c r="K421" s="171" t="s">
        <v>131</v>
      </c>
      <c r="L421" s="171" t="s">
        <v>132</v>
      </c>
      <c r="M421" s="171" t="s">
        <v>133</v>
      </c>
      <c r="N421" s="182" t="s">
        <v>134</v>
      </c>
      <c r="O421" s="171" t="s">
        <v>135</v>
      </c>
      <c r="P421" s="171" t="s">
        <v>136</v>
      </c>
      <c r="Q421" s="171" t="s">
        <v>137</v>
      </c>
      <c r="R421" s="171" t="s">
        <v>138</v>
      </c>
      <c r="S421" s="171" t="s">
        <v>139</v>
      </c>
      <c r="T421" s="171" t="s">
        <v>140</v>
      </c>
      <c r="U421" s="171" t="s">
        <v>141</v>
      </c>
      <c r="V421" s="171" t="s">
        <v>142</v>
      </c>
      <c r="W421" s="171" t="s">
        <v>143</v>
      </c>
      <c r="X421" s="171" t="s">
        <v>144</v>
      </c>
      <c r="Y421" s="171" t="s">
        <v>145</v>
      </c>
    </row>
    <row r="422" spans="1:27" ht="11.25" customHeight="1" x14ac:dyDescent="0.2">
      <c r="A422" s="179"/>
      <c r="B422" s="181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  <c r="N422" s="183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</row>
    <row r="423" spans="1:27" ht="15.75" customHeight="1" x14ac:dyDescent="0.2">
      <c r="A423" s="80">
        <f>A387</f>
        <v>42522</v>
      </c>
      <c r="B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711.27667999999994</v>
      </c>
      <c r="C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715.78667999999993</v>
      </c>
      <c r="D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739.97667999999999</v>
      </c>
      <c r="E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766.27667999999994</v>
      </c>
      <c r="F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787.44668000000001</v>
      </c>
      <c r="G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794.66668000000004</v>
      </c>
      <c r="H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733.80667999999991</v>
      </c>
      <c r="I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984.68668000000002</v>
      </c>
      <c r="J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882.45668000000001</v>
      </c>
      <c r="K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787.54667999999992</v>
      </c>
      <c r="L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760.8566800000001</v>
      </c>
      <c r="M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773.97667999999999</v>
      </c>
      <c r="N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801.74667999999997</v>
      </c>
      <c r="O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816.42668000000003</v>
      </c>
      <c r="P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801.50667999999996</v>
      </c>
      <c r="Q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816.27667999999994</v>
      </c>
      <c r="R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821.30668000000014</v>
      </c>
      <c r="S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752.74667999999997</v>
      </c>
      <c r="T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742.65668000000005</v>
      </c>
      <c r="U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733.06668000000013</v>
      </c>
      <c r="V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767.81667999999991</v>
      </c>
      <c r="W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736.61668000000009</v>
      </c>
      <c r="X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752.66668000000004</v>
      </c>
      <c r="Y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782.19668000000001</v>
      </c>
      <c r="AA423" s="81"/>
    </row>
    <row r="424" spans="1:27" x14ac:dyDescent="0.2">
      <c r="A424" s="80">
        <f>A423+1</f>
        <v>42523</v>
      </c>
      <c r="B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713.88668000000007</v>
      </c>
      <c r="C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715.80667999999991</v>
      </c>
      <c r="D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746.38668000000007</v>
      </c>
      <c r="E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766.27667999999994</v>
      </c>
      <c r="F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787.34667999999988</v>
      </c>
      <c r="G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794.75667999999996</v>
      </c>
      <c r="H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740.09667999999988</v>
      </c>
      <c r="I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975.48667999999998</v>
      </c>
      <c r="J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864.97667999999999</v>
      </c>
      <c r="K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773.94668000000001</v>
      </c>
      <c r="L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724.38668000000007</v>
      </c>
      <c r="M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736.04667999999992</v>
      </c>
      <c r="N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773.74667999999997</v>
      </c>
      <c r="O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801.45668000000001</v>
      </c>
      <c r="P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816.27667999999994</v>
      </c>
      <c r="Q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831.77667999999994</v>
      </c>
      <c r="R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821.28667999999993</v>
      </c>
      <c r="S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809.12668000000008</v>
      </c>
      <c r="T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809.25667999999996</v>
      </c>
      <c r="U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733.19668000000001</v>
      </c>
      <c r="V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769.55667999999991</v>
      </c>
      <c r="W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757.96668</v>
      </c>
      <c r="X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752.70668000000001</v>
      </c>
      <c r="Y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782.02667999999994</v>
      </c>
    </row>
    <row r="425" spans="1:27" x14ac:dyDescent="0.2">
      <c r="A425" s="80">
        <f t="shared" ref="A425:A453" si="13">A424+1</f>
        <v>42524</v>
      </c>
      <c r="B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719.19668000000001</v>
      </c>
      <c r="C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726.51667999999995</v>
      </c>
      <c r="D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751.54667999999992</v>
      </c>
      <c r="E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764.93668000000002</v>
      </c>
      <c r="F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785.97667999999999</v>
      </c>
      <c r="G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808.28667999999993</v>
      </c>
      <c r="H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738.76667999999995</v>
      </c>
      <c r="I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982.79667999999992</v>
      </c>
      <c r="J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846.30668000000014</v>
      </c>
      <c r="K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765.83667999999989</v>
      </c>
      <c r="L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765.8266799999999</v>
      </c>
      <c r="M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765.75667999999996</v>
      </c>
      <c r="N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799.98667999999998</v>
      </c>
      <c r="O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814.74667999999997</v>
      </c>
      <c r="P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814.77667999999994</v>
      </c>
      <c r="Q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838.07668000000012</v>
      </c>
      <c r="R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832.73667999999998</v>
      </c>
      <c r="S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820.21668</v>
      </c>
      <c r="T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767.92668000000003</v>
      </c>
      <c r="U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736.15668000000005</v>
      </c>
      <c r="V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785.6066800000001</v>
      </c>
      <c r="W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753.97667999999999</v>
      </c>
      <c r="X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751.70668000000001</v>
      </c>
      <c r="Y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809.42668000000003</v>
      </c>
    </row>
    <row r="426" spans="1:27" x14ac:dyDescent="0.2">
      <c r="A426" s="80">
        <f t="shared" si="13"/>
        <v>42525</v>
      </c>
      <c r="B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720.02667999999994</v>
      </c>
      <c r="C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708.0766799999999</v>
      </c>
      <c r="D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719.53667999999993</v>
      </c>
      <c r="E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740.3266799999999</v>
      </c>
      <c r="F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762.54667999999992</v>
      </c>
      <c r="G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811.96668</v>
      </c>
      <c r="H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762.53667999999993</v>
      </c>
      <c r="I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709.99667999999997</v>
      </c>
      <c r="J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751.37667999999985</v>
      </c>
      <c r="K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865.45668000000001</v>
      </c>
      <c r="L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811.99667999999997</v>
      </c>
      <c r="M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811.99667999999997</v>
      </c>
      <c r="N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811.99667999999997</v>
      </c>
      <c r="O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849.37668000000008</v>
      </c>
      <c r="P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849.38668000000007</v>
      </c>
      <c r="Q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819.13668000000007</v>
      </c>
      <c r="R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833.80667999999991</v>
      </c>
      <c r="S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791.15668000000005</v>
      </c>
      <c r="T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747.38668000000007</v>
      </c>
      <c r="U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746.95668000000001</v>
      </c>
      <c r="V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824.65668000000005</v>
      </c>
      <c r="W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776.44668000000001</v>
      </c>
      <c r="X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730.55667999999991</v>
      </c>
      <c r="Y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857.3566800000001</v>
      </c>
    </row>
    <row r="427" spans="1:27" x14ac:dyDescent="0.2">
      <c r="A427" s="80">
        <f t="shared" si="13"/>
        <v>42526</v>
      </c>
      <c r="B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718.48667999999998</v>
      </c>
      <c r="C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707.65668000000005</v>
      </c>
      <c r="D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740.14668000000006</v>
      </c>
      <c r="E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747.30667999999991</v>
      </c>
      <c r="F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778.00667999999996</v>
      </c>
      <c r="G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777.95668000000001</v>
      </c>
      <c r="H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719.38668000000007</v>
      </c>
      <c r="I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708.84667999999988</v>
      </c>
      <c r="J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722.12668000000008</v>
      </c>
      <c r="K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937.3266799999999</v>
      </c>
      <c r="L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865.46668</v>
      </c>
      <c r="M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865.62667999999985</v>
      </c>
      <c r="N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865.86668000000009</v>
      </c>
      <c r="O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890.95668000000001</v>
      </c>
      <c r="P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890.94668000000001</v>
      </c>
      <c r="Q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849.36668000000009</v>
      </c>
      <c r="R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833.96668</v>
      </c>
      <c r="S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791.19668000000001</v>
      </c>
      <c r="T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747.55667999999991</v>
      </c>
      <c r="U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736.33668000000011</v>
      </c>
      <c r="V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801.70668000000001</v>
      </c>
      <c r="W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773.81667999999991</v>
      </c>
      <c r="X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730.52667999999994</v>
      </c>
      <c r="Y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857.02667999999994</v>
      </c>
    </row>
    <row r="428" spans="1:27" x14ac:dyDescent="0.2">
      <c r="A428" s="80">
        <f t="shared" si="13"/>
        <v>42527</v>
      </c>
      <c r="B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715.79667999999992</v>
      </c>
      <c r="C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726.25667999999996</v>
      </c>
      <c r="D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750.97667999999999</v>
      </c>
      <c r="E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778.17668000000003</v>
      </c>
      <c r="F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792.74667999999997</v>
      </c>
      <c r="G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840.11667999999986</v>
      </c>
      <c r="H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771.57668000000012</v>
      </c>
      <c r="I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1033.1466800000001</v>
      </c>
      <c r="J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938.8566800000001</v>
      </c>
      <c r="K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830.49667999999997</v>
      </c>
      <c r="L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786.09668000000011</v>
      </c>
      <c r="M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786.11668000000009</v>
      </c>
      <c r="N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800.24667999999997</v>
      </c>
      <c r="O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814.83667999999989</v>
      </c>
      <c r="P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814.83667999999989</v>
      </c>
      <c r="Q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785.89668000000006</v>
      </c>
      <c r="R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795.69668000000001</v>
      </c>
      <c r="S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807.82668000000012</v>
      </c>
      <c r="T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767.83667999999989</v>
      </c>
      <c r="U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720.89668000000006</v>
      </c>
      <c r="V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774.52667999999994</v>
      </c>
      <c r="W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748.83667999999989</v>
      </c>
      <c r="X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751.86667999999986</v>
      </c>
      <c r="Y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784.61667999999986</v>
      </c>
    </row>
    <row r="429" spans="1:27" x14ac:dyDescent="0.2">
      <c r="A429" s="80">
        <f t="shared" si="13"/>
        <v>42528</v>
      </c>
      <c r="B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719.60667999999987</v>
      </c>
      <c r="C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726.09667999999988</v>
      </c>
      <c r="D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751.00667999999996</v>
      </c>
      <c r="E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764.27667999999994</v>
      </c>
      <c r="F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792.42668000000003</v>
      </c>
      <c r="G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823.46668</v>
      </c>
      <c r="H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771.46668</v>
      </c>
      <c r="I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1033.1366800000001</v>
      </c>
      <c r="J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939.06667999999991</v>
      </c>
      <c r="K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815.20668000000001</v>
      </c>
      <c r="L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786.24667999999997</v>
      </c>
      <c r="M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786.27667999999994</v>
      </c>
      <c r="N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799.93668000000002</v>
      </c>
      <c r="O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814.77667999999994</v>
      </c>
      <c r="P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772.48667999999998</v>
      </c>
      <c r="Q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772.56667999999991</v>
      </c>
      <c r="R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795.85667999999987</v>
      </c>
      <c r="S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807.99667999999997</v>
      </c>
      <c r="T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773.33667999999989</v>
      </c>
      <c r="U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718.02667999999994</v>
      </c>
      <c r="V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789.15668000000005</v>
      </c>
      <c r="W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756.49667999999997</v>
      </c>
      <c r="X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741.63668000000007</v>
      </c>
      <c r="Y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830.88668000000007</v>
      </c>
    </row>
    <row r="430" spans="1:27" x14ac:dyDescent="0.2">
      <c r="A430" s="80">
        <f t="shared" si="13"/>
        <v>42529</v>
      </c>
      <c r="B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722.0766799999999</v>
      </c>
      <c r="C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725.98667999999998</v>
      </c>
      <c r="D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750.91668000000004</v>
      </c>
      <c r="E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764.01667999999995</v>
      </c>
      <c r="F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792.40668000000005</v>
      </c>
      <c r="G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823.40668000000005</v>
      </c>
      <c r="H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771.66668000000004</v>
      </c>
      <c r="I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1033.00668</v>
      </c>
      <c r="J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939.23667999999998</v>
      </c>
      <c r="K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815.01667999999995</v>
      </c>
      <c r="L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786.22667999999999</v>
      </c>
      <c r="M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786.24667999999997</v>
      </c>
      <c r="N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800.19668000000001</v>
      </c>
      <c r="O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815.00667999999996</v>
      </c>
      <c r="P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772.47667999999999</v>
      </c>
      <c r="Q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772.48667999999998</v>
      </c>
      <c r="R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795.83667999999989</v>
      </c>
      <c r="S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807.71668</v>
      </c>
      <c r="T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773.01667999999995</v>
      </c>
      <c r="U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718.25667999999996</v>
      </c>
      <c r="V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791.40668000000005</v>
      </c>
      <c r="W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756.78667999999993</v>
      </c>
      <c r="X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741.65668000000005</v>
      </c>
      <c r="Y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833.99667999999997</v>
      </c>
    </row>
    <row r="431" spans="1:27" x14ac:dyDescent="0.2">
      <c r="A431" s="80">
        <f t="shared" si="13"/>
        <v>42530</v>
      </c>
      <c r="B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721.36667999999986</v>
      </c>
      <c r="C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725.74667999999997</v>
      </c>
      <c r="D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764.03667999999993</v>
      </c>
      <c r="E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777.77667999999994</v>
      </c>
      <c r="F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823.20668000000001</v>
      </c>
      <c r="G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839.96668</v>
      </c>
      <c r="H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778.69668000000001</v>
      </c>
      <c r="I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1055.0266799999999</v>
      </c>
      <c r="J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929.09667999999988</v>
      </c>
      <c r="K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815.31667999999991</v>
      </c>
      <c r="L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772.83667999999989</v>
      </c>
      <c r="M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766.18668000000002</v>
      </c>
      <c r="N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786.3266799999999</v>
      </c>
      <c r="O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815.23667999999998</v>
      </c>
      <c r="P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855.04667999999992</v>
      </c>
      <c r="Q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854.99667999999997</v>
      </c>
      <c r="R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833.12668000000008</v>
      </c>
      <c r="S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833.00667999999996</v>
      </c>
      <c r="T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807.94668000000001</v>
      </c>
      <c r="U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732.49667999999997</v>
      </c>
      <c r="V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773.0766799999999</v>
      </c>
      <c r="W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737.74667999999997</v>
      </c>
      <c r="X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726.97667999999999</v>
      </c>
      <c r="Y431" s="107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837.16668000000004</v>
      </c>
    </row>
    <row r="432" spans="1:27" x14ac:dyDescent="0.2">
      <c r="A432" s="80">
        <f t="shared" si="13"/>
        <v>42531</v>
      </c>
      <c r="B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735.73667999999998</v>
      </c>
      <c r="C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726.05667999999991</v>
      </c>
      <c r="D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757.46668</v>
      </c>
      <c r="E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778.12668000000008</v>
      </c>
      <c r="F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807.65668000000005</v>
      </c>
      <c r="G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823.75667999999996</v>
      </c>
      <c r="H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764.70668000000001</v>
      </c>
      <c r="I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1033.21668</v>
      </c>
      <c r="J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880.65668000000005</v>
      </c>
      <c r="K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747.09668000000011</v>
      </c>
      <c r="L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712.21668</v>
      </c>
      <c r="M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717.25667999999996</v>
      </c>
      <c r="N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723.17668000000003</v>
      </c>
      <c r="O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740.73667999999998</v>
      </c>
      <c r="P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746.86668000000009</v>
      </c>
      <c r="Q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772.48667999999998</v>
      </c>
      <c r="R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762.35667999999987</v>
      </c>
      <c r="S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762.25667999999996</v>
      </c>
      <c r="T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762.25667999999996</v>
      </c>
      <c r="U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718.09667999999988</v>
      </c>
      <c r="V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803.83667999999989</v>
      </c>
      <c r="W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767.46668</v>
      </c>
      <c r="X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726.89667999999983</v>
      </c>
      <c r="Y432" s="107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865.95668000000001</v>
      </c>
    </row>
    <row r="433" spans="1:25" x14ac:dyDescent="0.2">
      <c r="A433" s="80">
        <f t="shared" si="13"/>
        <v>42532</v>
      </c>
      <c r="B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773.67668000000003</v>
      </c>
      <c r="C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725.16668000000004</v>
      </c>
      <c r="D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709.12668000000008</v>
      </c>
      <c r="E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732.93668000000002</v>
      </c>
      <c r="F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762.01667999999995</v>
      </c>
      <c r="G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777.81667999999991</v>
      </c>
      <c r="H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719.51667999999995</v>
      </c>
      <c r="I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765.75667999999996</v>
      </c>
      <c r="J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865.77667999999994</v>
      </c>
      <c r="K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791.45668000000001</v>
      </c>
      <c r="L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747.64668000000006</v>
      </c>
      <c r="M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747.64668000000006</v>
      </c>
      <c r="N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753.40668000000005</v>
      </c>
      <c r="O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747.46668</v>
      </c>
      <c r="P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753.40668000000005</v>
      </c>
      <c r="Q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771.74667999999997</v>
      </c>
      <c r="R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771.8566800000001</v>
      </c>
      <c r="S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730.50667999999996</v>
      </c>
      <c r="T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709.17668000000003</v>
      </c>
      <c r="U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775.42668000000003</v>
      </c>
      <c r="V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857.43668000000002</v>
      </c>
      <c r="W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828.27667999999994</v>
      </c>
      <c r="X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727.71668</v>
      </c>
      <c r="Y433" s="107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811.66668000000004</v>
      </c>
    </row>
    <row r="434" spans="1:25" x14ac:dyDescent="0.2">
      <c r="A434" s="80">
        <f t="shared" si="13"/>
        <v>42533</v>
      </c>
      <c r="B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779.06667999999991</v>
      </c>
      <c r="C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747.08668000000011</v>
      </c>
      <c r="D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718.75667999999996</v>
      </c>
      <c r="E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719.31667999999991</v>
      </c>
      <c r="F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732.8566800000001</v>
      </c>
      <c r="G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762.27667999999994</v>
      </c>
      <c r="H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726.17668000000003</v>
      </c>
      <c r="I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727.15668000000005</v>
      </c>
      <c r="J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801.01667999999995</v>
      </c>
      <c r="K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849.1066800000001</v>
      </c>
      <c r="L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819.00667999999996</v>
      </c>
      <c r="M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804.86668000000009</v>
      </c>
      <c r="N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819.02667999999994</v>
      </c>
      <c r="O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819.06668000000013</v>
      </c>
      <c r="P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833.8266799999999</v>
      </c>
      <c r="Q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841.49667999999997</v>
      </c>
      <c r="R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849.36668000000009</v>
      </c>
      <c r="S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833.98667999999998</v>
      </c>
      <c r="T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804.99667999999997</v>
      </c>
      <c r="U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719.87668000000008</v>
      </c>
      <c r="V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803.66668000000004</v>
      </c>
      <c r="W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778.30667999999991</v>
      </c>
      <c r="X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719.68668000000002</v>
      </c>
      <c r="Y434" s="107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848.91668000000004</v>
      </c>
    </row>
    <row r="435" spans="1:25" x14ac:dyDescent="0.2">
      <c r="A435" s="80">
        <f t="shared" si="13"/>
        <v>42534</v>
      </c>
      <c r="B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756.49667999999997</v>
      </c>
      <c r="C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728.45668000000001</v>
      </c>
      <c r="D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719.36668000000009</v>
      </c>
      <c r="E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732.93668000000002</v>
      </c>
      <c r="F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747.17668000000003</v>
      </c>
      <c r="G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777.92668000000003</v>
      </c>
      <c r="H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740.13668000000007</v>
      </c>
      <c r="I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708.75667999999996</v>
      </c>
      <c r="J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797.71668</v>
      </c>
      <c r="K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899.44668000000001</v>
      </c>
      <c r="L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890.6066800000001</v>
      </c>
      <c r="M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890.69668000000001</v>
      </c>
      <c r="N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937.12667999999985</v>
      </c>
      <c r="O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937.15668000000005</v>
      </c>
      <c r="P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937.18668000000002</v>
      </c>
      <c r="Q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937.16668000000004</v>
      </c>
      <c r="R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937.19668000000001</v>
      </c>
      <c r="S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899.62668000000008</v>
      </c>
      <c r="T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882.03667999999993</v>
      </c>
      <c r="U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765.91668000000004</v>
      </c>
      <c r="V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802.46668</v>
      </c>
      <c r="W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783.72667999999999</v>
      </c>
      <c r="X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730.66668000000004</v>
      </c>
      <c r="Y435" s="107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865.29667999999992</v>
      </c>
    </row>
    <row r="436" spans="1:25" x14ac:dyDescent="0.2">
      <c r="A436" s="80">
        <f t="shared" si="13"/>
        <v>42535</v>
      </c>
      <c r="B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726.40668000000005</v>
      </c>
      <c r="C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738.64668000000006</v>
      </c>
      <c r="D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771.53667999999993</v>
      </c>
      <c r="E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778.56667999999991</v>
      </c>
      <c r="F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808.11668000000009</v>
      </c>
      <c r="G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823.88667999999984</v>
      </c>
      <c r="H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771.46668</v>
      </c>
      <c r="I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1054.67668</v>
      </c>
      <c r="J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1006.76668</v>
      </c>
      <c r="K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838.45668000000001</v>
      </c>
      <c r="L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786.13668000000007</v>
      </c>
      <c r="M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800.28667999999993</v>
      </c>
      <c r="N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815.02667999999994</v>
      </c>
      <c r="O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830.40668000000005</v>
      </c>
      <c r="P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830.30667999999991</v>
      </c>
      <c r="Q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838.28667999999993</v>
      </c>
      <c r="R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846.14668000000006</v>
      </c>
      <c r="S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846.17668000000003</v>
      </c>
      <c r="T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859.97667999999999</v>
      </c>
      <c r="U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784.64668000000006</v>
      </c>
      <c r="V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774.75667999999996</v>
      </c>
      <c r="W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741.52667999999994</v>
      </c>
      <c r="X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731.95668000000001</v>
      </c>
      <c r="Y436" s="107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838.05668000000014</v>
      </c>
    </row>
    <row r="437" spans="1:25" x14ac:dyDescent="0.2">
      <c r="A437" s="80">
        <f t="shared" si="13"/>
        <v>42536</v>
      </c>
      <c r="B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720.90668000000005</v>
      </c>
      <c r="C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738.64668000000006</v>
      </c>
      <c r="D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771.27667999999994</v>
      </c>
      <c r="E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778.17668000000003</v>
      </c>
      <c r="F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807.69668000000001</v>
      </c>
      <c r="G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823.72667999999999</v>
      </c>
      <c r="H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771.51667999999995</v>
      </c>
      <c r="I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1054.69668</v>
      </c>
      <c r="J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1006.8866799999998</v>
      </c>
      <c r="K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838.49667999999997</v>
      </c>
      <c r="L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786.26667999999995</v>
      </c>
      <c r="M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800.37668000000008</v>
      </c>
      <c r="N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815.01667999999995</v>
      </c>
      <c r="O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830.39668000000006</v>
      </c>
      <c r="P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830.36668000000009</v>
      </c>
      <c r="Q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838.24667999999997</v>
      </c>
      <c r="R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846.21668</v>
      </c>
      <c r="S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846.26667999999995</v>
      </c>
      <c r="T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859.97667999999999</v>
      </c>
      <c r="U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784.56667999999991</v>
      </c>
      <c r="V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776.91668000000004</v>
      </c>
      <c r="W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740.52667999999994</v>
      </c>
      <c r="X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731.92668000000003</v>
      </c>
      <c r="Y437" s="107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819.16668000000004</v>
      </c>
    </row>
    <row r="438" spans="1:25" x14ac:dyDescent="0.2">
      <c r="A438" s="80">
        <f t="shared" si="13"/>
        <v>42537</v>
      </c>
      <c r="B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719.73667999999998</v>
      </c>
      <c r="C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751.41668000000004</v>
      </c>
      <c r="D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792.85667999999987</v>
      </c>
      <c r="E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793.02667999999994</v>
      </c>
      <c r="F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875.8266799999999</v>
      </c>
      <c r="G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875.8266799999999</v>
      </c>
      <c r="H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808.14668000000006</v>
      </c>
      <c r="I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1126.93668</v>
      </c>
      <c r="J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1006.68668</v>
      </c>
      <c r="K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846.43668000000002</v>
      </c>
      <c r="L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814.96668</v>
      </c>
      <c r="M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800.12668000000008</v>
      </c>
      <c r="N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814.78667999999993</v>
      </c>
      <c r="O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830.14668000000006</v>
      </c>
      <c r="P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846.18668000000002</v>
      </c>
      <c r="Q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863.1066800000001</v>
      </c>
      <c r="R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846.17668000000003</v>
      </c>
      <c r="S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874.42668000000003</v>
      </c>
      <c r="T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905.02667999999994</v>
      </c>
      <c r="U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861.20668000000001</v>
      </c>
      <c r="V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712.90668000000005</v>
      </c>
      <c r="W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728.61668000000009</v>
      </c>
      <c r="X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761.84667999999988</v>
      </c>
      <c r="Y438" s="107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811.65668000000005</v>
      </c>
    </row>
    <row r="439" spans="1:25" x14ac:dyDescent="0.2">
      <c r="A439" s="80">
        <f t="shared" si="13"/>
        <v>42538</v>
      </c>
      <c r="B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708.59667999999988</v>
      </c>
      <c r="C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764.45668000000001</v>
      </c>
      <c r="D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807.77667999999994</v>
      </c>
      <c r="E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840.45668000000001</v>
      </c>
      <c r="F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875.80667999999991</v>
      </c>
      <c r="G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875.87667999999985</v>
      </c>
      <c r="H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840.5766799999999</v>
      </c>
      <c r="I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1126.8966800000001</v>
      </c>
      <c r="J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982.88668000000007</v>
      </c>
      <c r="K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846.40668000000005</v>
      </c>
      <c r="L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800.16668000000004</v>
      </c>
      <c r="M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785.94668000000001</v>
      </c>
      <c r="N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799.93668000000002</v>
      </c>
      <c r="O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799.83668000000011</v>
      </c>
      <c r="P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814.59667999999988</v>
      </c>
      <c r="Q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838.01667999999995</v>
      </c>
      <c r="R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826.21668</v>
      </c>
      <c r="S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846.15668000000005</v>
      </c>
      <c r="T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859.75667999999996</v>
      </c>
      <c r="U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795.86667999999986</v>
      </c>
      <c r="V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742.84667999999988</v>
      </c>
      <c r="W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708.68668000000002</v>
      </c>
      <c r="X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801.66668000000004</v>
      </c>
      <c r="Y439" s="107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788.18668000000002</v>
      </c>
    </row>
    <row r="440" spans="1:25" x14ac:dyDescent="0.2">
      <c r="A440" s="80">
        <f t="shared" si="13"/>
        <v>42539</v>
      </c>
      <c r="B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737.47667999999999</v>
      </c>
      <c r="C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733.07668000000012</v>
      </c>
      <c r="D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778.06667999999991</v>
      </c>
      <c r="E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811.94668000000001</v>
      </c>
      <c r="F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811.88668000000007</v>
      </c>
      <c r="G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849.30668000000014</v>
      </c>
      <c r="H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795.74667999999997</v>
      </c>
      <c r="I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719.06667999999991</v>
      </c>
      <c r="J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801.44668000000001</v>
      </c>
      <c r="K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882.71668</v>
      </c>
      <c r="L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819.47667999999999</v>
      </c>
      <c r="M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834.08667999999989</v>
      </c>
      <c r="N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834.09667999999988</v>
      </c>
      <c r="O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857.17668000000003</v>
      </c>
      <c r="P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881.97667999999999</v>
      </c>
      <c r="Q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918.06667999999991</v>
      </c>
      <c r="R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918.25667999999996</v>
      </c>
      <c r="S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849.22667999999999</v>
      </c>
      <c r="T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856.76667999999995</v>
      </c>
      <c r="U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791.70668000000001</v>
      </c>
      <c r="V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744.65668000000005</v>
      </c>
      <c r="W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746.08667999999989</v>
      </c>
      <c r="X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747.23667999999998</v>
      </c>
      <c r="Y440" s="107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864.62668000000008</v>
      </c>
    </row>
    <row r="441" spans="1:25" x14ac:dyDescent="0.2">
      <c r="A441" s="80">
        <f t="shared" si="13"/>
        <v>42540</v>
      </c>
      <c r="B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737.94668000000001</v>
      </c>
      <c r="C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733.1066800000001</v>
      </c>
      <c r="D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777.92668000000003</v>
      </c>
      <c r="E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811.49667999999997</v>
      </c>
      <c r="F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811.41668000000004</v>
      </c>
      <c r="G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848.84667999999988</v>
      </c>
      <c r="H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794.5766799999999</v>
      </c>
      <c r="I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762.55667999999991</v>
      </c>
      <c r="J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772.11668000000009</v>
      </c>
      <c r="K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917.83667999999989</v>
      </c>
      <c r="L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849.18668000000002</v>
      </c>
      <c r="M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849.20668000000001</v>
      </c>
      <c r="N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849.21668</v>
      </c>
      <c r="O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882.04667999999992</v>
      </c>
      <c r="P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899.53667999999993</v>
      </c>
      <c r="Q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899.59668000000011</v>
      </c>
      <c r="R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890.79667999999992</v>
      </c>
      <c r="S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873.67668000000003</v>
      </c>
      <c r="T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890.74667999999997</v>
      </c>
      <c r="U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826.52667999999994</v>
      </c>
      <c r="V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742.1066800000001</v>
      </c>
      <c r="W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743.54667999999992</v>
      </c>
      <c r="X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747.53667999999993</v>
      </c>
      <c r="Y441" s="107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865.0766799999999</v>
      </c>
    </row>
    <row r="442" spans="1:25" x14ac:dyDescent="0.2">
      <c r="A442" s="80">
        <f t="shared" si="13"/>
        <v>42541</v>
      </c>
      <c r="B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720.43668000000002</v>
      </c>
      <c r="C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764.64668000000006</v>
      </c>
      <c r="D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808.28667999999993</v>
      </c>
      <c r="E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840.65668000000005</v>
      </c>
      <c r="F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849.22667999999999</v>
      </c>
      <c r="G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876.05667999999991</v>
      </c>
      <c r="H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840.70668000000001</v>
      </c>
      <c r="I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1127.1566800000001</v>
      </c>
      <c r="J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982.8566800000001</v>
      </c>
      <c r="K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846.43668000000002</v>
      </c>
      <c r="L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800.16668000000004</v>
      </c>
      <c r="M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786.04667999999992</v>
      </c>
      <c r="N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800.11668000000009</v>
      </c>
      <c r="O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785.96668</v>
      </c>
      <c r="P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785.88668000000007</v>
      </c>
      <c r="Q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838.13668000000007</v>
      </c>
      <c r="R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826.34667999999988</v>
      </c>
      <c r="S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846.12667999999985</v>
      </c>
      <c r="T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860.03667999999993</v>
      </c>
      <c r="U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807.75667999999996</v>
      </c>
      <c r="V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727.96668</v>
      </c>
      <c r="W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728.23667999999998</v>
      </c>
      <c r="X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767.44668000000001</v>
      </c>
      <c r="Y442" s="107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800.61668000000009</v>
      </c>
    </row>
    <row r="443" spans="1:25" x14ac:dyDescent="0.2">
      <c r="A443" s="80">
        <f t="shared" si="13"/>
        <v>42542</v>
      </c>
      <c r="B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715.54667999999992</v>
      </c>
      <c r="C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751.36667999999986</v>
      </c>
      <c r="D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793.03667999999993</v>
      </c>
      <c r="E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823.97667999999999</v>
      </c>
      <c r="F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848.28667999999993</v>
      </c>
      <c r="G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894.33668000000011</v>
      </c>
      <c r="H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875.68668000000002</v>
      </c>
      <c r="I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1274.17668</v>
      </c>
      <c r="J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1005.95668</v>
      </c>
      <c r="K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880.55667999999991</v>
      </c>
      <c r="L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863.05668000000014</v>
      </c>
      <c r="M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846.09667999999988</v>
      </c>
      <c r="N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830.04667999999992</v>
      </c>
      <c r="O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830.12668000000008</v>
      </c>
      <c r="P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830.13668000000007</v>
      </c>
      <c r="Q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837.94668000000001</v>
      </c>
      <c r="R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845.93668000000002</v>
      </c>
      <c r="S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859.65668000000005</v>
      </c>
      <c r="T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859.56667999999991</v>
      </c>
      <c r="U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845.79667999999992</v>
      </c>
      <c r="V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713.19668000000001</v>
      </c>
      <c r="W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736.74667999999997</v>
      </c>
      <c r="X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767.34667999999988</v>
      </c>
      <c r="Y443" s="107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810.02667999999994</v>
      </c>
    </row>
    <row r="444" spans="1:25" x14ac:dyDescent="0.2">
      <c r="A444" s="80">
        <f t="shared" si="13"/>
        <v>42543</v>
      </c>
      <c r="B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717.06667999999991</v>
      </c>
      <c r="C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751.44668000000001</v>
      </c>
      <c r="D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793.21668</v>
      </c>
      <c r="E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849.29667999999992</v>
      </c>
      <c r="F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876.14668000000006</v>
      </c>
      <c r="G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876.03667999999993</v>
      </c>
      <c r="H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848.86667999999986</v>
      </c>
      <c r="I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1180.94668</v>
      </c>
      <c r="J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960.07668000000012</v>
      </c>
      <c r="K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838.24667999999997</v>
      </c>
      <c r="L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772.55667999999991</v>
      </c>
      <c r="M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772.52667999999994</v>
      </c>
      <c r="N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772.51667999999995</v>
      </c>
      <c r="O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772.51667999999995</v>
      </c>
      <c r="P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863.62668000000008</v>
      </c>
      <c r="Q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863.42668000000003</v>
      </c>
      <c r="R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813.99667999999997</v>
      </c>
      <c r="S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846.32668000000012</v>
      </c>
      <c r="T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896.74667999999997</v>
      </c>
      <c r="U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839.41668000000004</v>
      </c>
      <c r="V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713.56667999999991</v>
      </c>
      <c r="W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730.12668000000008</v>
      </c>
      <c r="X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756.99667999999997</v>
      </c>
      <c r="Y444" s="107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851.21668</v>
      </c>
    </row>
    <row r="445" spans="1:25" x14ac:dyDescent="0.2">
      <c r="A445" s="80">
        <f t="shared" si="13"/>
        <v>42544</v>
      </c>
      <c r="B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722.54667999999992</v>
      </c>
      <c r="C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751.3266799999999</v>
      </c>
      <c r="D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793.10667999999987</v>
      </c>
      <c r="E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824.05668000000014</v>
      </c>
      <c r="F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875.95668000000001</v>
      </c>
      <c r="G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876.08667999999989</v>
      </c>
      <c r="H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807.93668000000002</v>
      </c>
      <c r="I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1089.00668</v>
      </c>
      <c r="J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918.46668</v>
      </c>
      <c r="K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772.33668000000011</v>
      </c>
      <c r="L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734.46668</v>
      </c>
      <c r="M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722.84668000000011</v>
      </c>
      <c r="N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722.76667999999995</v>
      </c>
      <c r="O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722.69668000000001</v>
      </c>
      <c r="P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734.55667999999991</v>
      </c>
      <c r="Q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746.57668000000012</v>
      </c>
      <c r="R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751.48667999999998</v>
      </c>
      <c r="S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783.89668000000006</v>
      </c>
      <c r="T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807.55668000000014</v>
      </c>
      <c r="U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807.59668000000011</v>
      </c>
      <c r="V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745.04667999999992</v>
      </c>
      <c r="W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775.22667999999999</v>
      </c>
      <c r="X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731.85667999999987</v>
      </c>
      <c r="Y445" s="107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855.14668000000006</v>
      </c>
    </row>
    <row r="446" spans="1:25" x14ac:dyDescent="0.2">
      <c r="A446" s="80">
        <f t="shared" si="13"/>
        <v>42545</v>
      </c>
      <c r="B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722.44668000000001</v>
      </c>
      <c r="C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726.33667999999989</v>
      </c>
      <c r="D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745.04667999999992</v>
      </c>
      <c r="E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808.41668000000004</v>
      </c>
      <c r="F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824.01667999999995</v>
      </c>
      <c r="G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857.90668000000005</v>
      </c>
      <c r="H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808.01667999999995</v>
      </c>
      <c r="I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1077.23668</v>
      </c>
      <c r="J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918.51667999999995</v>
      </c>
      <c r="K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772.3566800000001</v>
      </c>
      <c r="L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734.66668000000004</v>
      </c>
      <c r="M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723.06667999999991</v>
      </c>
      <c r="N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723.05667999999991</v>
      </c>
      <c r="O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723.00667999999996</v>
      </c>
      <c r="P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734.63668000000007</v>
      </c>
      <c r="Q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746.66668000000004</v>
      </c>
      <c r="R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751.5766799999999</v>
      </c>
      <c r="S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783.97667999999999</v>
      </c>
      <c r="T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807.63668000000007</v>
      </c>
      <c r="U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784.14668000000006</v>
      </c>
      <c r="V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760.88668000000007</v>
      </c>
      <c r="W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797.95668000000001</v>
      </c>
      <c r="X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717.77667999999994</v>
      </c>
      <c r="Y446" s="107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885.81667999999991</v>
      </c>
    </row>
    <row r="447" spans="1:25" x14ac:dyDescent="0.2">
      <c r="A447" s="80">
        <f t="shared" si="13"/>
        <v>42546</v>
      </c>
      <c r="B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758.81667999999991</v>
      </c>
      <c r="C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718.62668000000008</v>
      </c>
      <c r="D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710.19668000000001</v>
      </c>
      <c r="E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759.38668000000007</v>
      </c>
      <c r="F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791.07668000000012</v>
      </c>
      <c r="G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826.05667999999991</v>
      </c>
      <c r="H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774.19668000000001</v>
      </c>
      <c r="I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712.02667999999994</v>
      </c>
      <c r="J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833.58667999999989</v>
      </c>
      <c r="K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830.66668000000004</v>
      </c>
      <c r="L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788.57668000000012</v>
      </c>
      <c r="M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775.59667999999988</v>
      </c>
      <c r="N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775.59667999999988</v>
      </c>
      <c r="O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775.64668000000006</v>
      </c>
      <c r="P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788.54667999999992</v>
      </c>
      <c r="Q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775.59667999999988</v>
      </c>
      <c r="R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816.28667999999993</v>
      </c>
      <c r="S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830.89668000000006</v>
      </c>
      <c r="T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801.89668000000006</v>
      </c>
      <c r="U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846.20668000000001</v>
      </c>
      <c r="V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771.48667999999998</v>
      </c>
      <c r="W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813.30668000000014</v>
      </c>
      <c r="X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717.53667999999993</v>
      </c>
      <c r="Y447" s="107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830.19668000000001</v>
      </c>
    </row>
    <row r="448" spans="1:25" x14ac:dyDescent="0.2">
      <c r="A448" s="80">
        <f t="shared" si="13"/>
        <v>42547</v>
      </c>
      <c r="B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767.60667999999987</v>
      </c>
      <c r="C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721.6066800000001</v>
      </c>
      <c r="D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709.99667999999997</v>
      </c>
      <c r="E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744.42668000000003</v>
      </c>
      <c r="F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774.81667999999991</v>
      </c>
      <c r="G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826.00667999999996</v>
      </c>
      <c r="H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774.68668000000002</v>
      </c>
      <c r="I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710.34667999999988</v>
      </c>
      <c r="J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757.72667999999999</v>
      </c>
      <c r="K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830.77667999999994</v>
      </c>
      <c r="L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788.46668</v>
      </c>
      <c r="M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775.62668000000008</v>
      </c>
      <c r="N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775.58667999999989</v>
      </c>
      <c r="O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775.5766799999999</v>
      </c>
      <c r="P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788.52667999999994</v>
      </c>
      <c r="Q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775.46668</v>
      </c>
      <c r="R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830.73667999999998</v>
      </c>
      <c r="S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830.8266799999999</v>
      </c>
      <c r="T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802.23667999999998</v>
      </c>
      <c r="U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846.68668000000002</v>
      </c>
      <c r="V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752.68668000000002</v>
      </c>
      <c r="W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790.51667999999995</v>
      </c>
      <c r="X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717.61668000000009</v>
      </c>
      <c r="Y448" s="107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830.5766799999999</v>
      </c>
    </row>
    <row r="449" spans="1:27" x14ac:dyDescent="0.2">
      <c r="A449" s="80">
        <f t="shared" si="13"/>
        <v>42548</v>
      </c>
      <c r="B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739.46668</v>
      </c>
      <c r="C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711.99667999999997</v>
      </c>
      <c r="D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742.22667999999999</v>
      </c>
      <c r="E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775.68668000000002</v>
      </c>
      <c r="F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805.00667999999996</v>
      </c>
      <c r="G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836.99667999999997</v>
      </c>
      <c r="H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748.65668000000005</v>
      </c>
      <c r="I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1028.45668</v>
      </c>
      <c r="J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877.20668000000001</v>
      </c>
      <c r="K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732.47667999999999</v>
      </c>
      <c r="L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739.88668000000007</v>
      </c>
      <c r="M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774.71668</v>
      </c>
      <c r="N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757.73667999999998</v>
      </c>
      <c r="O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723.64668000000006</v>
      </c>
      <c r="P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758.47667999999999</v>
      </c>
      <c r="Q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740.70668000000001</v>
      </c>
      <c r="R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729.81668000000013</v>
      </c>
      <c r="S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749.65668000000005</v>
      </c>
      <c r="T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759.99667999999997</v>
      </c>
      <c r="U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771.02667999999994</v>
      </c>
      <c r="V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762.67668000000003</v>
      </c>
      <c r="W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798.77667999999994</v>
      </c>
      <c r="X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715.91668000000004</v>
      </c>
      <c r="Y449" s="107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874.18668000000002</v>
      </c>
    </row>
    <row r="450" spans="1:27" x14ac:dyDescent="0.2">
      <c r="A450" s="80">
        <f t="shared" si="13"/>
        <v>42549</v>
      </c>
      <c r="B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745.03667999999993</v>
      </c>
      <c r="C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712.21668</v>
      </c>
      <c r="D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742.17668000000003</v>
      </c>
      <c r="E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775.49667999999997</v>
      </c>
      <c r="F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804.83668000000011</v>
      </c>
      <c r="G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836.94668000000001</v>
      </c>
      <c r="H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748.84667999999988</v>
      </c>
      <c r="I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1028.5866799999999</v>
      </c>
      <c r="J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877.11668000000009</v>
      </c>
      <c r="K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732.44668000000001</v>
      </c>
      <c r="L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740.16668000000004</v>
      </c>
      <c r="M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774.37668000000008</v>
      </c>
      <c r="N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757.76667999999995</v>
      </c>
      <c r="O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757.92668000000003</v>
      </c>
      <c r="P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758.19668000000001</v>
      </c>
      <c r="Q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740.58667999999989</v>
      </c>
      <c r="R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729.89668000000006</v>
      </c>
      <c r="S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749.69668000000001</v>
      </c>
      <c r="T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760.06667999999991</v>
      </c>
      <c r="U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771.01667999999995</v>
      </c>
      <c r="V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763.72667999999999</v>
      </c>
      <c r="W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799.73667999999998</v>
      </c>
      <c r="X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716.03667999999993</v>
      </c>
      <c r="Y450" s="107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866.26667999999995</v>
      </c>
    </row>
    <row r="451" spans="1:27" x14ac:dyDescent="0.2">
      <c r="A451" s="80">
        <f t="shared" si="13"/>
        <v>42550</v>
      </c>
      <c r="B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750.53667999999993</v>
      </c>
      <c r="C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730.56667999999991</v>
      </c>
      <c r="D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762.65668000000005</v>
      </c>
      <c r="E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783.63668000000007</v>
      </c>
      <c r="F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864.25667999999996</v>
      </c>
      <c r="G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864.14668000000006</v>
      </c>
      <c r="H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783.68668000000002</v>
      </c>
      <c r="I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1040.3666799999999</v>
      </c>
      <c r="J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886.93668000000002</v>
      </c>
      <c r="K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727.18668000000002</v>
      </c>
      <c r="L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743.17668000000003</v>
      </c>
      <c r="M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760.17668000000003</v>
      </c>
      <c r="N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720.36668000000009</v>
      </c>
      <c r="O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720.72667999999999</v>
      </c>
      <c r="P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711.05667999999991</v>
      </c>
      <c r="Q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721.52667999999994</v>
      </c>
      <c r="R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725.66668000000004</v>
      </c>
      <c r="S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745.17668000000003</v>
      </c>
      <c r="T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765.97667999999999</v>
      </c>
      <c r="U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766.19668000000001</v>
      </c>
      <c r="V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765.86668000000009</v>
      </c>
      <c r="W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779.61668000000009</v>
      </c>
      <c r="X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711.81667999999991</v>
      </c>
      <c r="Y451" s="107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820.17668000000003</v>
      </c>
    </row>
    <row r="452" spans="1:27" x14ac:dyDescent="0.2">
      <c r="A452" s="80">
        <f t="shared" si="13"/>
        <v>42551</v>
      </c>
      <c r="B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749.40668000000005</v>
      </c>
      <c r="C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732.55667999999991</v>
      </c>
      <c r="D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764.75667999999996</v>
      </c>
      <c r="E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785.80667999999991</v>
      </c>
      <c r="F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866.96668</v>
      </c>
      <c r="G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866.8266799999999</v>
      </c>
      <c r="H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785.86668000000009</v>
      </c>
      <c r="I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1043.75668</v>
      </c>
      <c r="J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889.81667999999991</v>
      </c>
      <c r="K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728.95668000000001</v>
      </c>
      <c r="L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744.87668000000008</v>
      </c>
      <c r="M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762.13668000000007</v>
      </c>
      <c r="N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718.70668000000001</v>
      </c>
      <c r="O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718.66668000000004</v>
      </c>
      <c r="P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718.78667999999993</v>
      </c>
      <c r="Q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718.72667999999999</v>
      </c>
      <c r="R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727.05668000000014</v>
      </c>
      <c r="S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746.72667999999999</v>
      </c>
      <c r="T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767.56667999999991</v>
      </c>
      <c r="U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767.92668000000003</v>
      </c>
      <c r="V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764.85667999999987</v>
      </c>
      <c r="W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779.69668000000001</v>
      </c>
      <c r="X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713.3566800000001</v>
      </c>
      <c r="Y452" s="137">
        <f>VLOOKUP($A452+ROUND((COLUMN()-2)/24,5),АТС!$A$41:$F$760,3)+VLOOKUP($A452+ROUND((COLUMN()-2)/24,5),'Расчет сбытовых надбавок'!$B$793:'Расчет сбытовых надбавок'!$G$1536,6)+'Иные услуги '!$C$5+'РСТ РСО-А'!$M$7</f>
        <v>866.44668000000001</v>
      </c>
    </row>
    <row r="453" spans="1:27" hidden="1" x14ac:dyDescent="0.2">
      <c r="A453" s="80">
        <f t="shared" si="13"/>
        <v>42552</v>
      </c>
      <c r="B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C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D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E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F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G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H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I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J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K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L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M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N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O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P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Q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R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S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T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U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V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W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X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  <c r="Y453" s="137" t="e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#REF!</v>
      </c>
    </row>
    <row r="455" spans="1:27" x14ac:dyDescent="0.25">
      <c r="A455" s="78" t="s">
        <v>148</v>
      </c>
    </row>
    <row r="456" spans="1:27" x14ac:dyDescent="0.25">
      <c r="A456" s="88" t="s">
        <v>149</v>
      </c>
      <c r="B456" s="79"/>
      <c r="C456" s="79"/>
      <c r="D456" s="79"/>
    </row>
    <row r="457" spans="1:27" ht="12.75" x14ac:dyDescent="0.2">
      <c r="A457" s="177" t="s">
        <v>48</v>
      </c>
      <c r="B457" s="188" t="s">
        <v>121</v>
      </c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90"/>
    </row>
    <row r="458" spans="1:27" ht="12.75" x14ac:dyDescent="0.2">
      <c r="A458" s="178"/>
      <c r="B458" s="191"/>
      <c r="C458" s="192"/>
      <c r="D458" s="192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3"/>
    </row>
    <row r="459" spans="1:27" ht="12.75" customHeight="1" x14ac:dyDescent="0.2">
      <c r="A459" s="178"/>
      <c r="B459" s="180" t="s">
        <v>122</v>
      </c>
      <c r="C459" s="171" t="s">
        <v>123</v>
      </c>
      <c r="D459" s="171" t="s">
        <v>124</v>
      </c>
      <c r="E459" s="171" t="s">
        <v>125</v>
      </c>
      <c r="F459" s="171" t="s">
        <v>126</v>
      </c>
      <c r="G459" s="171" t="s">
        <v>127</v>
      </c>
      <c r="H459" s="171" t="s">
        <v>128</v>
      </c>
      <c r="I459" s="171" t="s">
        <v>129</v>
      </c>
      <c r="J459" s="171" t="s">
        <v>130</v>
      </c>
      <c r="K459" s="171" t="s">
        <v>131</v>
      </c>
      <c r="L459" s="171" t="s">
        <v>132</v>
      </c>
      <c r="M459" s="171" t="s">
        <v>133</v>
      </c>
      <c r="N459" s="182" t="s">
        <v>134</v>
      </c>
      <c r="O459" s="171" t="s">
        <v>135</v>
      </c>
      <c r="P459" s="171" t="s">
        <v>136</v>
      </c>
      <c r="Q459" s="171" t="s">
        <v>137</v>
      </c>
      <c r="R459" s="171" t="s">
        <v>138</v>
      </c>
      <c r="S459" s="171" t="s">
        <v>139</v>
      </c>
      <c r="T459" s="171" t="s">
        <v>140</v>
      </c>
      <c r="U459" s="171" t="s">
        <v>141</v>
      </c>
      <c r="V459" s="171" t="s">
        <v>142</v>
      </c>
      <c r="W459" s="171" t="s">
        <v>143</v>
      </c>
      <c r="X459" s="171" t="s">
        <v>144</v>
      </c>
      <c r="Y459" s="171" t="s">
        <v>145</v>
      </c>
    </row>
    <row r="460" spans="1:27" ht="11.25" customHeight="1" x14ac:dyDescent="0.2">
      <c r="A460" s="179"/>
      <c r="B460" s="181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  <c r="N460" s="183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</row>
    <row r="461" spans="1:27" ht="15.75" customHeight="1" x14ac:dyDescent="0.2">
      <c r="A461" s="80">
        <f>A423</f>
        <v>42522</v>
      </c>
      <c r="B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1046.61727</v>
      </c>
      <c r="C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1051.4772699999999</v>
      </c>
      <c r="D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1077.5572699999998</v>
      </c>
      <c r="E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1105.9172699999999</v>
      </c>
      <c r="F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1128.7372700000001</v>
      </c>
      <c r="G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1136.52727</v>
      </c>
      <c r="H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1070.9072699999999</v>
      </c>
      <c r="I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1341.37727</v>
      </c>
      <c r="J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1231.1672699999999</v>
      </c>
      <c r="K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1128.84727</v>
      </c>
      <c r="L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1100.06727</v>
      </c>
      <c r="M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1114.2172700000001</v>
      </c>
      <c r="N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1144.1572699999999</v>
      </c>
      <c r="O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1159.9772699999999</v>
      </c>
      <c r="P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1143.8972699999999</v>
      </c>
      <c r="Q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1159.81727</v>
      </c>
      <c r="R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1165.2372700000001</v>
      </c>
      <c r="S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1091.32727</v>
      </c>
      <c r="T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1080.4472700000001</v>
      </c>
      <c r="U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1070.10727</v>
      </c>
      <c r="V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1107.57727</v>
      </c>
      <c r="W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1073.9272700000001</v>
      </c>
      <c r="X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1091.2372700000001</v>
      </c>
      <c r="Y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1123.07727</v>
      </c>
      <c r="AA461" s="81"/>
    </row>
    <row r="462" spans="1:27" x14ac:dyDescent="0.2">
      <c r="A462" s="80">
        <f>A461+1</f>
        <v>42523</v>
      </c>
      <c r="B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1049.4372699999999</v>
      </c>
      <c r="C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1051.4972699999998</v>
      </c>
      <c r="D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1084.4672700000001</v>
      </c>
      <c r="E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1105.9172699999999</v>
      </c>
      <c r="F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1128.62727</v>
      </c>
      <c r="G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1136.61727</v>
      </c>
      <c r="H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1077.6872699999999</v>
      </c>
      <c r="I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1331.4572699999999</v>
      </c>
      <c r="J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1212.3272699999998</v>
      </c>
      <c r="K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1114.1772700000001</v>
      </c>
      <c r="L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1060.7472699999998</v>
      </c>
      <c r="M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1073.31727</v>
      </c>
      <c r="N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1113.9672700000001</v>
      </c>
      <c r="O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1143.83727</v>
      </c>
      <c r="P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1159.81727</v>
      </c>
      <c r="Q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1176.52727</v>
      </c>
      <c r="R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1165.2172700000001</v>
      </c>
      <c r="S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1152.10727</v>
      </c>
      <c r="T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1152.2472699999998</v>
      </c>
      <c r="U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1070.2472699999998</v>
      </c>
      <c r="V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1109.4472699999999</v>
      </c>
      <c r="W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1096.9472700000001</v>
      </c>
      <c r="X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1091.28727</v>
      </c>
      <c r="Y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1122.8972699999999</v>
      </c>
    </row>
    <row r="463" spans="1:27" x14ac:dyDescent="0.2">
      <c r="A463" s="80">
        <f t="shared" ref="A463:A491" si="14">A462+1</f>
        <v>42524</v>
      </c>
      <c r="B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1055.1572699999999</v>
      </c>
      <c r="C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1063.04727</v>
      </c>
      <c r="D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1090.02727</v>
      </c>
      <c r="E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1104.4672700000001</v>
      </c>
      <c r="F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1127.1572700000002</v>
      </c>
      <c r="G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1151.1972700000001</v>
      </c>
      <c r="H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1076.2572700000001</v>
      </c>
      <c r="I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1339.33727</v>
      </c>
      <c r="J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1192.1972700000001</v>
      </c>
      <c r="K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1105.4372699999999</v>
      </c>
      <c r="L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1105.4272700000001</v>
      </c>
      <c r="M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1105.3472699999998</v>
      </c>
      <c r="N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1142.2572700000001</v>
      </c>
      <c r="O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1158.1672699999999</v>
      </c>
      <c r="P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1158.1972700000001</v>
      </c>
      <c r="Q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1183.31727</v>
      </c>
      <c r="R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1177.5572699999998</v>
      </c>
      <c r="S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1164.0572699999998</v>
      </c>
      <c r="T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1107.6872699999999</v>
      </c>
      <c r="U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1073.4372699999999</v>
      </c>
      <c r="V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1126.7472699999998</v>
      </c>
      <c r="W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1092.6472699999999</v>
      </c>
      <c r="X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1090.1972700000001</v>
      </c>
      <c r="Y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1152.4272700000001</v>
      </c>
    </row>
    <row r="464" spans="1:27" x14ac:dyDescent="0.2">
      <c r="A464" s="80">
        <f t="shared" si="14"/>
        <v>42525</v>
      </c>
      <c r="B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1056.04727</v>
      </c>
      <c r="C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1043.1672699999999</v>
      </c>
      <c r="D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1055.5172699999998</v>
      </c>
      <c r="E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1077.9372699999999</v>
      </c>
      <c r="F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1101.8872699999999</v>
      </c>
      <c r="G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1155.1772699999999</v>
      </c>
      <c r="H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1101.87727</v>
      </c>
      <c r="I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1045.2372700000001</v>
      </c>
      <c r="J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1089.8472699999998</v>
      </c>
      <c r="K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1212.82727</v>
      </c>
      <c r="L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1155.1972699999999</v>
      </c>
      <c r="M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1155.1972699999999</v>
      </c>
      <c r="N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1155.1972699999999</v>
      </c>
      <c r="O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1195.4972699999998</v>
      </c>
      <c r="P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1195.5172699999998</v>
      </c>
      <c r="Q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1162.8972699999999</v>
      </c>
      <c r="R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1178.7172700000001</v>
      </c>
      <c r="S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1132.7272699999999</v>
      </c>
      <c r="T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1085.54727</v>
      </c>
      <c r="U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1085.08727</v>
      </c>
      <c r="V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1168.84727</v>
      </c>
      <c r="W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1116.87727</v>
      </c>
      <c r="X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1067.4072699999999</v>
      </c>
      <c r="Y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1204.10727</v>
      </c>
    </row>
    <row r="465" spans="1:25" x14ac:dyDescent="0.2">
      <c r="A465" s="80">
        <f t="shared" si="14"/>
        <v>42526</v>
      </c>
      <c r="B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1054.3872699999999</v>
      </c>
      <c r="C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1042.7172700000001</v>
      </c>
      <c r="D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1077.7372700000001</v>
      </c>
      <c r="E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1085.4572699999999</v>
      </c>
      <c r="F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1118.55727</v>
      </c>
      <c r="G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1118.5072700000001</v>
      </c>
      <c r="H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1055.35727</v>
      </c>
      <c r="I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1043.9972699999998</v>
      </c>
      <c r="J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1058.31727</v>
      </c>
      <c r="K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1290.31727</v>
      </c>
      <c r="L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1212.84727</v>
      </c>
      <c r="M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1213.02727</v>
      </c>
      <c r="N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1213.2872699999998</v>
      </c>
      <c r="O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1240.32727</v>
      </c>
      <c r="P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1240.30727</v>
      </c>
      <c r="Q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1195.4872700000001</v>
      </c>
      <c r="R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1178.8872699999999</v>
      </c>
      <c r="S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1132.77727</v>
      </c>
      <c r="T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1085.7272699999999</v>
      </c>
      <c r="U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1073.6372700000002</v>
      </c>
      <c r="V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1144.10727</v>
      </c>
      <c r="W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1114.04727</v>
      </c>
      <c r="X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1067.36727</v>
      </c>
      <c r="Y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1203.7472699999998</v>
      </c>
    </row>
    <row r="466" spans="1:25" x14ac:dyDescent="0.2">
      <c r="A466" s="80">
        <f t="shared" si="14"/>
        <v>42527</v>
      </c>
      <c r="B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1051.4872700000001</v>
      </c>
      <c r="C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1062.7672700000001</v>
      </c>
      <c r="D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1089.4172699999999</v>
      </c>
      <c r="E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1118.7372700000001</v>
      </c>
      <c r="F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1134.4472699999999</v>
      </c>
      <c r="G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1185.5172699999998</v>
      </c>
      <c r="H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1111.62727</v>
      </c>
      <c r="I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1393.61727</v>
      </c>
      <c r="J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1291.9672700000001</v>
      </c>
      <c r="K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1175.1472699999999</v>
      </c>
      <c r="L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1127.27727</v>
      </c>
      <c r="M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1127.29727</v>
      </c>
      <c r="N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1142.52727</v>
      </c>
      <c r="O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1158.2672699999998</v>
      </c>
      <c r="P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1158.2672699999998</v>
      </c>
      <c r="Q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1127.0572699999998</v>
      </c>
      <c r="R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1137.62727</v>
      </c>
      <c r="S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1150.7072699999999</v>
      </c>
      <c r="T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1107.59727</v>
      </c>
      <c r="U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1056.9872700000001</v>
      </c>
      <c r="V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1114.79727</v>
      </c>
      <c r="W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1087.10727</v>
      </c>
      <c r="X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1090.37727</v>
      </c>
      <c r="Y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1125.6872699999999</v>
      </c>
    </row>
    <row r="467" spans="1:25" x14ac:dyDescent="0.2">
      <c r="A467" s="80">
        <f t="shared" si="14"/>
        <v>42528</v>
      </c>
      <c r="B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1055.59727</v>
      </c>
      <c r="C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1062.5972699999998</v>
      </c>
      <c r="D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1089.4472700000001</v>
      </c>
      <c r="E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1103.7572700000001</v>
      </c>
      <c r="F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1134.10727</v>
      </c>
      <c r="G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1167.56727</v>
      </c>
      <c r="H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1111.5072700000001</v>
      </c>
      <c r="I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1393.60727</v>
      </c>
      <c r="J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1292.1872699999999</v>
      </c>
      <c r="K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1158.6672699999999</v>
      </c>
      <c r="L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1127.4472700000001</v>
      </c>
      <c r="M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1127.4672700000001</v>
      </c>
      <c r="N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1142.1972699999999</v>
      </c>
      <c r="O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1158.1972700000001</v>
      </c>
      <c r="P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1112.60727</v>
      </c>
      <c r="Q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1112.6872699999999</v>
      </c>
      <c r="R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1137.79727</v>
      </c>
      <c r="S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1150.8872699999999</v>
      </c>
      <c r="T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1113.52727</v>
      </c>
      <c r="U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1053.8872699999999</v>
      </c>
      <c r="V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1130.57727</v>
      </c>
      <c r="W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1095.36727</v>
      </c>
      <c r="X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1079.34727</v>
      </c>
      <c r="Y467" s="107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1175.56727</v>
      </c>
    </row>
    <row r="468" spans="1:25" x14ac:dyDescent="0.2">
      <c r="A468" s="80">
        <f t="shared" si="14"/>
        <v>42529</v>
      </c>
      <c r="B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1058.2572700000001</v>
      </c>
      <c r="C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1062.4672699999999</v>
      </c>
      <c r="D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1089.35727</v>
      </c>
      <c r="E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1103.4772699999999</v>
      </c>
      <c r="F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1134.08727</v>
      </c>
      <c r="G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1167.5072700000001</v>
      </c>
      <c r="H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1111.7172699999999</v>
      </c>
      <c r="I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1393.4672700000001</v>
      </c>
      <c r="J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1292.37727</v>
      </c>
      <c r="K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1158.4572699999999</v>
      </c>
      <c r="L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1127.4272700000001</v>
      </c>
      <c r="M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1127.4472700000001</v>
      </c>
      <c r="N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1142.4872700000001</v>
      </c>
      <c r="O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1158.4472700000001</v>
      </c>
      <c r="P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1112.59727</v>
      </c>
      <c r="Q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1112.60727</v>
      </c>
      <c r="R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1137.77727</v>
      </c>
      <c r="S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1150.58727</v>
      </c>
      <c r="T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1113.1772700000001</v>
      </c>
      <c r="U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1054.1372699999999</v>
      </c>
      <c r="V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1132.9972699999998</v>
      </c>
      <c r="W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1095.6772700000001</v>
      </c>
      <c r="X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1079.37727</v>
      </c>
      <c r="Y468" s="107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1178.9172699999999</v>
      </c>
    </row>
    <row r="469" spans="1:25" x14ac:dyDescent="0.2">
      <c r="A469" s="80">
        <f t="shared" si="14"/>
        <v>42530</v>
      </c>
      <c r="B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1057.4972699999998</v>
      </c>
      <c r="C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1062.2172700000001</v>
      </c>
      <c r="D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1103.4972699999998</v>
      </c>
      <c r="E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1118.31727</v>
      </c>
      <c r="F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1167.2872699999998</v>
      </c>
      <c r="G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1185.34727</v>
      </c>
      <c r="H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1119.3072699999998</v>
      </c>
      <c r="I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1417.2172700000001</v>
      </c>
      <c r="J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1281.4372699999999</v>
      </c>
      <c r="K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1158.77727</v>
      </c>
      <c r="L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1112.9872700000001</v>
      </c>
      <c r="M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1105.81727</v>
      </c>
      <c r="N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1127.52727</v>
      </c>
      <c r="O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1158.6972699999999</v>
      </c>
      <c r="P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1201.60727</v>
      </c>
      <c r="Q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1201.56727</v>
      </c>
      <c r="R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1177.9772699999999</v>
      </c>
      <c r="S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1177.85727</v>
      </c>
      <c r="T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1150.83727</v>
      </c>
      <c r="U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1069.4972699999998</v>
      </c>
      <c r="V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1113.2472699999998</v>
      </c>
      <c r="W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1075.1472699999999</v>
      </c>
      <c r="X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1063.54727</v>
      </c>
      <c r="Y469" s="107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1182.33727</v>
      </c>
    </row>
    <row r="470" spans="1:25" x14ac:dyDescent="0.2">
      <c r="A470" s="80">
        <f t="shared" si="14"/>
        <v>42531</v>
      </c>
      <c r="B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1072.9872700000001</v>
      </c>
      <c r="C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1062.54727</v>
      </c>
      <c r="D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1096.4072699999999</v>
      </c>
      <c r="E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1118.6872699999999</v>
      </c>
      <c r="F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1150.52727</v>
      </c>
      <c r="G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1167.87727</v>
      </c>
      <c r="H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1104.2272699999999</v>
      </c>
      <c r="I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1393.6972699999999</v>
      </c>
      <c r="J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1229.2272699999999</v>
      </c>
      <c r="K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1085.2372700000001</v>
      </c>
      <c r="L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1047.62727</v>
      </c>
      <c r="M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1053.06727</v>
      </c>
      <c r="N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1059.4472700000001</v>
      </c>
      <c r="O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1078.37727</v>
      </c>
      <c r="P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1084.9872700000001</v>
      </c>
      <c r="Q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1112.60727</v>
      </c>
      <c r="R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1101.6772699999999</v>
      </c>
      <c r="S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1101.57727</v>
      </c>
      <c r="T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1101.57727</v>
      </c>
      <c r="U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1053.9672700000001</v>
      </c>
      <c r="V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1146.3972699999999</v>
      </c>
      <c r="W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1107.1872699999999</v>
      </c>
      <c r="X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1063.4572699999999</v>
      </c>
      <c r="Y470" s="107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1213.37727</v>
      </c>
    </row>
    <row r="471" spans="1:25" x14ac:dyDescent="0.2">
      <c r="A471" s="80">
        <f t="shared" si="14"/>
        <v>42532</v>
      </c>
      <c r="B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1113.8872699999999</v>
      </c>
      <c r="C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1061.58727</v>
      </c>
      <c r="D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1044.29727</v>
      </c>
      <c r="E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1069.9672700000001</v>
      </c>
      <c r="F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1101.31727</v>
      </c>
      <c r="G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1118.35727</v>
      </c>
      <c r="H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1055.4972699999998</v>
      </c>
      <c r="I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1105.3472699999998</v>
      </c>
      <c r="J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1213.1772699999999</v>
      </c>
      <c r="K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1133.05727</v>
      </c>
      <c r="L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1085.82727</v>
      </c>
      <c r="M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1085.82727</v>
      </c>
      <c r="N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1092.0372699999998</v>
      </c>
      <c r="O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1085.62727</v>
      </c>
      <c r="P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1092.0372699999998</v>
      </c>
      <c r="Q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1111.8072699999998</v>
      </c>
      <c r="R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1111.9172699999999</v>
      </c>
      <c r="S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1067.34727</v>
      </c>
      <c r="T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1044.34727</v>
      </c>
      <c r="U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1115.7672699999998</v>
      </c>
      <c r="V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1204.1972700000001</v>
      </c>
      <c r="W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1172.7572700000001</v>
      </c>
      <c r="X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1064.33727</v>
      </c>
      <c r="Y471" s="107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1154.84727</v>
      </c>
    </row>
    <row r="472" spans="1:25" x14ac:dyDescent="0.2">
      <c r="A472" s="80">
        <f t="shared" si="14"/>
        <v>42533</v>
      </c>
      <c r="B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1119.6972700000001</v>
      </c>
      <c r="C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1085.2172700000001</v>
      </c>
      <c r="D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1054.6772699999999</v>
      </c>
      <c r="E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1055.27727</v>
      </c>
      <c r="F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1069.87727</v>
      </c>
      <c r="G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1101.60727</v>
      </c>
      <c r="H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1062.6772700000001</v>
      </c>
      <c r="I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1063.7372700000001</v>
      </c>
      <c r="J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1143.36727</v>
      </c>
      <c r="K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1195.2072699999999</v>
      </c>
      <c r="L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1162.7572700000001</v>
      </c>
      <c r="M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1147.5172699999998</v>
      </c>
      <c r="N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1162.7872699999998</v>
      </c>
      <c r="O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1162.82727</v>
      </c>
      <c r="P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1178.7372700000001</v>
      </c>
      <c r="Q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1186.9972699999998</v>
      </c>
      <c r="R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1195.4872700000001</v>
      </c>
      <c r="S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1178.9072699999999</v>
      </c>
      <c r="T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1147.6572699999999</v>
      </c>
      <c r="U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1055.8872699999999</v>
      </c>
      <c r="V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1146.2172700000001</v>
      </c>
      <c r="W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1118.87727</v>
      </c>
      <c r="X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1055.6872699999999</v>
      </c>
      <c r="Y472" s="107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1195.0072700000001</v>
      </c>
    </row>
    <row r="473" spans="1:25" x14ac:dyDescent="0.2">
      <c r="A473" s="80">
        <f t="shared" si="14"/>
        <v>42534</v>
      </c>
      <c r="B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1095.36727</v>
      </c>
      <c r="C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1065.1372699999999</v>
      </c>
      <c r="D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1055.33727</v>
      </c>
      <c r="E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1069.9672700000001</v>
      </c>
      <c r="F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1085.3272699999998</v>
      </c>
      <c r="G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1118.4672700000001</v>
      </c>
      <c r="H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1077.7272699999999</v>
      </c>
      <c r="I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1043.8972699999999</v>
      </c>
      <c r="J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1139.8072699999998</v>
      </c>
      <c r="K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1249.4772699999999</v>
      </c>
      <c r="L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1239.9472700000001</v>
      </c>
      <c r="M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1240.04727</v>
      </c>
      <c r="N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1290.0972699999998</v>
      </c>
      <c r="O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1290.1372700000002</v>
      </c>
      <c r="P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1290.1672699999999</v>
      </c>
      <c r="Q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1290.1472699999999</v>
      </c>
      <c r="R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1290.1772700000001</v>
      </c>
      <c r="S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1249.6672699999999</v>
      </c>
      <c r="T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1230.7172700000001</v>
      </c>
      <c r="U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1105.5172699999998</v>
      </c>
      <c r="V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1144.9272700000001</v>
      </c>
      <c r="W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1124.7272699999999</v>
      </c>
      <c r="X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1067.5172699999998</v>
      </c>
      <c r="Y473" s="107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1212.6672699999999</v>
      </c>
    </row>
    <row r="474" spans="1:25" x14ac:dyDescent="0.2">
      <c r="A474" s="80">
        <f t="shared" si="14"/>
        <v>42535</v>
      </c>
      <c r="B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1062.9272700000001</v>
      </c>
      <c r="C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1076.11727</v>
      </c>
      <c r="D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1111.58727</v>
      </c>
      <c r="E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1119.1572699999999</v>
      </c>
      <c r="F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1151.0172699999998</v>
      </c>
      <c r="G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1168.0172699999998</v>
      </c>
      <c r="H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1111.5072700000001</v>
      </c>
      <c r="I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1416.8272699999998</v>
      </c>
      <c r="J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1365.1772699999999</v>
      </c>
      <c r="K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1183.7272699999999</v>
      </c>
      <c r="L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1127.31727</v>
      </c>
      <c r="M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1142.57727</v>
      </c>
      <c r="N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1158.4672700000001</v>
      </c>
      <c r="O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1175.04727</v>
      </c>
      <c r="P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1174.9472699999999</v>
      </c>
      <c r="Q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1183.54727</v>
      </c>
      <c r="R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1192.0172699999998</v>
      </c>
      <c r="S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1192.04727</v>
      </c>
      <c r="T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1206.9272699999999</v>
      </c>
      <c r="U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1125.7172700000001</v>
      </c>
      <c r="V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1115.04727</v>
      </c>
      <c r="W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1079.2272699999999</v>
      </c>
      <c r="X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1068.9072699999999</v>
      </c>
      <c r="Y474" s="107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1183.29727</v>
      </c>
    </row>
    <row r="475" spans="1:25" x14ac:dyDescent="0.2">
      <c r="A475" s="80">
        <f t="shared" si="14"/>
        <v>42536</v>
      </c>
      <c r="B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1056.9972699999998</v>
      </c>
      <c r="C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1076.11727</v>
      </c>
      <c r="D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1111.29727</v>
      </c>
      <c r="E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1118.7372700000001</v>
      </c>
      <c r="F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1150.56727</v>
      </c>
      <c r="G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1167.85727</v>
      </c>
      <c r="H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1111.5572699999998</v>
      </c>
      <c r="I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1416.85727</v>
      </c>
      <c r="J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1365.31727</v>
      </c>
      <c r="K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1183.7672699999998</v>
      </c>
      <c r="L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1127.4572699999999</v>
      </c>
      <c r="M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1142.6772700000001</v>
      </c>
      <c r="N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1158.4572699999999</v>
      </c>
      <c r="O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1175.0372699999998</v>
      </c>
      <c r="P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1175.0072700000001</v>
      </c>
      <c r="Q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1183.4972699999998</v>
      </c>
      <c r="R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1192.08727</v>
      </c>
      <c r="S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1192.1472699999999</v>
      </c>
      <c r="T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1206.9272699999999</v>
      </c>
      <c r="U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1125.62727</v>
      </c>
      <c r="V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1117.3872700000002</v>
      </c>
      <c r="W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1078.1572700000002</v>
      </c>
      <c r="X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1068.87727</v>
      </c>
      <c r="Y475" s="107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1162.9272699999999</v>
      </c>
    </row>
    <row r="476" spans="1:25" x14ac:dyDescent="0.2">
      <c r="A476" s="80">
        <f t="shared" si="14"/>
        <v>42537</v>
      </c>
      <c r="B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1055.7272699999999</v>
      </c>
      <c r="C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1089.8972699999999</v>
      </c>
      <c r="D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1134.56727</v>
      </c>
      <c r="E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1134.7472699999998</v>
      </c>
      <c r="F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1224.0172699999998</v>
      </c>
      <c r="G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1224.0172699999998</v>
      </c>
      <c r="H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1151.0572699999998</v>
      </c>
      <c r="I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1494.7272699999999</v>
      </c>
      <c r="J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1365.09727</v>
      </c>
      <c r="K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1192.32727</v>
      </c>
      <c r="L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1158.4072699999999</v>
      </c>
      <c r="M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1142.4072700000002</v>
      </c>
      <c r="N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1158.2072699999999</v>
      </c>
      <c r="O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1174.77727</v>
      </c>
      <c r="P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1192.05727</v>
      </c>
      <c r="Q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1210.3072699999998</v>
      </c>
      <c r="R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1192.04727</v>
      </c>
      <c r="S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1222.5072700000001</v>
      </c>
      <c r="T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1255.4972699999998</v>
      </c>
      <c r="U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1208.2572700000001</v>
      </c>
      <c r="V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1048.36727</v>
      </c>
      <c r="W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1065.30727</v>
      </c>
      <c r="X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1101.1372699999999</v>
      </c>
      <c r="Y476" s="107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1154.83727</v>
      </c>
    </row>
    <row r="477" spans="1:25" x14ac:dyDescent="0.2">
      <c r="A477" s="80">
        <f t="shared" si="14"/>
        <v>42538</v>
      </c>
      <c r="B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1043.7272699999999</v>
      </c>
      <c r="C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1103.9472699999999</v>
      </c>
      <c r="D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1150.6472699999999</v>
      </c>
      <c r="E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1185.8872699999999</v>
      </c>
      <c r="F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1223.9972699999998</v>
      </c>
      <c r="G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1224.06727</v>
      </c>
      <c r="H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1186.0172699999998</v>
      </c>
      <c r="I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1494.6972700000001</v>
      </c>
      <c r="J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1339.4372699999999</v>
      </c>
      <c r="K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1192.29727</v>
      </c>
      <c r="L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1142.4472700000001</v>
      </c>
      <c r="M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1127.1172700000002</v>
      </c>
      <c r="N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1142.1972699999999</v>
      </c>
      <c r="O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1142.08727</v>
      </c>
      <c r="P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1158.0072700000001</v>
      </c>
      <c r="Q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1183.2472699999998</v>
      </c>
      <c r="R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1170.52727</v>
      </c>
      <c r="S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1192.02727</v>
      </c>
      <c r="T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1206.6872699999999</v>
      </c>
      <c r="U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1137.8072699999998</v>
      </c>
      <c r="V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1080.6472699999999</v>
      </c>
      <c r="W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1043.81727</v>
      </c>
      <c r="X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1144.06727</v>
      </c>
      <c r="Y477" s="107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1129.53727</v>
      </c>
    </row>
    <row r="478" spans="1:25" x14ac:dyDescent="0.2">
      <c r="A478" s="80">
        <f t="shared" si="14"/>
        <v>42539</v>
      </c>
      <c r="B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1074.85727</v>
      </c>
      <c r="C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1070.11727</v>
      </c>
      <c r="D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1118.61727</v>
      </c>
      <c r="E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1155.1472699999999</v>
      </c>
      <c r="F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1155.08727</v>
      </c>
      <c r="G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1195.4272700000001</v>
      </c>
      <c r="H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1137.6872699999999</v>
      </c>
      <c r="I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1055.0072700000001</v>
      </c>
      <c r="J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1143.82727</v>
      </c>
      <c r="K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1231.4472700000001</v>
      </c>
      <c r="L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1163.2672699999998</v>
      </c>
      <c r="M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1179.0172699999998</v>
      </c>
      <c r="N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1179.02727</v>
      </c>
      <c r="O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1203.9172699999999</v>
      </c>
      <c r="P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1230.6472699999999</v>
      </c>
      <c r="Q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1269.55727</v>
      </c>
      <c r="R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1269.7572700000001</v>
      </c>
      <c r="S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1195.34727</v>
      </c>
      <c r="T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1203.4772699999999</v>
      </c>
      <c r="U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1133.32727</v>
      </c>
      <c r="V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1082.59727</v>
      </c>
      <c r="W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1084.1472699999999</v>
      </c>
      <c r="X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1085.37727</v>
      </c>
      <c r="Y478" s="107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1211.9372699999999</v>
      </c>
    </row>
    <row r="479" spans="1:25" x14ac:dyDescent="0.2">
      <c r="A479" s="80">
        <f t="shared" si="14"/>
        <v>42540</v>
      </c>
      <c r="B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1075.36727</v>
      </c>
      <c r="C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1070.1472699999999</v>
      </c>
      <c r="D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1118.4672700000001</v>
      </c>
      <c r="E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1154.6672699999999</v>
      </c>
      <c r="F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1154.5772699999998</v>
      </c>
      <c r="G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1194.9272700000001</v>
      </c>
      <c r="H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1136.4172699999999</v>
      </c>
      <c r="I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1101.8972699999999</v>
      </c>
      <c r="J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1112.2072699999999</v>
      </c>
      <c r="K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1269.3072699999998</v>
      </c>
      <c r="L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1195.29727</v>
      </c>
      <c r="M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1195.31727</v>
      </c>
      <c r="N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1195.33727</v>
      </c>
      <c r="O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1230.7272699999999</v>
      </c>
      <c r="P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1249.5772699999998</v>
      </c>
      <c r="Q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1249.6372700000002</v>
      </c>
      <c r="R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1240.1572699999999</v>
      </c>
      <c r="S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1221.6972700000001</v>
      </c>
      <c r="T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1240.09727</v>
      </c>
      <c r="U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1170.8672700000002</v>
      </c>
      <c r="V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1079.85727</v>
      </c>
      <c r="W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1081.4072700000002</v>
      </c>
      <c r="X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1085.7072699999999</v>
      </c>
      <c r="Y479" s="107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1212.4272700000001</v>
      </c>
    </row>
    <row r="480" spans="1:25" x14ac:dyDescent="0.2">
      <c r="A480" s="80">
        <f t="shared" si="14"/>
        <v>42541</v>
      </c>
      <c r="B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1056.4872700000001</v>
      </c>
      <c r="C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1104.1572700000002</v>
      </c>
      <c r="D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1151.1972700000001</v>
      </c>
      <c r="E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1186.0972699999998</v>
      </c>
      <c r="F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1195.34727</v>
      </c>
      <c r="G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1224.2672699999998</v>
      </c>
      <c r="H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1186.1572700000002</v>
      </c>
      <c r="I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1494.9672700000001</v>
      </c>
      <c r="J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1339.4072700000002</v>
      </c>
      <c r="K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1192.32727</v>
      </c>
      <c r="L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1142.4472700000001</v>
      </c>
      <c r="M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1127.2172700000001</v>
      </c>
      <c r="N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1142.3972699999999</v>
      </c>
      <c r="O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1127.1372700000002</v>
      </c>
      <c r="P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1127.04727</v>
      </c>
      <c r="Q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1183.3872699999999</v>
      </c>
      <c r="R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1170.6772699999999</v>
      </c>
      <c r="S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1191.9972699999998</v>
      </c>
      <c r="T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1206.9972699999998</v>
      </c>
      <c r="U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1150.6372699999999</v>
      </c>
      <c r="V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1064.60727</v>
      </c>
      <c r="W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1064.8972699999999</v>
      </c>
      <c r="X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1107.1672699999999</v>
      </c>
      <c r="Y480" s="107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1142.9372699999999</v>
      </c>
    </row>
    <row r="481" spans="1:25" x14ac:dyDescent="0.2">
      <c r="A481" s="80">
        <f t="shared" si="14"/>
        <v>42542</v>
      </c>
      <c r="B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1051.2172700000001</v>
      </c>
      <c r="C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1089.83727</v>
      </c>
      <c r="D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1134.7572700000001</v>
      </c>
      <c r="E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1168.11727</v>
      </c>
      <c r="F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1194.32727</v>
      </c>
      <c r="G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1243.9672700000001</v>
      </c>
      <c r="H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1223.85727</v>
      </c>
      <c r="I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1653.4672700000001</v>
      </c>
      <c r="J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1364.3072699999998</v>
      </c>
      <c r="K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1229.10727</v>
      </c>
      <c r="L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1210.2472699999998</v>
      </c>
      <c r="M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1191.9672700000001</v>
      </c>
      <c r="N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1174.6572699999999</v>
      </c>
      <c r="O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1174.7472699999998</v>
      </c>
      <c r="P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1174.7572700000001</v>
      </c>
      <c r="Q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1183.1772700000001</v>
      </c>
      <c r="R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1191.7872699999998</v>
      </c>
      <c r="S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1206.58727</v>
      </c>
      <c r="T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1206.4872700000001</v>
      </c>
      <c r="U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1191.6372699999999</v>
      </c>
      <c r="V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1048.6872699999999</v>
      </c>
      <c r="W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1074.07727</v>
      </c>
      <c r="X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1107.06727</v>
      </c>
      <c r="Y481" s="107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1153.0772699999998</v>
      </c>
    </row>
    <row r="482" spans="1:25" x14ac:dyDescent="0.2">
      <c r="A482" s="80">
        <f t="shared" si="14"/>
        <v>42543</v>
      </c>
      <c r="B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1052.85727</v>
      </c>
      <c r="C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1089.9172699999999</v>
      </c>
      <c r="D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1134.9572699999999</v>
      </c>
      <c r="E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1195.4072699999999</v>
      </c>
      <c r="F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1224.35727</v>
      </c>
      <c r="G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1224.2472699999998</v>
      </c>
      <c r="H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1194.9472700000001</v>
      </c>
      <c r="I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1552.9672700000001</v>
      </c>
      <c r="J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1314.84727</v>
      </c>
      <c r="K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1183.4972699999998</v>
      </c>
      <c r="L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1112.6772699999999</v>
      </c>
      <c r="M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1112.6472699999999</v>
      </c>
      <c r="N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1112.6372699999999</v>
      </c>
      <c r="O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1112.6372699999999</v>
      </c>
      <c r="P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1210.86727</v>
      </c>
      <c r="Q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1210.6572699999999</v>
      </c>
      <c r="R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1157.35727</v>
      </c>
      <c r="S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1192.2172700000001</v>
      </c>
      <c r="T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1246.56727</v>
      </c>
      <c r="U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1184.7672699999998</v>
      </c>
      <c r="V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1049.08727</v>
      </c>
      <c r="W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1066.9472700000001</v>
      </c>
      <c r="X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1095.8972699999999</v>
      </c>
      <c r="Y482" s="107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1197.4872700000001</v>
      </c>
    </row>
    <row r="483" spans="1:25" x14ac:dyDescent="0.2">
      <c r="A483" s="80">
        <f t="shared" si="14"/>
        <v>42544</v>
      </c>
      <c r="B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1058.7672699999998</v>
      </c>
      <c r="C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1089.79727</v>
      </c>
      <c r="D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1134.83727</v>
      </c>
      <c r="E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1168.2072699999999</v>
      </c>
      <c r="F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1224.1572699999999</v>
      </c>
      <c r="G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1224.2872699999998</v>
      </c>
      <c r="H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1150.82727</v>
      </c>
      <c r="I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1453.83727</v>
      </c>
      <c r="J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1269.9772699999999</v>
      </c>
      <c r="K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1112.4372699999999</v>
      </c>
      <c r="L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1071.61727</v>
      </c>
      <c r="M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1059.08727</v>
      </c>
      <c r="N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1059.0072700000001</v>
      </c>
      <c r="O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1058.9272700000001</v>
      </c>
      <c r="P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1071.7172700000001</v>
      </c>
      <c r="Q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1084.6672699999999</v>
      </c>
      <c r="R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1089.9672700000001</v>
      </c>
      <c r="S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1124.9072700000002</v>
      </c>
      <c r="T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1150.4072700000002</v>
      </c>
      <c r="U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1150.4572699999999</v>
      </c>
      <c r="V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1083.0172699999998</v>
      </c>
      <c r="W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1115.55727</v>
      </c>
      <c r="X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1068.8072699999998</v>
      </c>
      <c r="Y483" s="107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1201.7272699999999</v>
      </c>
    </row>
    <row r="484" spans="1:25" x14ac:dyDescent="0.2">
      <c r="A484" s="80">
        <f t="shared" si="14"/>
        <v>42545</v>
      </c>
      <c r="B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1058.6572699999999</v>
      </c>
      <c r="C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1062.85727</v>
      </c>
      <c r="D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1083.0172699999998</v>
      </c>
      <c r="E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1151.34727</v>
      </c>
      <c r="F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1168.1572699999999</v>
      </c>
      <c r="G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1204.6872699999999</v>
      </c>
      <c r="H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1150.9072699999999</v>
      </c>
      <c r="I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1441.1472699999999</v>
      </c>
      <c r="J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1270.0372699999998</v>
      </c>
      <c r="K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1112.4672700000001</v>
      </c>
      <c r="L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1071.82727</v>
      </c>
      <c r="M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1059.3272699999998</v>
      </c>
      <c r="N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1059.3072699999998</v>
      </c>
      <c r="O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1059.2672699999998</v>
      </c>
      <c r="P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1071.79727</v>
      </c>
      <c r="Q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1084.7672699999998</v>
      </c>
      <c r="R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1090.06727</v>
      </c>
      <c r="S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1124.9972699999998</v>
      </c>
      <c r="T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1150.4972699999998</v>
      </c>
      <c r="U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1125.1772700000001</v>
      </c>
      <c r="V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1100.09727</v>
      </c>
      <c r="W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1140.06727</v>
      </c>
      <c r="X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1053.61727</v>
      </c>
      <c r="Y484" s="107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1234.7872699999998</v>
      </c>
    </row>
    <row r="485" spans="1:25" x14ac:dyDescent="0.2">
      <c r="A485" s="80">
        <f t="shared" si="14"/>
        <v>42546</v>
      </c>
      <c r="B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1097.86727</v>
      </c>
      <c r="C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1054.5372699999998</v>
      </c>
      <c r="D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1045.4472700000001</v>
      </c>
      <c r="E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1098.4872700000001</v>
      </c>
      <c r="F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1132.6472699999999</v>
      </c>
      <c r="G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1170.35727</v>
      </c>
      <c r="H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1114.4472700000001</v>
      </c>
      <c r="I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1047.4272700000001</v>
      </c>
      <c r="J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1178.4772699999999</v>
      </c>
      <c r="K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1175.3272699999998</v>
      </c>
      <c r="L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1129.9572699999999</v>
      </c>
      <c r="M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1115.9672699999999</v>
      </c>
      <c r="N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1115.9672699999999</v>
      </c>
      <c r="O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1116.0072700000001</v>
      </c>
      <c r="P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1129.9172699999999</v>
      </c>
      <c r="Q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1115.9672699999999</v>
      </c>
      <c r="R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1159.8272699999998</v>
      </c>
      <c r="S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1175.57727</v>
      </c>
      <c r="T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1144.31727</v>
      </c>
      <c r="U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1192.07727</v>
      </c>
      <c r="V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1111.52727</v>
      </c>
      <c r="W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1156.61727</v>
      </c>
      <c r="X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1053.35727</v>
      </c>
      <c r="Y485" s="107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1174.81727</v>
      </c>
    </row>
    <row r="486" spans="1:25" x14ac:dyDescent="0.2">
      <c r="A486" s="80">
        <f t="shared" si="14"/>
        <v>42547</v>
      </c>
      <c r="B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1107.3472699999998</v>
      </c>
      <c r="C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1057.7572700000001</v>
      </c>
      <c r="D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1045.2372700000001</v>
      </c>
      <c r="E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1082.35727</v>
      </c>
      <c r="F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1115.1172699999997</v>
      </c>
      <c r="G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1170.30727</v>
      </c>
      <c r="H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1114.9772699999999</v>
      </c>
      <c r="I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1045.61727</v>
      </c>
      <c r="J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1096.6872699999999</v>
      </c>
      <c r="K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1175.4472700000001</v>
      </c>
      <c r="L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1129.83727</v>
      </c>
      <c r="M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1115.9872700000001</v>
      </c>
      <c r="N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1115.9572699999999</v>
      </c>
      <c r="O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1115.9372699999999</v>
      </c>
      <c r="P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1129.8972699999999</v>
      </c>
      <c r="Q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1115.81727</v>
      </c>
      <c r="R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1175.4072700000002</v>
      </c>
      <c r="S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1175.5072700000001</v>
      </c>
      <c r="T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1144.6772700000001</v>
      </c>
      <c r="U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1192.59727</v>
      </c>
      <c r="V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1091.2572700000001</v>
      </c>
      <c r="W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1132.0372699999998</v>
      </c>
      <c r="X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1053.4472700000001</v>
      </c>
      <c r="Y486" s="107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1175.2372700000001</v>
      </c>
    </row>
    <row r="487" spans="1:25" x14ac:dyDescent="0.2">
      <c r="A487" s="80">
        <f t="shared" si="14"/>
        <v>42548</v>
      </c>
      <c r="B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1077.0072700000001</v>
      </c>
      <c r="C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1047.3872699999999</v>
      </c>
      <c r="D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1079.9872700000001</v>
      </c>
      <c r="E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1116.0572699999998</v>
      </c>
      <c r="F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1147.6672699999999</v>
      </c>
      <c r="G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1182.1572700000002</v>
      </c>
      <c r="H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1086.9172699999999</v>
      </c>
      <c r="I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1388.5572699999998</v>
      </c>
      <c r="J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1225.4972699999998</v>
      </c>
      <c r="K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1069.4672700000001</v>
      </c>
      <c r="L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1077.4672700000001</v>
      </c>
      <c r="M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1115.0172699999998</v>
      </c>
      <c r="N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1096.7072699999999</v>
      </c>
      <c r="O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1059.9572699999999</v>
      </c>
      <c r="P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1097.5072700000001</v>
      </c>
      <c r="Q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1078.34727</v>
      </c>
      <c r="R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1066.60727</v>
      </c>
      <c r="S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1087.9972699999998</v>
      </c>
      <c r="T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1099.1372699999999</v>
      </c>
      <c r="U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1111.02727</v>
      </c>
      <c r="V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1102.02727</v>
      </c>
      <c r="W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1140.9472700000001</v>
      </c>
      <c r="X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1051.62727</v>
      </c>
      <c r="Y487" s="107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1222.2472699999998</v>
      </c>
    </row>
    <row r="488" spans="1:25" x14ac:dyDescent="0.2">
      <c r="A488" s="80">
        <f t="shared" si="14"/>
        <v>42549</v>
      </c>
      <c r="B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1083.0072700000001</v>
      </c>
      <c r="C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1047.62727</v>
      </c>
      <c r="D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1079.9272699999999</v>
      </c>
      <c r="E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1115.84727</v>
      </c>
      <c r="F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1147.4872700000001</v>
      </c>
      <c r="G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1182.09727</v>
      </c>
      <c r="H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1087.11727</v>
      </c>
      <c r="I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1388.7072699999999</v>
      </c>
      <c r="J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1225.4072699999999</v>
      </c>
      <c r="K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1069.4372699999999</v>
      </c>
      <c r="L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1077.7572700000001</v>
      </c>
      <c r="M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1114.6472699999999</v>
      </c>
      <c r="N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1096.7372700000001</v>
      </c>
      <c r="O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1096.9072699999999</v>
      </c>
      <c r="P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1097.1972700000001</v>
      </c>
      <c r="Q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1078.2072699999999</v>
      </c>
      <c r="R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1066.6972699999999</v>
      </c>
      <c r="S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1088.03727</v>
      </c>
      <c r="T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1099.2172700000001</v>
      </c>
      <c r="U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1111.0172699999998</v>
      </c>
      <c r="V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1103.1572700000002</v>
      </c>
      <c r="W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1141.9872700000001</v>
      </c>
      <c r="X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1051.7472699999998</v>
      </c>
      <c r="Y488" s="107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1213.7172700000001</v>
      </c>
    </row>
    <row r="489" spans="1:25" x14ac:dyDescent="0.2">
      <c r="A489" s="80">
        <f t="shared" si="14"/>
        <v>42550</v>
      </c>
      <c r="B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1088.9472700000001</v>
      </c>
      <c r="C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1067.4172699999999</v>
      </c>
      <c r="D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1102.0072700000001</v>
      </c>
      <c r="E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1124.62727</v>
      </c>
      <c r="F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1211.54727</v>
      </c>
      <c r="G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1211.4172699999999</v>
      </c>
      <c r="H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1124.6772699999999</v>
      </c>
      <c r="I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1401.4072699999999</v>
      </c>
      <c r="J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1235.9972699999998</v>
      </c>
      <c r="K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1063.7672699999998</v>
      </c>
      <c r="L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1081.0072700000001</v>
      </c>
      <c r="M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1099.33727</v>
      </c>
      <c r="N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1056.4172699999999</v>
      </c>
      <c r="O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1056.80727</v>
      </c>
      <c r="P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1046.3872699999999</v>
      </c>
      <c r="Q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1057.6672699999999</v>
      </c>
      <c r="R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1062.1372699999999</v>
      </c>
      <c r="S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1083.1672699999999</v>
      </c>
      <c r="T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1105.58727</v>
      </c>
      <c r="U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1105.82727</v>
      </c>
      <c r="V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1105.4672700000001</v>
      </c>
      <c r="W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1120.2872699999998</v>
      </c>
      <c r="X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1047.1972699999999</v>
      </c>
      <c r="Y489" s="107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1164.02727</v>
      </c>
    </row>
    <row r="490" spans="1:25" x14ac:dyDescent="0.2">
      <c r="A490" s="80">
        <f t="shared" si="14"/>
        <v>42551</v>
      </c>
      <c r="B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1087.7272699999999</v>
      </c>
      <c r="C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1069.56727</v>
      </c>
      <c r="D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1104.2672699999998</v>
      </c>
      <c r="E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1126.9672699999999</v>
      </c>
      <c r="F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1214.4672699999999</v>
      </c>
      <c r="G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1214.3072699999998</v>
      </c>
      <c r="H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1127.02727</v>
      </c>
      <c r="I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1405.0572699999998</v>
      </c>
      <c r="J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1239.10727</v>
      </c>
      <c r="K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1065.6772699999999</v>
      </c>
      <c r="L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1082.83727</v>
      </c>
      <c r="M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1101.4472700000001</v>
      </c>
      <c r="N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1054.62727</v>
      </c>
      <c r="O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1054.57727</v>
      </c>
      <c r="P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1054.7172700000001</v>
      </c>
      <c r="Q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1054.6472699999999</v>
      </c>
      <c r="R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1063.62727</v>
      </c>
      <c r="S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1084.83727</v>
      </c>
      <c r="T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1107.3072699999998</v>
      </c>
      <c r="U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1107.6872699999999</v>
      </c>
      <c r="V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1104.37727</v>
      </c>
      <c r="W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1120.37727</v>
      </c>
      <c r="X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1048.85727</v>
      </c>
      <c r="Y490" s="137">
        <f>VLOOKUP($A490+ROUND((COLUMN()-2)/24,5),АТС!$A$41:$F$760,3)+VLOOKUP($A490+ROUND((COLUMN()-2)/24,5),'Расчет сбытовых надбавок'!$B$793:'Расчет сбытовых надбавок'!$G$1536,3)+'Иные услуги '!$C$5+'РСТ РСО-А'!$N$7</f>
        <v>1213.9072699999999</v>
      </c>
    </row>
    <row r="491" spans="1:25" hidden="1" x14ac:dyDescent="0.2">
      <c r="A491" s="80">
        <f t="shared" si="14"/>
        <v>42552</v>
      </c>
      <c r="B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C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D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E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F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G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H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I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J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K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L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M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N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O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P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Q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R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S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T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U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V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W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X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  <c r="Y491" s="137" t="e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#REF!</v>
      </c>
    </row>
    <row r="492" spans="1:25" x14ac:dyDescent="0.2">
      <c r="A492" s="92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93"/>
    </row>
    <row r="493" spans="1:25" x14ac:dyDescent="0.25">
      <c r="A493" s="88" t="s">
        <v>150</v>
      </c>
      <c r="B493" s="79"/>
      <c r="C493" s="79"/>
      <c r="D493" s="79"/>
    </row>
    <row r="494" spans="1:25" ht="12.75" x14ac:dyDescent="0.2">
      <c r="A494" s="177" t="s">
        <v>48</v>
      </c>
      <c r="B494" s="188" t="s">
        <v>121</v>
      </c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90"/>
    </row>
    <row r="495" spans="1:25" ht="12.75" x14ac:dyDescent="0.2">
      <c r="A495" s="178"/>
      <c r="B495" s="191"/>
      <c r="C495" s="192"/>
      <c r="D495" s="192"/>
      <c r="E495" s="192"/>
      <c r="F495" s="192"/>
      <c r="G495" s="192"/>
      <c r="H495" s="192"/>
      <c r="I495" s="192"/>
      <c r="J495" s="192"/>
      <c r="K495" s="192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3"/>
    </row>
    <row r="496" spans="1:25" s="113" customFormat="1" ht="12.75" customHeight="1" x14ac:dyDescent="0.2">
      <c r="A496" s="178"/>
      <c r="B496" s="180" t="s">
        <v>122</v>
      </c>
      <c r="C496" s="171" t="s">
        <v>123</v>
      </c>
      <c r="D496" s="171" t="s">
        <v>124</v>
      </c>
      <c r="E496" s="171" t="s">
        <v>125</v>
      </c>
      <c r="F496" s="171" t="s">
        <v>126</v>
      </c>
      <c r="G496" s="171" t="s">
        <v>127</v>
      </c>
      <c r="H496" s="171" t="s">
        <v>128</v>
      </c>
      <c r="I496" s="171" t="s">
        <v>129</v>
      </c>
      <c r="J496" s="171" t="s">
        <v>130</v>
      </c>
      <c r="K496" s="171" t="s">
        <v>131</v>
      </c>
      <c r="L496" s="171" t="s">
        <v>132</v>
      </c>
      <c r="M496" s="171" t="s">
        <v>133</v>
      </c>
      <c r="N496" s="182" t="s">
        <v>134</v>
      </c>
      <c r="O496" s="171" t="s">
        <v>135</v>
      </c>
      <c r="P496" s="171" t="s">
        <v>136</v>
      </c>
      <c r="Q496" s="171" t="s">
        <v>137</v>
      </c>
      <c r="R496" s="171" t="s">
        <v>138</v>
      </c>
      <c r="S496" s="171" t="s">
        <v>139</v>
      </c>
      <c r="T496" s="171" t="s">
        <v>140</v>
      </c>
      <c r="U496" s="171" t="s">
        <v>141</v>
      </c>
      <c r="V496" s="171" t="s">
        <v>142</v>
      </c>
      <c r="W496" s="171" t="s">
        <v>143</v>
      </c>
      <c r="X496" s="171" t="s">
        <v>144</v>
      </c>
      <c r="Y496" s="171" t="s">
        <v>145</v>
      </c>
    </row>
    <row r="497" spans="1:27" s="113" customFormat="1" ht="11.25" customHeight="1" x14ac:dyDescent="0.2">
      <c r="A497" s="179"/>
      <c r="B497" s="181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  <c r="N497" s="183"/>
      <c r="O497" s="172"/>
      <c r="P497" s="172"/>
      <c r="Q497" s="172"/>
      <c r="R497" s="172"/>
      <c r="S497" s="172"/>
      <c r="T497" s="172"/>
      <c r="U497" s="172"/>
      <c r="V497" s="172"/>
      <c r="W497" s="172"/>
      <c r="X497" s="172"/>
      <c r="Y497" s="172"/>
    </row>
    <row r="498" spans="1:27" ht="15.75" customHeight="1" x14ac:dyDescent="0.2">
      <c r="A498" s="80">
        <f>A461</f>
        <v>42522</v>
      </c>
      <c r="B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1041.3872699999999</v>
      </c>
      <c r="C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1046.1972700000001</v>
      </c>
      <c r="D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1072.0372699999998</v>
      </c>
      <c r="E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1100.12727</v>
      </c>
      <c r="F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1122.7372700000001</v>
      </c>
      <c r="G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1130.4572699999999</v>
      </c>
      <c r="H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1065.4472699999999</v>
      </c>
      <c r="I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1333.4072700000002</v>
      </c>
      <c r="J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1224.2172700000001</v>
      </c>
      <c r="K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1122.84727</v>
      </c>
      <c r="L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1094.33727</v>
      </c>
      <c r="M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1108.34727</v>
      </c>
      <c r="N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1138.0172699999998</v>
      </c>
      <c r="O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1153.6872699999999</v>
      </c>
      <c r="P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1137.7572700000001</v>
      </c>
      <c r="Q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1153.52727</v>
      </c>
      <c r="R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1158.8972699999999</v>
      </c>
      <c r="S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1085.6772700000001</v>
      </c>
      <c r="T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1074.8972699999999</v>
      </c>
      <c r="U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1064.6472699999999</v>
      </c>
      <c r="V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1101.77727</v>
      </c>
      <c r="W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1068.4472700000001</v>
      </c>
      <c r="X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1085.58727</v>
      </c>
      <c r="Y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1117.1372699999999</v>
      </c>
      <c r="AA498" s="81"/>
    </row>
    <row r="499" spans="1:27" x14ac:dyDescent="0.2">
      <c r="A499" s="80">
        <f>A498+1</f>
        <v>42523</v>
      </c>
      <c r="B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1044.1672699999999</v>
      </c>
      <c r="C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1046.2172700000001</v>
      </c>
      <c r="D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1078.87727</v>
      </c>
      <c r="E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1100.12727</v>
      </c>
      <c r="F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1122.6372699999999</v>
      </c>
      <c r="G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1130.54727</v>
      </c>
      <c r="H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1072.1672699999999</v>
      </c>
      <c r="I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1323.5772699999998</v>
      </c>
      <c r="J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1205.54727</v>
      </c>
      <c r="K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1108.31727</v>
      </c>
      <c r="L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1055.37727</v>
      </c>
      <c r="M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1067.83727</v>
      </c>
      <c r="N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1108.10727</v>
      </c>
      <c r="O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1137.7072699999999</v>
      </c>
      <c r="P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1153.52727</v>
      </c>
      <c r="Q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1170.08727</v>
      </c>
      <c r="R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1158.8872700000002</v>
      </c>
      <c r="S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1145.8872700000002</v>
      </c>
      <c r="T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1146.03727</v>
      </c>
      <c r="U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1064.79727</v>
      </c>
      <c r="V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1103.62727</v>
      </c>
      <c r="W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1091.2472699999998</v>
      </c>
      <c r="X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1085.6372700000002</v>
      </c>
      <c r="Y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1116.9572699999999</v>
      </c>
    </row>
    <row r="500" spans="1:27" x14ac:dyDescent="0.2">
      <c r="A500" s="80">
        <f t="shared" ref="A500:A528" si="15">A499+1</f>
        <v>42524</v>
      </c>
      <c r="B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1049.84727</v>
      </c>
      <c r="C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1057.6572700000002</v>
      </c>
      <c r="D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1084.3972699999999</v>
      </c>
      <c r="E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1098.6972700000001</v>
      </c>
      <c r="F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1121.1672699999999</v>
      </c>
      <c r="G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1144.9972699999998</v>
      </c>
      <c r="H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1070.7472699999998</v>
      </c>
      <c r="I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1331.3872699999999</v>
      </c>
      <c r="J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1185.60727</v>
      </c>
      <c r="K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1099.6572699999999</v>
      </c>
      <c r="L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1099.6472699999999</v>
      </c>
      <c r="M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1099.56727</v>
      </c>
      <c r="N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1136.1372699999999</v>
      </c>
      <c r="O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1151.8972699999999</v>
      </c>
      <c r="P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1151.9272700000001</v>
      </c>
      <c r="Q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1176.81727</v>
      </c>
      <c r="R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1171.11727</v>
      </c>
      <c r="S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1157.7372700000001</v>
      </c>
      <c r="T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1101.8872699999999</v>
      </c>
      <c r="U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1067.9472700000001</v>
      </c>
      <c r="V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1120.7672699999998</v>
      </c>
      <c r="W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1086.9872700000001</v>
      </c>
      <c r="X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1084.55727</v>
      </c>
      <c r="Y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1146.2172700000001</v>
      </c>
    </row>
    <row r="501" spans="1:27" x14ac:dyDescent="0.2">
      <c r="A501" s="80">
        <f t="shared" si="15"/>
        <v>42525</v>
      </c>
      <c r="B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1050.7272699999999</v>
      </c>
      <c r="C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1037.9672700000001</v>
      </c>
      <c r="D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1050.1972699999999</v>
      </c>
      <c r="E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1072.4172699999999</v>
      </c>
      <c r="F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1096.1372699999999</v>
      </c>
      <c r="G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1148.9372699999999</v>
      </c>
      <c r="H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1096.12727</v>
      </c>
      <c r="I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1040.0072700000001</v>
      </c>
      <c r="J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1084.2172699999999</v>
      </c>
      <c r="K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1206.05727</v>
      </c>
      <c r="L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1148.9572699999999</v>
      </c>
      <c r="M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1148.9572699999999</v>
      </c>
      <c r="N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1148.9572699999999</v>
      </c>
      <c r="O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1188.8872699999999</v>
      </c>
      <c r="P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1188.8972699999999</v>
      </c>
      <c r="Q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1156.58727</v>
      </c>
      <c r="R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1172.2572700000001</v>
      </c>
      <c r="S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1126.6972699999999</v>
      </c>
      <c r="T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1079.9572699999999</v>
      </c>
      <c r="U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1079.4972699999998</v>
      </c>
      <c r="V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1162.4772699999999</v>
      </c>
      <c r="W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1110.9872700000001</v>
      </c>
      <c r="X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1061.9772699999999</v>
      </c>
      <c r="Y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1197.4072699999999</v>
      </c>
    </row>
    <row r="502" spans="1:27" x14ac:dyDescent="0.2">
      <c r="A502" s="80">
        <f t="shared" si="15"/>
        <v>42526</v>
      </c>
      <c r="B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1049.0772699999998</v>
      </c>
      <c r="C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1037.5172699999998</v>
      </c>
      <c r="D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1072.2172700000001</v>
      </c>
      <c r="E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1079.86727</v>
      </c>
      <c r="F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1112.6572699999999</v>
      </c>
      <c r="G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1112.60727</v>
      </c>
      <c r="H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1050.04727</v>
      </c>
      <c r="I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1038.7872699999998</v>
      </c>
      <c r="J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1052.9772699999999</v>
      </c>
      <c r="K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1282.81727</v>
      </c>
      <c r="L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1206.06727</v>
      </c>
      <c r="M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1206.2472699999998</v>
      </c>
      <c r="N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1206.5072700000001</v>
      </c>
      <c r="O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1233.28727</v>
      </c>
      <c r="P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1233.27727</v>
      </c>
      <c r="Q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1188.87727</v>
      </c>
      <c r="R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1172.4172699999999</v>
      </c>
      <c r="S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1126.7372700000001</v>
      </c>
      <c r="T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1080.12727</v>
      </c>
      <c r="U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1068.1572700000002</v>
      </c>
      <c r="V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1137.9672700000001</v>
      </c>
      <c r="W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1108.1872699999999</v>
      </c>
      <c r="X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1061.9472699999999</v>
      </c>
      <c r="Y502" s="107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1197.04727</v>
      </c>
    </row>
    <row r="503" spans="1:27" x14ac:dyDescent="0.2">
      <c r="A503" s="80">
        <f t="shared" si="15"/>
        <v>42527</v>
      </c>
      <c r="B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1046.2072699999999</v>
      </c>
      <c r="C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1057.37727</v>
      </c>
      <c r="D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1083.7872699999998</v>
      </c>
      <c r="E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1112.83727</v>
      </c>
      <c r="F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1128.3972699999999</v>
      </c>
      <c r="G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1178.9972699999998</v>
      </c>
      <c r="H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1105.7872699999998</v>
      </c>
      <c r="I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1385.1672699999999</v>
      </c>
      <c r="J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1284.4572699999999</v>
      </c>
      <c r="K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1168.7172700000001</v>
      </c>
      <c r="L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1121.29727</v>
      </c>
      <c r="M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1121.31727</v>
      </c>
      <c r="N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1136.4072700000002</v>
      </c>
      <c r="O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1151.9972699999998</v>
      </c>
      <c r="P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1151.9972699999998</v>
      </c>
      <c r="Q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1121.0772699999998</v>
      </c>
      <c r="R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1131.54727</v>
      </c>
      <c r="S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1144.5072700000001</v>
      </c>
      <c r="T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1101.79727</v>
      </c>
      <c r="U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1051.6572699999999</v>
      </c>
      <c r="V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1108.9372699999999</v>
      </c>
      <c r="W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1081.4972699999998</v>
      </c>
      <c r="X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1084.7372700000001</v>
      </c>
      <c r="Y503" s="107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1119.7172699999999</v>
      </c>
    </row>
    <row r="504" spans="1:27" x14ac:dyDescent="0.2">
      <c r="A504" s="80">
        <f t="shared" si="15"/>
        <v>42528</v>
      </c>
      <c r="B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1050.27727</v>
      </c>
      <c r="C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1057.2172699999999</v>
      </c>
      <c r="D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1083.80727</v>
      </c>
      <c r="E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1097.9972699999998</v>
      </c>
      <c r="F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1128.0572699999998</v>
      </c>
      <c r="G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1161.2172700000001</v>
      </c>
      <c r="H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1105.6672699999999</v>
      </c>
      <c r="I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1385.1572700000002</v>
      </c>
      <c r="J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1284.6772699999999</v>
      </c>
      <c r="K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1152.3872699999999</v>
      </c>
      <c r="L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1121.4572699999999</v>
      </c>
      <c r="M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1121.4872700000001</v>
      </c>
      <c r="N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1136.0772699999998</v>
      </c>
      <c r="O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1151.9272700000001</v>
      </c>
      <c r="P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1106.7672699999998</v>
      </c>
      <c r="Q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1106.83727</v>
      </c>
      <c r="R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1131.7172700000001</v>
      </c>
      <c r="S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1144.6772700000001</v>
      </c>
      <c r="T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1107.6672699999999</v>
      </c>
      <c r="U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1048.58727</v>
      </c>
      <c r="V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1124.5572699999998</v>
      </c>
      <c r="W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1089.6872699999999</v>
      </c>
      <c r="X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1073.8072699999998</v>
      </c>
      <c r="Y504" s="107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1169.1372699999999</v>
      </c>
    </row>
    <row r="505" spans="1:27" x14ac:dyDescent="0.2">
      <c r="A505" s="80">
        <f t="shared" si="15"/>
        <v>42529</v>
      </c>
      <c r="B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1052.9172699999999</v>
      </c>
      <c r="C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1057.08727</v>
      </c>
      <c r="D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1083.7272699999999</v>
      </c>
      <c r="E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1097.7172700000001</v>
      </c>
      <c r="F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1128.0372699999998</v>
      </c>
      <c r="G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1161.1472699999999</v>
      </c>
      <c r="H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1105.87727</v>
      </c>
      <c r="I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1385.0172699999998</v>
      </c>
      <c r="J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1284.86727</v>
      </c>
      <c r="K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1152.1872699999999</v>
      </c>
      <c r="L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1121.4372699999999</v>
      </c>
      <c r="M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1121.4572699999999</v>
      </c>
      <c r="N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1136.35727</v>
      </c>
      <c r="O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1152.1772700000001</v>
      </c>
      <c r="P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1106.7572700000001</v>
      </c>
      <c r="Q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1106.7672699999998</v>
      </c>
      <c r="R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1131.6972700000001</v>
      </c>
      <c r="S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1144.3872699999999</v>
      </c>
      <c r="T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1107.32727</v>
      </c>
      <c r="U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1048.83727</v>
      </c>
      <c r="V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1126.9672700000001</v>
      </c>
      <c r="W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1089.9872700000001</v>
      </c>
      <c r="X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1073.83727</v>
      </c>
      <c r="Y505" s="107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1172.4572699999999</v>
      </c>
    </row>
    <row r="506" spans="1:27" x14ac:dyDescent="0.2">
      <c r="A506" s="80">
        <f t="shared" si="15"/>
        <v>42530</v>
      </c>
      <c r="B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1052.1572699999999</v>
      </c>
      <c r="C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1056.83727</v>
      </c>
      <c r="D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1097.7372700000001</v>
      </c>
      <c r="E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1112.4172699999999</v>
      </c>
      <c r="F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1160.9372699999999</v>
      </c>
      <c r="G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1178.8272699999998</v>
      </c>
      <c r="H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1113.3972699999999</v>
      </c>
      <c r="I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1408.5372699999998</v>
      </c>
      <c r="J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1274.02727</v>
      </c>
      <c r="K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1152.4972699999998</v>
      </c>
      <c r="L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1107.1372699999999</v>
      </c>
      <c r="M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1100.02727</v>
      </c>
      <c r="N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1121.5372699999998</v>
      </c>
      <c r="O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1152.4172699999999</v>
      </c>
      <c r="P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1194.9372699999999</v>
      </c>
      <c r="Q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1194.8972699999999</v>
      </c>
      <c r="R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1171.52727</v>
      </c>
      <c r="S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1171.4072699999999</v>
      </c>
      <c r="T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1144.6372700000002</v>
      </c>
      <c r="U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1064.04727</v>
      </c>
      <c r="V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1107.3872699999999</v>
      </c>
      <c r="W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1069.6472699999999</v>
      </c>
      <c r="X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1058.1572699999999</v>
      </c>
      <c r="Y506" s="107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1175.84727</v>
      </c>
    </row>
    <row r="507" spans="1:27" x14ac:dyDescent="0.2">
      <c r="A507" s="80">
        <f t="shared" si="15"/>
        <v>42531</v>
      </c>
      <c r="B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1067.5072700000001</v>
      </c>
      <c r="C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1057.1672699999999</v>
      </c>
      <c r="D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1090.7172700000001</v>
      </c>
      <c r="E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1112.77727</v>
      </c>
      <c r="F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1144.3272699999998</v>
      </c>
      <c r="G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1161.5172699999998</v>
      </c>
      <c r="H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1098.4572699999999</v>
      </c>
      <c r="I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1385.2472699999998</v>
      </c>
      <c r="J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1222.29727</v>
      </c>
      <c r="K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1079.6372699999999</v>
      </c>
      <c r="L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1042.37727</v>
      </c>
      <c r="M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1047.77727</v>
      </c>
      <c r="N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1054.09727</v>
      </c>
      <c r="O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1072.84727</v>
      </c>
      <c r="P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1079.3972699999999</v>
      </c>
      <c r="Q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1106.7672699999998</v>
      </c>
      <c r="R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1095.9372699999999</v>
      </c>
      <c r="S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1095.83727</v>
      </c>
      <c r="T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1095.83727</v>
      </c>
      <c r="U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1048.6672699999999</v>
      </c>
      <c r="V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1140.2372700000001</v>
      </c>
      <c r="W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1101.3972699999999</v>
      </c>
      <c r="X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1058.06727</v>
      </c>
      <c r="Y507" s="107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1206.58727</v>
      </c>
    </row>
    <row r="508" spans="1:27" x14ac:dyDescent="0.2">
      <c r="A508" s="80">
        <f t="shared" si="15"/>
        <v>42532</v>
      </c>
      <c r="B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1108.02727</v>
      </c>
      <c r="C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1056.2172700000001</v>
      </c>
      <c r="D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1039.0772699999998</v>
      </c>
      <c r="E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1064.5172700000001</v>
      </c>
      <c r="F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1095.57727</v>
      </c>
      <c r="G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1112.4572699999999</v>
      </c>
      <c r="H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1050.1772699999999</v>
      </c>
      <c r="I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1099.56727</v>
      </c>
      <c r="J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1206.3972699999999</v>
      </c>
      <c r="K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1127.0172699999998</v>
      </c>
      <c r="L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1080.2372700000001</v>
      </c>
      <c r="M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1080.2372700000001</v>
      </c>
      <c r="N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1086.3872699999999</v>
      </c>
      <c r="O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1080.02727</v>
      </c>
      <c r="P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1086.3872699999999</v>
      </c>
      <c r="Q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1105.9672700000001</v>
      </c>
      <c r="R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1106.07727</v>
      </c>
      <c r="S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1061.9272699999999</v>
      </c>
      <c r="T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1039.1372699999999</v>
      </c>
      <c r="U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1109.8972699999999</v>
      </c>
      <c r="V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1197.4972699999998</v>
      </c>
      <c r="W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1166.34727</v>
      </c>
      <c r="X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1058.9372699999999</v>
      </c>
      <c r="Y508" s="107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1148.60727</v>
      </c>
    </row>
    <row r="509" spans="1:27" x14ac:dyDescent="0.2">
      <c r="A509" s="80">
        <f t="shared" si="15"/>
        <v>42533</v>
      </c>
      <c r="B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1113.7872699999998</v>
      </c>
      <c r="C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1079.62727</v>
      </c>
      <c r="D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1049.37727</v>
      </c>
      <c r="E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1049.9672700000001</v>
      </c>
      <c r="F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1064.4272700000001</v>
      </c>
      <c r="G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1095.85727</v>
      </c>
      <c r="H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1057.2872699999998</v>
      </c>
      <c r="I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1058.3472699999998</v>
      </c>
      <c r="J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1137.2372700000001</v>
      </c>
      <c r="K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1188.59727</v>
      </c>
      <c r="L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1156.4472700000001</v>
      </c>
      <c r="M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1141.34727</v>
      </c>
      <c r="N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1156.4672700000001</v>
      </c>
      <c r="O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1156.5172700000001</v>
      </c>
      <c r="P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1172.27727</v>
      </c>
      <c r="Q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1180.4672700000001</v>
      </c>
      <c r="R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1188.87727</v>
      </c>
      <c r="S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1172.4472699999999</v>
      </c>
      <c r="T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1141.4872700000001</v>
      </c>
      <c r="U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1050.56727</v>
      </c>
      <c r="V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1140.06727</v>
      </c>
      <c r="W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1112.9672700000001</v>
      </c>
      <c r="X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1050.36727</v>
      </c>
      <c r="Y509" s="107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1188.3972699999999</v>
      </c>
    </row>
    <row r="510" spans="1:27" x14ac:dyDescent="0.2">
      <c r="A510" s="80">
        <f t="shared" si="15"/>
        <v>42534</v>
      </c>
      <c r="B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1089.6872699999999</v>
      </c>
      <c r="C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1059.7272699999999</v>
      </c>
      <c r="D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1050.0172699999998</v>
      </c>
      <c r="E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1064.5172700000001</v>
      </c>
      <c r="F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1079.7272699999999</v>
      </c>
      <c r="G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1112.56727</v>
      </c>
      <c r="H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1072.1972700000001</v>
      </c>
      <c r="I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1038.6872699999999</v>
      </c>
      <c r="J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1133.7072699999999</v>
      </c>
      <c r="K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1242.36727</v>
      </c>
      <c r="L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1232.9272699999999</v>
      </c>
      <c r="M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1233.02727</v>
      </c>
      <c r="N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1282.60727</v>
      </c>
      <c r="O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1282.6372700000002</v>
      </c>
      <c r="P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1282.6772700000001</v>
      </c>
      <c r="Q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1282.6472699999999</v>
      </c>
      <c r="R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1282.6872699999999</v>
      </c>
      <c r="S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1242.5572699999998</v>
      </c>
      <c r="T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1223.77727</v>
      </c>
      <c r="U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1099.7372700000001</v>
      </c>
      <c r="V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1138.77727</v>
      </c>
      <c r="W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1118.7672700000001</v>
      </c>
      <c r="X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1062.08727</v>
      </c>
      <c r="Y510" s="107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1205.8872700000002</v>
      </c>
    </row>
    <row r="511" spans="1:27" x14ac:dyDescent="0.2">
      <c r="A511" s="80">
        <f t="shared" si="15"/>
        <v>42535</v>
      </c>
      <c r="B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1057.53727</v>
      </c>
      <c r="C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1070.61727</v>
      </c>
      <c r="D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1105.7472699999998</v>
      </c>
      <c r="E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1113.2472699999998</v>
      </c>
      <c r="F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1144.81727</v>
      </c>
      <c r="G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1161.6572699999999</v>
      </c>
      <c r="H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1105.6672699999999</v>
      </c>
      <c r="I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1408.1572699999999</v>
      </c>
      <c r="J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1356.9872700000001</v>
      </c>
      <c r="K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1177.2172700000001</v>
      </c>
      <c r="L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1121.33727</v>
      </c>
      <c r="M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1136.4472700000001</v>
      </c>
      <c r="N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1152.1972700000001</v>
      </c>
      <c r="O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1168.61727</v>
      </c>
      <c r="P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1168.5172699999998</v>
      </c>
      <c r="Q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1177.0372699999998</v>
      </c>
      <c r="R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1185.4272699999999</v>
      </c>
      <c r="S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1185.4672700000001</v>
      </c>
      <c r="T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1200.2072699999999</v>
      </c>
      <c r="U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1119.7472699999998</v>
      </c>
      <c r="V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1109.1772700000001</v>
      </c>
      <c r="W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1073.6872699999999</v>
      </c>
      <c r="X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1063.4672700000001</v>
      </c>
      <c r="Y511" s="107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1176.79727</v>
      </c>
    </row>
    <row r="512" spans="1:27" x14ac:dyDescent="0.2">
      <c r="A512" s="80">
        <f t="shared" si="15"/>
        <v>42536</v>
      </c>
      <c r="B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1051.6672699999999</v>
      </c>
      <c r="C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1070.61727</v>
      </c>
      <c r="D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1105.4672699999999</v>
      </c>
      <c r="E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1112.83727</v>
      </c>
      <c r="F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1144.36727</v>
      </c>
      <c r="G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1161.4972699999998</v>
      </c>
      <c r="H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1105.7272699999999</v>
      </c>
      <c r="I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1408.1872699999999</v>
      </c>
      <c r="J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1357.12727</v>
      </c>
      <c r="K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1177.2672699999998</v>
      </c>
      <c r="L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1121.4772699999999</v>
      </c>
      <c r="M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1136.54727</v>
      </c>
      <c r="N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1152.1872699999999</v>
      </c>
      <c r="O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1168.60727</v>
      </c>
      <c r="P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1168.58727</v>
      </c>
      <c r="Q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1176.9972699999998</v>
      </c>
      <c r="R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1185.5072700000001</v>
      </c>
      <c r="S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1185.56727</v>
      </c>
      <c r="T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1200.2072699999999</v>
      </c>
      <c r="U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1119.6572699999999</v>
      </c>
      <c r="V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1111.4972699999998</v>
      </c>
      <c r="W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1072.62727</v>
      </c>
      <c r="X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1063.4372699999999</v>
      </c>
      <c r="Y512" s="107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1156.61727</v>
      </c>
    </row>
    <row r="513" spans="1:25" x14ac:dyDescent="0.2">
      <c r="A513" s="80">
        <f t="shared" si="15"/>
        <v>42537</v>
      </c>
      <c r="B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1050.4172699999999</v>
      </c>
      <c r="C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1084.2572700000001</v>
      </c>
      <c r="D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1128.5172699999998</v>
      </c>
      <c r="E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1128.6972700000001</v>
      </c>
      <c r="F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1217.1372699999999</v>
      </c>
      <c r="G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1217.1372699999999</v>
      </c>
      <c r="H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1144.84727</v>
      </c>
      <c r="I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1485.33727</v>
      </c>
      <c r="J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1356.9072700000002</v>
      </c>
      <c r="K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1185.7472699999998</v>
      </c>
      <c r="L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1152.12727</v>
      </c>
      <c r="M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1136.27727</v>
      </c>
      <c r="N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1151.9372699999999</v>
      </c>
      <c r="O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1168.34727</v>
      </c>
      <c r="P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1185.4772699999999</v>
      </c>
      <c r="Q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1203.54727</v>
      </c>
      <c r="R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1185.4672700000001</v>
      </c>
      <c r="S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1215.6372699999999</v>
      </c>
      <c r="T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1248.3272699999998</v>
      </c>
      <c r="U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1201.52727</v>
      </c>
      <c r="V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1043.11727</v>
      </c>
      <c r="W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1059.8972699999999</v>
      </c>
      <c r="X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1095.3972699999999</v>
      </c>
      <c r="Y513" s="107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1148.59727</v>
      </c>
    </row>
    <row r="514" spans="1:25" x14ac:dyDescent="0.2">
      <c r="A514" s="80">
        <f t="shared" si="15"/>
        <v>42538</v>
      </c>
      <c r="B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1038.52727</v>
      </c>
      <c r="C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1098.1872699999999</v>
      </c>
      <c r="D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1144.4472699999999</v>
      </c>
      <c r="E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1179.35727</v>
      </c>
      <c r="F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1217.11727</v>
      </c>
      <c r="G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1217.1872699999999</v>
      </c>
      <c r="H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1179.4872700000001</v>
      </c>
      <c r="I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1485.3072699999998</v>
      </c>
      <c r="J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1331.4872700000001</v>
      </c>
      <c r="K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1185.7072699999999</v>
      </c>
      <c r="L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1136.3272699999998</v>
      </c>
      <c r="M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1121.1372700000002</v>
      </c>
      <c r="N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1136.0772699999998</v>
      </c>
      <c r="O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1135.9672700000001</v>
      </c>
      <c r="P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1151.7372700000001</v>
      </c>
      <c r="Q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1176.7472699999998</v>
      </c>
      <c r="R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1164.1472699999999</v>
      </c>
      <c r="S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1185.4372699999999</v>
      </c>
      <c r="T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1199.9672699999999</v>
      </c>
      <c r="U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1131.7272699999999</v>
      </c>
      <c r="V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1075.09727</v>
      </c>
      <c r="W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1038.61727</v>
      </c>
      <c r="X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1137.9272700000001</v>
      </c>
      <c r="Y514" s="107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1123.52727</v>
      </c>
    </row>
    <row r="515" spans="1:25" x14ac:dyDescent="0.2">
      <c r="A515" s="80">
        <f t="shared" si="15"/>
        <v>42539</v>
      </c>
      <c r="B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1069.35727</v>
      </c>
      <c r="C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1064.6672699999999</v>
      </c>
      <c r="D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1112.7172700000001</v>
      </c>
      <c r="E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1148.9072699999999</v>
      </c>
      <c r="F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1148.84727</v>
      </c>
      <c r="G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1188.80727</v>
      </c>
      <c r="H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1131.60727</v>
      </c>
      <c r="I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1049.6972700000001</v>
      </c>
      <c r="J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1137.6872699999999</v>
      </c>
      <c r="K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1224.4972699999998</v>
      </c>
      <c r="L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1156.9472700000001</v>
      </c>
      <c r="M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1172.5572699999998</v>
      </c>
      <c r="N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1172.56727</v>
      </c>
      <c r="O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1197.2172700000001</v>
      </c>
      <c r="P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1223.7072699999999</v>
      </c>
      <c r="Q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1262.2472699999998</v>
      </c>
      <c r="R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1262.4472699999999</v>
      </c>
      <c r="S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1188.7272699999999</v>
      </c>
      <c r="T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1196.78727</v>
      </c>
      <c r="U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1127.28727</v>
      </c>
      <c r="V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1077.0372699999998</v>
      </c>
      <c r="W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1078.56727</v>
      </c>
      <c r="X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1079.78727</v>
      </c>
      <c r="Y515" s="107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1205.1672699999999</v>
      </c>
    </row>
    <row r="516" spans="1:25" x14ac:dyDescent="0.2">
      <c r="A516" s="80">
        <f t="shared" si="15"/>
        <v>42540</v>
      </c>
      <c r="B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1069.86727</v>
      </c>
      <c r="C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1064.6972700000001</v>
      </c>
      <c r="D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1112.56727</v>
      </c>
      <c r="E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1148.4272700000001</v>
      </c>
      <c r="F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1148.33727</v>
      </c>
      <c r="G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1188.31727</v>
      </c>
      <c r="H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1130.35727</v>
      </c>
      <c r="I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1096.1472699999999</v>
      </c>
      <c r="J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1106.35727</v>
      </c>
      <c r="K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1262.0072700000001</v>
      </c>
      <c r="L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1188.6872699999999</v>
      </c>
      <c r="M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1188.7072699999999</v>
      </c>
      <c r="N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1188.7172700000001</v>
      </c>
      <c r="O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1223.78727</v>
      </c>
      <c r="P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1242.4672700000001</v>
      </c>
      <c r="Q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1242.5172699999998</v>
      </c>
      <c r="R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1233.12727</v>
      </c>
      <c r="S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1214.83727</v>
      </c>
      <c r="T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1233.06727</v>
      </c>
      <c r="U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1164.4772699999999</v>
      </c>
      <c r="V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1074.31727</v>
      </c>
      <c r="W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1075.84727</v>
      </c>
      <c r="X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1080.10727</v>
      </c>
      <c r="Y516" s="107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1205.6572699999999</v>
      </c>
    </row>
    <row r="517" spans="1:25" x14ac:dyDescent="0.2">
      <c r="A517" s="80">
        <f t="shared" si="15"/>
        <v>42541</v>
      </c>
      <c r="B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1051.1572699999999</v>
      </c>
      <c r="C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1098.3872699999999</v>
      </c>
      <c r="D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1144.9972699999998</v>
      </c>
      <c r="E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1179.56727</v>
      </c>
      <c r="F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1188.7272699999999</v>
      </c>
      <c r="G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1217.3872699999999</v>
      </c>
      <c r="H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1179.62727</v>
      </c>
      <c r="I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1485.5772699999998</v>
      </c>
      <c r="J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1331.4572699999999</v>
      </c>
      <c r="K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1185.7472699999998</v>
      </c>
      <c r="L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1136.3272699999998</v>
      </c>
      <c r="M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1121.2372700000001</v>
      </c>
      <c r="N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1136.2672699999998</v>
      </c>
      <c r="O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1121.1572700000002</v>
      </c>
      <c r="P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1121.06727</v>
      </c>
      <c r="Q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1176.8872699999999</v>
      </c>
      <c r="R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1164.2872699999998</v>
      </c>
      <c r="S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1185.4172699999999</v>
      </c>
      <c r="T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1200.27727</v>
      </c>
      <c r="U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1144.4372699999999</v>
      </c>
      <c r="V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1059.2072699999999</v>
      </c>
      <c r="W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1059.4972699999998</v>
      </c>
      <c r="X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1101.37727</v>
      </c>
      <c r="Y517" s="107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1136.80727</v>
      </c>
    </row>
    <row r="518" spans="1:25" x14ac:dyDescent="0.2">
      <c r="A518" s="80">
        <f t="shared" si="15"/>
        <v>42542</v>
      </c>
      <c r="B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1045.9372699999999</v>
      </c>
      <c r="C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1084.2072699999999</v>
      </c>
      <c r="D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1128.7072699999999</v>
      </c>
      <c r="E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1161.7472699999998</v>
      </c>
      <c r="F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1187.7272699999999</v>
      </c>
      <c r="G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1236.9072700000002</v>
      </c>
      <c r="H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1216.9872700000001</v>
      </c>
      <c r="I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1642.60727</v>
      </c>
      <c r="J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1356.12727</v>
      </c>
      <c r="K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1222.1872699999999</v>
      </c>
      <c r="L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1203.4972699999998</v>
      </c>
      <c r="M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1185.3872699999999</v>
      </c>
      <c r="N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1168.2372700000001</v>
      </c>
      <c r="O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1168.32727</v>
      </c>
      <c r="P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1168.33727</v>
      </c>
      <c r="Q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1176.6672699999999</v>
      </c>
      <c r="R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1185.2072699999999</v>
      </c>
      <c r="S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1199.86727</v>
      </c>
      <c r="T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1199.7672699999998</v>
      </c>
      <c r="U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1185.05727</v>
      </c>
      <c r="V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1043.4372699999999</v>
      </c>
      <c r="W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1068.58727</v>
      </c>
      <c r="X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1101.2672699999998</v>
      </c>
      <c r="Y518" s="107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1146.8472699999998</v>
      </c>
    </row>
    <row r="519" spans="1:25" x14ac:dyDescent="0.2">
      <c r="A519" s="80">
        <f t="shared" si="15"/>
        <v>42543</v>
      </c>
      <c r="B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1047.55727</v>
      </c>
      <c r="C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1084.27727</v>
      </c>
      <c r="D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1128.8972699999999</v>
      </c>
      <c r="E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1188.79727</v>
      </c>
      <c r="F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1217.4772699999999</v>
      </c>
      <c r="G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1217.36727</v>
      </c>
      <c r="H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1188.33727</v>
      </c>
      <c r="I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1543.0372699999998</v>
      </c>
      <c r="J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1307.12727</v>
      </c>
      <c r="K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1176.9972699999998</v>
      </c>
      <c r="L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1106.8272699999998</v>
      </c>
      <c r="M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1106.79727</v>
      </c>
      <c r="N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1106.7872699999998</v>
      </c>
      <c r="O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1106.7872699999998</v>
      </c>
      <c r="P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1204.10727</v>
      </c>
      <c r="Q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1203.8972699999999</v>
      </c>
      <c r="R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1151.08727</v>
      </c>
      <c r="S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1185.62727</v>
      </c>
      <c r="T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1239.4772699999999</v>
      </c>
      <c r="U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1178.2472699999998</v>
      </c>
      <c r="V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1043.82727</v>
      </c>
      <c r="W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1061.5172699999998</v>
      </c>
      <c r="X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1090.2072699999999</v>
      </c>
      <c r="Y519" s="107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1190.85727</v>
      </c>
    </row>
    <row r="520" spans="1:25" x14ac:dyDescent="0.2">
      <c r="A520" s="80">
        <f t="shared" si="15"/>
        <v>42544</v>
      </c>
      <c r="B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1053.4172699999999</v>
      </c>
      <c r="C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1084.1572699999999</v>
      </c>
      <c r="D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1128.7872699999998</v>
      </c>
      <c r="E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1161.83727</v>
      </c>
      <c r="F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1217.27727</v>
      </c>
      <c r="G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1217.4072699999999</v>
      </c>
      <c r="H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1144.62727</v>
      </c>
      <c r="I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1444.82727</v>
      </c>
      <c r="J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1262.6772700000001</v>
      </c>
      <c r="K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1106.59727</v>
      </c>
      <c r="L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1066.1472699999999</v>
      </c>
      <c r="M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1053.7372700000001</v>
      </c>
      <c r="N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1053.6572699999999</v>
      </c>
      <c r="O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1053.57727</v>
      </c>
      <c r="P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1066.2472699999998</v>
      </c>
      <c r="Q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1079.07727</v>
      </c>
      <c r="R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1084.3272699999998</v>
      </c>
      <c r="S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1118.9472700000001</v>
      </c>
      <c r="T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1144.2072699999999</v>
      </c>
      <c r="U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1144.2572700000001</v>
      </c>
      <c r="V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1077.4472700000001</v>
      </c>
      <c r="W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1109.6872699999999</v>
      </c>
      <c r="X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1063.36727</v>
      </c>
      <c r="Y520" s="107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1195.04727</v>
      </c>
    </row>
    <row r="521" spans="1:25" x14ac:dyDescent="0.2">
      <c r="A521" s="80">
        <f t="shared" si="15"/>
        <v>42545</v>
      </c>
      <c r="B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1053.30727</v>
      </c>
      <c r="C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1057.4672700000001</v>
      </c>
      <c r="D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1077.4472700000001</v>
      </c>
      <c r="E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1145.1372699999999</v>
      </c>
      <c r="F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1161.79727</v>
      </c>
      <c r="G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1197.9872700000001</v>
      </c>
      <c r="H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1144.7072699999999</v>
      </c>
      <c r="I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1432.2572700000001</v>
      </c>
      <c r="J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1262.7272699999999</v>
      </c>
      <c r="K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1106.61727</v>
      </c>
      <c r="L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1066.36727</v>
      </c>
      <c r="M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1053.9672700000001</v>
      </c>
      <c r="N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1053.9572699999999</v>
      </c>
      <c r="O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1053.9172699999999</v>
      </c>
      <c r="P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1066.32727</v>
      </c>
      <c r="Q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1079.1772699999999</v>
      </c>
      <c r="R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1084.4272700000001</v>
      </c>
      <c r="S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1119.0372699999998</v>
      </c>
      <c r="T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1144.29727</v>
      </c>
      <c r="U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1119.2172700000001</v>
      </c>
      <c r="V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1094.36727</v>
      </c>
      <c r="W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1133.9672700000001</v>
      </c>
      <c r="X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1048.31727</v>
      </c>
      <c r="Y521" s="107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1227.8072699999998</v>
      </c>
    </row>
    <row r="522" spans="1:25" x14ac:dyDescent="0.2">
      <c r="A522" s="80">
        <f t="shared" si="15"/>
        <v>42546</v>
      </c>
      <c r="B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1092.1572699999999</v>
      </c>
      <c r="C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1049.2272699999999</v>
      </c>
      <c r="D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1040.2272699999999</v>
      </c>
      <c r="E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1092.7672699999998</v>
      </c>
      <c r="F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1126.61727</v>
      </c>
      <c r="G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1163.9772699999999</v>
      </c>
      <c r="H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1108.58727</v>
      </c>
      <c r="I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1042.1772700000001</v>
      </c>
      <c r="J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1172.0172699999998</v>
      </c>
      <c r="K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1168.8972699999999</v>
      </c>
      <c r="L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1123.9472700000001</v>
      </c>
      <c r="M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1110.08727</v>
      </c>
      <c r="N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1110.08727</v>
      </c>
      <c r="O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1110.12727</v>
      </c>
      <c r="P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1123.9072699999999</v>
      </c>
      <c r="Q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1110.08727</v>
      </c>
      <c r="R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1153.5372699999998</v>
      </c>
      <c r="S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1169.1472699999999</v>
      </c>
      <c r="T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1138.1672699999999</v>
      </c>
      <c r="U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1185.4972699999998</v>
      </c>
      <c r="V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1105.6872699999999</v>
      </c>
      <c r="W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1150.36727</v>
      </c>
      <c r="X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1048.06727</v>
      </c>
      <c r="Y522" s="107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1168.3972699999999</v>
      </c>
    </row>
    <row r="523" spans="1:25" x14ac:dyDescent="0.2">
      <c r="A523" s="80">
        <f t="shared" si="15"/>
        <v>42547</v>
      </c>
      <c r="B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1101.54727</v>
      </c>
      <c r="C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1052.4172699999999</v>
      </c>
      <c r="D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1040.0072700000001</v>
      </c>
      <c r="E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1076.7872699999998</v>
      </c>
      <c r="F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1109.2472699999998</v>
      </c>
      <c r="G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1163.9172699999999</v>
      </c>
      <c r="H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1109.1172700000002</v>
      </c>
      <c r="I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1040.3872699999999</v>
      </c>
      <c r="J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1090.9972699999998</v>
      </c>
      <c r="K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1169.0172699999998</v>
      </c>
      <c r="L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1123.83727</v>
      </c>
      <c r="M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1110.10727</v>
      </c>
      <c r="N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1110.0772699999998</v>
      </c>
      <c r="O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1110.06727</v>
      </c>
      <c r="P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1123.8872699999999</v>
      </c>
      <c r="Q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1109.9372699999999</v>
      </c>
      <c r="R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1168.9772699999999</v>
      </c>
      <c r="S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1169.0772699999998</v>
      </c>
      <c r="T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1138.52727</v>
      </c>
      <c r="U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1186.0072700000001</v>
      </c>
      <c r="V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1085.6172699999997</v>
      </c>
      <c r="W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1126.0172699999998</v>
      </c>
      <c r="X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1048.1572699999999</v>
      </c>
      <c r="Y523" s="107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1168.8072699999998</v>
      </c>
    </row>
    <row r="524" spans="1:25" x14ac:dyDescent="0.2">
      <c r="A524" s="80">
        <f t="shared" si="15"/>
        <v>42548</v>
      </c>
      <c r="B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1071.4872700000001</v>
      </c>
      <c r="C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1042.1472699999999</v>
      </c>
      <c r="D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1074.4372699999999</v>
      </c>
      <c r="E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1110.1772699999999</v>
      </c>
      <c r="F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1141.4972699999998</v>
      </c>
      <c r="G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1175.6672699999999</v>
      </c>
      <c r="H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1081.30727</v>
      </c>
      <c r="I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1380.1572699999999</v>
      </c>
      <c r="J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1218.60727</v>
      </c>
      <c r="K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1064.02727</v>
      </c>
      <c r="L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1071.9472700000001</v>
      </c>
      <c r="M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1109.1472699999999</v>
      </c>
      <c r="N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1091.0072700000001</v>
      </c>
      <c r="O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1054.59727</v>
      </c>
      <c r="P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1091.79727</v>
      </c>
      <c r="Q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1072.81727</v>
      </c>
      <c r="R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1061.1872699999999</v>
      </c>
      <c r="S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1082.37727</v>
      </c>
      <c r="T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1093.4172699999999</v>
      </c>
      <c r="U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1105.1972700000001</v>
      </c>
      <c r="V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1096.2872699999998</v>
      </c>
      <c r="W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1134.83727</v>
      </c>
      <c r="X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1046.33727</v>
      </c>
      <c r="Y524" s="107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1215.3872700000002</v>
      </c>
    </row>
    <row r="525" spans="1:25" x14ac:dyDescent="0.2">
      <c r="A525" s="80">
        <f t="shared" si="15"/>
        <v>42549</v>
      </c>
      <c r="B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1077.4372699999999</v>
      </c>
      <c r="C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1042.37727</v>
      </c>
      <c r="D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1074.3872699999999</v>
      </c>
      <c r="E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1109.9772699999999</v>
      </c>
      <c r="F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1141.31727</v>
      </c>
      <c r="G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1175.60727</v>
      </c>
      <c r="H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1081.5072700000001</v>
      </c>
      <c r="I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1380.29727</v>
      </c>
      <c r="J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1218.5172699999998</v>
      </c>
      <c r="K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1063.9872700000001</v>
      </c>
      <c r="L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1072.2372700000001</v>
      </c>
      <c r="M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1108.77727</v>
      </c>
      <c r="N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1091.0372699999998</v>
      </c>
      <c r="O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1091.2072699999999</v>
      </c>
      <c r="P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1091.4972699999998</v>
      </c>
      <c r="Q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1072.6872699999999</v>
      </c>
      <c r="R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1061.27727</v>
      </c>
      <c r="S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1082.4172699999999</v>
      </c>
      <c r="T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1093.4972699999998</v>
      </c>
      <c r="U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1105.1872699999999</v>
      </c>
      <c r="V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1097.3972699999999</v>
      </c>
      <c r="W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1135.86727</v>
      </c>
      <c r="X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1046.4672700000001</v>
      </c>
      <c r="Y525" s="107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1206.9272699999999</v>
      </c>
    </row>
    <row r="526" spans="1:25" x14ac:dyDescent="0.2">
      <c r="A526" s="80">
        <f t="shared" si="15"/>
        <v>42550</v>
      </c>
      <c r="B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1083.31727</v>
      </c>
      <c r="C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1061.9872699999999</v>
      </c>
      <c r="D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1096.2572700000001</v>
      </c>
      <c r="E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1118.6672699999999</v>
      </c>
      <c r="F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1204.77727</v>
      </c>
      <c r="G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1204.6572699999999</v>
      </c>
      <c r="H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1118.7172700000001</v>
      </c>
      <c r="I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1392.8872699999999</v>
      </c>
      <c r="J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1229.0072700000001</v>
      </c>
      <c r="K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1058.37727</v>
      </c>
      <c r="L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1075.4572699999999</v>
      </c>
      <c r="M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1093.60727</v>
      </c>
      <c r="N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1051.09727</v>
      </c>
      <c r="O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1051.4772699999999</v>
      </c>
      <c r="P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1041.1472699999999</v>
      </c>
      <c r="Q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1052.32727</v>
      </c>
      <c r="R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1056.7572700000001</v>
      </c>
      <c r="S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1077.59727</v>
      </c>
      <c r="T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1099.8072699999998</v>
      </c>
      <c r="U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1100.03727</v>
      </c>
      <c r="V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1099.6872699999999</v>
      </c>
      <c r="W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1114.36727</v>
      </c>
      <c r="X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1041.9572699999999</v>
      </c>
      <c r="Y526" s="107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1157.6972700000001</v>
      </c>
    </row>
    <row r="527" spans="1:25" x14ac:dyDescent="0.2">
      <c r="A527" s="80">
        <f t="shared" si="15"/>
        <v>42551</v>
      </c>
      <c r="B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1082.10727</v>
      </c>
      <c r="C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1064.11727</v>
      </c>
      <c r="D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1098.4972699999998</v>
      </c>
      <c r="E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1120.9872700000001</v>
      </c>
      <c r="F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1207.6772699999999</v>
      </c>
      <c r="G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1207.5172699999998</v>
      </c>
      <c r="H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1121.04727</v>
      </c>
      <c r="I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1396.4972699999998</v>
      </c>
      <c r="J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1232.08727</v>
      </c>
      <c r="K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1060.2672699999998</v>
      </c>
      <c r="L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1077.2672699999998</v>
      </c>
      <c r="M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1095.6972700000001</v>
      </c>
      <c r="N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1049.31727</v>
      </c>
      <c r="O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1049.2672699999998</v>
      </c>
      <c r="P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1049.4072699999999</v>
      </c>
      <c r="Q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1049.33727</v>
      </c>
      <c r="R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1058.2272699999999</v>
      </c>
      <c r="S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1079.2472699999998</v>
      </c>
      <c r="T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1101.5072700000001</v>
      </c>
      <c r="U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1101.8872699999999</v>
      </c>
      <c r="V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1098.60727</v>
      </c>
      <c r="W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1114.4572699999999</v>
      </c>
      <c r="X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1043.59727</v>
      </c>
      <c r="Y527" s="137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РСО-А'!$N$7</f>
        <v>1207.1172699999997</v>
      </c>
    </row>
    <row r="528" spans="1:25" hidden="1" x14ac:dyDescent="0.2">
      <c r="A528" s="80">
        <f t="shared" si="15"/>
        <v>42552</v>
      </c>
      <c r="B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C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D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E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F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G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H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I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J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K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L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M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N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O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P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Q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R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S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T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U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V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W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X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  <c r="Y528" s="137" t="e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#REF!</v>
      </c>
    </row>
    <row r="529" spans="1:27" ht="12.75" customHeight="1" x14ac:dyDescent="0.25">
      <c r="A529" s="94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6"/>
    </row>
    <row r="530" spans="1:27" x14ac:dyDescent="0.25">
      <c r="A530" s="88" t="s">
        <v>151</v>
      </c>
      <c r="B530" s="79"/>
      <c r="C530" s="79"/>
      <c r="D530" s="79"/>
    </row>
    <row r="531" spans="1:27" ht="12.75" x14ac:dyDescent="0.2">
      <c r="A531" s="177" t="s">
        <v>48</v>
      </c>
      <c r="B531" s="188" t="s">
        <v>121</v>
      </c>
      <c r="C531" s="189"/>
      <c r="D531" s="189"/>
      <c r="E531" s="189"/>
      <c r="F531" s="189"/>
      <c r="G531" s="189"/>
      <c r="H531" s="189"/>
      <c r="I531" s="189"/>
      <c r="J531" s="189"/>
      <c r="K531" s="189"/>
      <c r="L531" s="189"/>
      <c r="M531" s="189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90"/>
    </row>
    <row r="532" spans="1:27" ht="12.75" x14ac:dyDescent="0.2">
      <c r="A532" s="178"/>
      <c r="B532" s="191"/>
      <c r="C532" s="192"/>
      <c r="D532" s="192"/>
      <c r="E532" s="192"/>
      <c r="F532" s="192"/>
      <c r="G532" s="192"/>
      <c r="H532" s="192"/>
      <c r="I532" s="192"/>
      <c r="J532" s="192"/>
      <c r="K532" s="192"/>
      <c r="L532" s="192"/>
      <c r="M532" s="192"/>
      <c r="N532" s="192"/>
      <c r="O532" s="192"/>
      <c r="P532" s="192"/>
      <c r="Q532" s="192"/>
      <c r="R532" s="192"/>
      <c r="S532" s="192"/>
      <c r="T532" s="192"/>
      <c r="U532" s="192"/>
      <c r="V532" s="192"/>
      <c r="W532" s="192"/>
      <c r="X532" s="192"/>
      <c r="Y532" s="193"/>
    </row>
    <row r="533" spans="1:27" s="113" customFormat="1" ht="12.75" customHeight="1" x14ac:dyDescent="0.2">
      <c r="A533" s="178"/>
      <c r="B533" s="180" t="s">
        <v>122</v>
      </c>
      <c r="C533" s="171" t="s">
        <v>123</v>
      </c>
      <c r="D533" s="171" t="s">
        <v>124</v>
      </c>
      <c r="E533" s="171" t="s">
        <v>125</v>
      </c>
      <c r="F533" s="171" t="s">
        <v>126</v>
      </c>
      <c r="G533" s="171" t="s">
        <v>127</v>
      </c>
      <c r="H533" s="171" t="s">
        <v>128</v>
      </c>
      <c r="I533" s="171" t="s">
        <v>129</v>
      </c>
      <c r="J533" s="171" t="s">
        <v>130</v>
      </c>
      <c r="K533" s="171" t="s">
        <v>131</v>
      </c>
      <c r="L533" s="171" t="s">
        <v>132</v>
      </c>
      <c r="M533" s="171" t="s">
        <v>133</v>
      </c>
      <c r="N533" s="182" t="s">
        <v>134</v>
      </c>
      <c r="O533" s="171" t="s">
        <v>135</v>
      </c>
      <c r="P533" s="171" t="s">
        <v>136</v>
      </c>
      <c r="Q533" s="171" t="s">
        <v>137</v>
      </c>
      <c r="R533" s="171" t="s">
        <v>138</v>
      </c>
      <c r="S533" s="171" t="s">
        <v>139</v>
      </c>
      <c r="T533" s="171" t="s">
        <v>140</v>
      </c>
      <c r="U533" s="171" t="s">
        <v>141</v>
      </c>
      <c r="V533" s="171" t="s">
        <v>142</v>
      </c>
      <c r="W533" s="171" t="s">
        <v>143</v>
      </c>
      <c r="X533" s="171" t="s">
        <v>144</v>
      </c>
      <c r="Y533" s="171" t="s">
        <v>145</v>
      </c>
    </row>
    <row r="534" spans="1:27" s="113" customFormat="1" ht="11.25" customHeight="1" x14ac:dyDescent="0.2">
      <c r="A534" s="179"/>
      <c r="B534" s="181"/>
      <c r="C534" s="172"/>
      <c r="D534" s="172"/>
      <c r="E534" s="172"/>
      <c r="F534" s="172"/>
      <c r="G534" s="172"/>
      <c r="H534" s="172"/>
      <c r="I534" s="172"/>
      <c r="J534" s="172"/>
      <c r="K534" s="172"/>
      <c r="L534" s="172"/>
      <c r="M534" s="172"/>
      <c r="N534" s="183"/>
      <c r="O534" s="172"/>
      <c r="P534" s="172"/>
      <c r="Q534" s="172"/>
      <c r="R534" s="172"/>
      <c r="S534" s="172"/>
      <c r="T534" s="172"/>
      <c r="U534" s="172"/>
      <c r="V534" s="172"/>
      <c r="W534" s="172"/>
      <c r="X534" s="172"/>
      <c r="Y534" s="172"/>
    </row>
    <row r="535" spans="1:27" ht="15.75" customHeight="1" x14ac:dyDescent="0.2">
      <c r="A535" s="80">
        <f>A498</f>
        <v>42522</v>
      </c>
      <c r="B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1022.46727</v>
      </c>
      <c r="C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1027.11727</v>
      </c>
      <c r="D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1052.0772699999998</v>
      </c>
      <c r="E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1079.2272699999999</v>
      </c>
      <c r="F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1101.06727</v>
      </c>
      <c r="G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1108.52727</v>
      </c>
      <c r="H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1045.7172700000001</v>
      </c>
      <c r="I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1304.61727</v>
      </c>
      <c r="J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1199.11727</v>
      </c>
      <c r="K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1101.1772700000001</v>
      </c>
      <c r="L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1073.62727</v>
      </c>
      <c r="M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1087.1672699999999</v>
      </c>
      <c r="N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1115.8272699999998</v>
      </c>
      <c r="O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1130.9672699999999</v>
      </c>
      <c r="P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1115.5772699999998</v>
      </c>
      <c r="Q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1130.81727</v>
      </c>
      <c r="R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1136.0072700000001</v>
      </c>
      <c r="S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1065.2672699999998</v>
      </c>
      <c r="T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1054.84727</v>
      </c>
      <c r="U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1044.9472700000001</v>
      </c>
      <c r="V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1080.81727</v>
      </c>
      <c r="W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1048.60727</v>
      </c>
      <c r="X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1065.1772699999999</v>
      </c>
      <c r="Y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1095.6572699999999</v>
      </c>
      <c r="AA535" s="81"/>
    </row>
    <row r="536" spans="1:27" x14ac:dyDescent="0.2">
      <c r="A536" s="80">
        <f>A535+1</f>
        <v>42523</v>
      </c>
      <c r="B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1025.1572699999999</v>
      </c>
      <c r="C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1027.1372699999999</v>
      </c>
      <c r="D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1058.6972699999999</v>
      </c>
      <c r="E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1079.2272699999999</v>
      </c>
      <c r="F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1100.9672700000001</v>
      </c>
      <c r="G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1108.60727</v>
      </c>
      <c r="H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1052.2072699999999</v>
      </c>
      <c r="I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1295.1172699999997</v>
      </c>
      <c r="J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1181.0772699999998</v>
      </c>
      <c r="K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1087.1372699999999</v>
      </c>
      <c r="L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1035.9872700000001</v>
      </c>
      <c r="M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1048.02727</v>
      </c>
      <c r="N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1086.9272699999999</v>
      </c>
      <c r="O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1115.52727</v>
      </c>
      <c r="P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1130.81727</v>
      </c>
      <c r="Q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1146.81727</v>
      </c>
      <c r="R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1135.9972699999998</v>
      </c>
      <c r="S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1123.4372699999999</v>
      </c>
      <c r="T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1123.57727</v>
      </c>
      <c r="U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1045.08727</v>
      </c>
      <c r="V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1082.60727</v>
      </c>
      <c r="W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1070.6472699999999</v>
      </c>
      <c r="X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1065.2172700000001</v>
      </c>
      <c r="Y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1095.4772699999999</v>
      </c>
    </row>
    <row r="537" spans="1:27" x14ac:dyDescent="0.2">
      <c r="A537" s="80">
        <f t="shared" ref="A537:A565" si="16">A536+1</f>
        <v>42524</v>
      </c>
      <c r="B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1030.6372699999999</v>
      </c>
      <c r="C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1038.1972700000001</v>
      </c>
      <c r="D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1064.0172699999998</v>
      </c>
      <c r="E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1077.84727</v>
      </c>
      <c r="F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1099.55727</v>
      </c>
      <c r="G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1122.5772699999998</v>
      </c>
      <c r="H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1050.83727</v>
      </c>
      <c r="I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1302.6572699999999</v>
      </c>
      <c r="J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1161.81727</v>
      </c>
      <c r="K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1078.77727</v>
      </c>
      <c r="L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1078.7572700000001</v>
      </c>
      <c r="M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1078.6872699999999</v>
      </c>
      <c r="N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1114.0172699999998</v>
      </c>
      <c r="O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1129.2372700000001</v>
      </c>
      <c r="P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1129.27727</v>
      </c>
      <c r="Q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1153.31727</v>
      </c>
      <c r="R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1147.8072699999998</v>
      </c>
      <c r="S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1134.87727</v>
      </c>
      <c r="T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1080.9272700000001</v>
      </c>
      <c r="U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1048.1372699999999</v>
      </c>
      <c r="V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1099.1672699999999</v>
      </c>
      <c r="W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1066.52727</v>
      </c>
      <c r="X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1064.1872699999999</v>
      </c>
      <c r="Y537" s="107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1123.7472699999998</v>
      </c>
    </row>
    <row r="538" spans="1:27" x14ac:dyDescent="0.2">
      <c r="A538" s="80">
        <f t="shared" si="16"/>
        <v>42525</v>
      </c>
      <c r="B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1031.4972699999998</v>
      </c>
      <c r="C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1019.1672699999999</v>
      </c>
      <c r="D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1030.9872700000001</v>
      </c>
      <c r="E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1052.4472700000001</v>
      </c>
      <c r="F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1075.36727</v>
      </c>
      <c r="G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1126.37727</v>
      </c>
      <c r="H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1075.35727</v>
      </c>
      <c r="I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1021.1372699999999</v>
      </c>
      <c r="J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1063.8472699999998</v>
      </c>
      <c r="K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1181.56727</v>
      </c>
      <c r="L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1126.3972699999999</v>
      </c>
      <c r="M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1126.3972699999999</v>
      </c>
      <c r="N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1126.3972699999999</v>
      </c>
      <c r="O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1164.9772699999999</v>
      </c>
      <c r="P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1164.9872700000001</v>
      </c>
      <c r="Q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1133.7672699999998</v>
      </c>
      <c r="R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1148.9072699999999</v>
      </c>
      <c r="S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1104.8972699999999</v>
      </c>
      <c r="T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1059.7272699999999</v>
      </c>
      <c r="U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1059.28727</v>
      </c>
      <c r="V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1139.4672700000001</v>
      </c>
      <c r="W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1089.7172700000001</v>
      </c>
      <c r="X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1042.36727</v>
      </c>
      <c r="Y538" s="107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1173.2172700000001</v>
      </c>
    </row>
    <row r="539" spans="1:27" x14ac:dyDescent="0.2">
      <c r="A539" s="80">
        <f t="shared" si="16"/>
        <v>42526</v>
      </c>
      <c r="B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1029.9072699999999</v>
      </c>
      <c r="C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1018.72727</v>
      </c>
      <c r="D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1052.2572700000001</v>
      </c>
      <c r="E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1059.6472699999999</v>
      </c>
      <c r="F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1091.32727</v>
      </c>
      <c r="G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1091.27727</v>
      </c>
      <c r="H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1030.83727</v>
      </c>
      <c r="I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1019.95727</v>
      </c>
      <c r="J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1033.6672699999999</v>
      </c>
      <c r="K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1255.7372700000001</v>
      </c>
      <c r="L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1181.57727</v>
      </c>
      <c r="M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1181.7472699999998</v>
      </c>
      <c r="N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1181.9972699999998</v>
      </c>
      <c r="O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1207.87727</v>
      </c>
      <c r="P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1207.86727</v>
      </c>
      <c r="Q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1164.9672700000001</v>
      </c>
      <c r="R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1149.06727</v>
      </c>
      <c r="S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1104.9372699999999</v>
      </c>
      <c r="T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1059.9072699999999</v>
      </c>
      <c r="U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1048.32727</v>
      </c>
      <c r="V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1115.7872699999998</v>
      </c>
      <c r="W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1087.0072700000001</v>
      </c>
      <c r="X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1042.33727</v>
      </c>
      <c r="Y539" s="107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1172.8672699999997</v>
      </c>
    </row>
    <row r="540" spans="1:27" x14ac:dyDescent="0.2">
      <c r="A540" s="80">
        <f t="shared" si="16"/>
        <v>42527</v>
      </c>
      <c r="B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1027.12727</v>
      </c>
      <c r="C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1037.9272700000001</v>
      </c>
      <c r="D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1063.4372699999999</v>
      </c>
      <c r="E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1091.5072700000001</v>
      </c>
      <c r="F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1106.5372699999998</v>
      </c>
      <c r="G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1155.4272699999999</v>
      </c>
      <c r="H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1084.6972700000001</v>
      </c>
      <c r="I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1354.61727</v>
      </c>
      <c r="J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1257.31727</v>
      </c>
      <c r="K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1145.4972699999998</v>
      </c>
      <c r="L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1099.6772700000001</v>
      </c>
      <c r="M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1099.6972700000001</v>
      </c>
      <c r="N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1114.27727</v>
      </c>
      <c r="O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1129.33727</v>
      </c>
      <c r="P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1129.33727</v>
      </c>
      <c r="Q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1099.4672700000001</v>
      </c>
      <c r="R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1109.58727</v>
      </c>
      <c r="S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1122.09727</v>
      </c>
      <c r="T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1080.83727</v>
      </c>
      <c r="U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1032.3872699999999</v>
      </c>
      <c r="V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1087.7272699999999</v>
      </c>
      <c r="W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1061.2272699999999</v>
      </c>
      <c r="X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1064.35727</v>
      </c>
      <c r="Y540" s="107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1098.1472699999999</v>
      </c>
    </row>
    <row r="541" spans="1:27" x14ac:dyDescent="0.2">
      <c r="A541" s="80">
        <f t="shared" si="16"/>
        <v>42528</v>
      </c>
      <c r="B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1031.0572699999998</v>
      </c>
      <c r="C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1037.7572700000001</v>
      </c>
      <c r="D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1063.4572699999999</v>
      </c>
      <c r="E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1077.1672699999999</v>
      </c>
      <c r="F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1106.2072699999999</v>
      </c>
      <c r="G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1138.2472699999998</v>
      </c>
      <c r="H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1084.57727</v>
      </c>
      <c r="I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1354.60727</v>
      </c>
      <c r="J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1257.52727</v>
      </c>
      <c r="K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1129.7172700000001</v>
      </c>
      <c r="L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1099.83727</v>
      </c>
      <c r="M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1099.85727</v>
      </c>
      <c r="N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1113.9572699999999</v>
      </c>
      <c r="O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1129.27727</v>
      </c>
      <c r="P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1085.6372699999999</v>
      </c>
      <c r="Q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1085.7072699999999</v>
      </c>
      <c r="R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1109.7472699999998</v>
      </c>
      <c r="S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1122.2672699999998</v>
      </c>
      <c r="T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1086.5072700000001</v>
      </c>
      <c r="U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1029.4272699999999</v>
      </c>
      <c r="V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1102.82727</v>
      </c>
      <c r="W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1069.1372700000002</v>
      </c>
      <c r="X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1053.79727</v>
      </c>
      <c r="Y541" s="107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1145.8972699999999</v>
      </c>
    </row>
    <row r="542" spans="1:27" x14ac:dyDescent="0.2">
      <c r="A542" s="80">
        <f t="shared" si="16"/>
        <v>42529</v>
      </c>
      <c r="B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1033.60727</v>
      </c>
      <c r="C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1037.6372699999999</v>
      </c>
      <c r="D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1063.37727</v>
      </c>
      <c r="E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1076.8972699999999</v>
      </c>
      <c r="F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1106.1872699999999</v>
      </c>
      <c r="G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1138.1772700000001</v>
      </c>
      <c r="H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1084.77727</v>
      </c>
      <c r="I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1354.4772699999999</v>
      </c>
      <c r="J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1257.7072699999999</v>
      </c>
      <c r="K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1129.5172700000001</v>
      </c>
      <c r="L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1099.81727</v>
      </c>
      <c r="M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1099.83727</v>
      </c>
      <c r="N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1114.2272699999999</v>
      </c>
      <c r="O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1129.5072700000001</v>
      </c>
      <c r="P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1085.62727</v>
      </c>
      <c r="Q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1085.6372699999999</v>
      </c>
      <c r="R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1109.7272699999999</v>
      </c>
      <c r="S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1121.9872700000001</v>
      </c>
      <c r="T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1086.1772700000001</v>
      </c>
      <c r="U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1029.6672699999999</v>
      </c>
      <c r="V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1105.1572699999999</v>
      </c>
      <c r="W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1069.4272700000001</v>
      </c>
      <c r="X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1053.81727</v>
      </c>
      <c r="Y542" s="107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1149.10727</v>
      </c>
    </row>
    <row r="543" spans="1:27" x14ac:dyDescent="0.2">
      <c r="A543" s="80">
        <f t="shared" si="16"/>
        <v>42530</v>
      </c>
      <c r="B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1032.87727</v>
      </c>
      <c r="C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1037.3972699999999</v>
      </c>
      <c r="D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1076.9172699999999</v>
      </c>
      <c r="E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1091.09727</v>
      </c>
      <c r="F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1137.9772699999999</v>
      </c>
      <c r="G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1155.2672699999998</v>
      </c>
      <c r="H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1092.04727</v>
      </c>
      <c r="I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1377.2072699999999</v>
      </c>
      <c r="J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1247.2372700000001</v>
      </c>
      <c r="K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1129.82727</v>
      </c>
      <c r="L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1085.9872700000001</v>
      </c>
      <c r="M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1079.12727</v>
      </c>
      <c r="N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1099.9072699999999</v>
      </c>
      <c r="O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1129.7472699999998</v>
      </c>
      <c r="P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1170.8272699999998</v>
      </c>
      <c r="Q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1170.77727</v>
      </c>
      <c r="R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1148.2072699999999</v>
      </c>
      <c r="S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1148.08727</v>
      </c>
      <c r="T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1122.2272699999999</v>
      </c>
      <c r="U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1044.36727</v>
      </c>
      <c r="V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1086.2372700000001</v>
      </c>
      <c r="W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1049.77727</v>
      </c>
      <c r="X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1038.6672699999999</v>
      </c>
      <c r="Y543" s="107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1152.37727</v>
      </c>
    </row>
    <row r="544" spans="1:27" x14ac:dyDescent="0.2">
      <c r="A544" s="80">
        <f t="shared" si="16"/>
        <v>42531</v>
      </c>
      <c r="B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1047.7072699999999</v>
      </c>
      <c r="C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1037.7172700000001</v>
      </c>
      <c r="D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1070.12727</v>
      </c>
      <c r="E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1091.4472700000001</v>
      </c>
      <c r="F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1121.9272699999999</v>
      </c>
      <c r="G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1138.5372699999998</v>
      </c>
      <c r="H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1077.60727</v>
      </c>
      <c r="I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1354.6972699999999</v>
      </c>
      <c r="J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1197.2572700000001</v>
      </c>
      <c r="K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1059.4272700000001</v>
      </c>
      <c r="L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1023.4272699999999</v>
      </c>
      <c r="M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1028.6372699999999</v>
      </c>
      <c r="N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1034.7472699999998</v>
      </c>
      <c r="O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1052.86727</v>
      </c>
      <c r="P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1059.1872699999999</v>
      </c>
      <c r="Q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1085.6372699999999</v>
      </c>
      <c r="R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1075.1772699999999</v>
      </c>
      <c r="S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1075.07727</v>
      </c>
      <c r="T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1075.07727</v>
      </c>
      <c r="U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1029.5072700000001</v>
      </c>
      <c r="V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1117.9772699999999</v>
      </c>
      <c r="W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1080.4472699999999</v>
      </c>
      <c r="X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1038.58727</v>
      </c>
      <c r="Y544" s="107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1182.08727</v>
      </c>
    </row>
    <row r="545" spans="1:25" x14ac:dyDescent="0.2">
      <c r="A545" s="80">
        <f t="shared" si="16"/>
        <v>42532</v>
      </c>
      <c r="B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1086.85727</v>
      </c>
      <c r="C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1036.79727</v>
      </c>
      <c r="D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1020.24727</v>
      </c>
      <c r="E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1044.81727</v>
      </c>
      <c r="F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1074.82727</v>
      </c>
      <c r="G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1091.1372699999999</v>
      </c>
      <c r="H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1030.9672700000001</v>
      </c>
      <c r="I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1078.6872699999999</v>
      </c>
      <c r="J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1181.9072699999999</v>
      </c>
      <c r="K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1105.2072699999999</v>
      </c>
      <c r="L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1059.9972699999998</v>
      </c>
      <c r="M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1059.9972699999998</v>
      </c>
      <c r="N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1065.9472700000001</v>
      </c>
      <c r="O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1059.80727</v>
      </c>
      <c r="P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1065.9472700000001</v>
      </c>
      <c r="Q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1084.86727</v>
      </c>
      <c r="R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1084.9772699999999</v>
      </c>
      <c r="S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1042.3072699999998</v>
      </c>
      <c r="T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1020.2972699999999</v>
      </c>
      <c r="U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1088.6572699999999</v>
      </c>
      <c r="V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1173.29727</v>
      </c>
      <c r="W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1143.2072699999999</v>
      </c>
      <c r="X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1039.4272700000001</v>
      </c>
      <c r="Y545" s="107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1126.06727</v>
      </c>
    </row>
    <row r="546" spans="1:25" x14ac:dyDescent="0.2">
      <c r="A546" s="80">
        <f t="shared" si="16"/>
        <v>42533</v>
      </c>
      <c r="B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1092.4172699999999</v>
      </c>
      <c r="C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1059.4172699999999</v>
      </c>
      <c r="D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1030.1872699999999</v>
      </c>
      <c r="E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1030.7572700000001</v>
      </c>
      <c r="F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1044.7272699999999</v>
      </c>
      <c r="G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1075.09727</v>
      </c>
      <c r="H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1037.83727</v>
      </c>
      <c r="I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1038.85727</v>
      </c>
      <c r="J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1115.07727</v>
      </c>
      <c r="K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1164.6972700000001</v>
      </c>
      <c r="L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1133.6372699999999</v>
      </c>
      <c r="M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1119.04727</v>
      </c>
      <c r="N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1133.6572699999999</v>
      </c>
      <c r="O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1133.7072699999999</v>
      </c>
      <c r="P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1148.9272699999999</v>
      </c>
      <c r="Q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1156.83727</v>
      </c>
      <c r="R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1164.9672700000001</v>
      </c>
      <c r="S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1149.0972699999998</v>
      </c>
      <c r="T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1119.1772699999999</v>
      </c>
      <c r="U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1031.33727</v>
      </c>
      <c r="V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1117.80727</v>
      </c>
      <c r="W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1091.6372699999999</v>
      </c>
      <c r="X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1031.1472699999999</v>
      </c>
      <c r="Y546" s="107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1164.5072700000001</v>
      </c>
    </row>
    <row r="547" spans="1:25" x14ac:dyDescent="0.2">
      <c r="A547" s="80">
        <f t="shared" si="16"/>
        <v>42534</v>
      </c>
      <c r="B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1069.1372700000002</v>
      </c>
      <c r="C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1040.1972699999999</v>
      </c>
      <c r="D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1030.80727</v>
      </c>
      <c r="E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1044.81727</v>
      </c>
      <c r="F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1059.5172699999998</v>
      </c>
      <c r="G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1091.2472699999998</v>
      </c>
      <c r="H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1052.2372700000001</v>
      </c>
      <c r="I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1019.86727</v>
      </c>
      <c r="J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1111.6672699999999</v>
      </c>
      <c r="K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1216.6472699999999</v>
      </c>
      <c r="L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1207.52727</v>
      </c>
      <c r="M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1207.62727</v>
      </c>
      <c r="N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1255.52727</v>
      </c>
      <c r="O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1255.55727</v>
      </c>
      <c r="P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1255.59727</v>
      </c>
      <c r="Q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1255.57727</v>
      </c>
      <c r="R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1255.60727</v>
      </c>
      <c r="S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1216.82727</v>
      </c>
      <c r="T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1198.6872699999999</v>
      </c>
      <c r="U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1078.8472699999998</v>
      </c>
      <c r="V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1116.56727</v>
      </c>
      <c r="W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1097.2272699999999</v>
      </c>
      <c r="X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1042.4772699999999</v>
      </c>
      <c r="Y547" s="107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1181.4072700000002</v>
      </c>
    </row>
    <row r="548" spans="1:25" x14ac:dyDescent="0.2">
      <c r="A548" s="80">
        <f t="shared" si="16"/>
        <v>42535</v>
      </c>
      <c r="B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1038.07727</v>
      </c>
      <c r="C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1050.7072699999999</v>
      </c>
      <c r="D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1084.6472699999999</v>
      </c>
      <c r="E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1091.9072699999999</v>
      </c>
      <c r="F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1122.3972699999999</v>
      </c>
      <c r="G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1138.6772699999999</v>
      </c>
      <c r="H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1084.57727</v>
      </c>
      <c r="I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1376.83727</v>
      </c>
      <c r="J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1327.3972699999999</v>
      </c>
      <c r="K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1153.7072699999999</v>
      </c>
      <c r="L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1099.7172700000001</v>
      </c>
      <c r="M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1114.31727</v>
      </c>
      <c r="N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1129.53727</v>
      </c>
      <c r="O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1145.3972699999999</v>
      </c>
      <c r="P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1145.29727</v>
      </c>
      <c r="Q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1153.5372699999998</v>
      </c>
      <c r="R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1161.6372699999999</v>
      </c>
      <c r="S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1161.6672699999999</v>
      </c>
      <c r="T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1175.9172699999999</v>
      </c>
      <c r="U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1098.1772700000001</v>
      </c>
      <c r="V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1087.9672700000001</v>
      </c>
      <c r="W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1053.6772699999999</v>
      </c>
      <c r="X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1043.79727</v>
      </c>
      <c r="Y548" s="107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1153.29727</v>
      </c>
    </row>
    <row r="549" spans="1:25" x14ac:dyDescent="0.2">
      <c r="A549" s="80">
        <f t="shared" si="16"/>
        <v>42536</v>
      </c>
      <c r="B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1032.3972699999999</v>
      </c>
      <c r="C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1050.7072699999999</v>
      </c>
      <c r="D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1084.37727</v>
      </c>
      <c r="E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1091.5072700000001</v>
      </c>
      <c r="F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1121.9672700000001</v>
      </c>
      <c r="G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1138.5172699999998</v>
      </c>
      <c r="H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1084.62727</v>
      </c>
      <c r="I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1376.85727</v>
      </c>
      <c r="J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1327.52727</v>
      </c>
      <c r="K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1153.7472699999998</v>
      </c>
      <c r="L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1099.84727</v>
      </c>
      <c r="M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1114.4172699999999</v>
      </c>
      <c r="N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1129.5172700000001</v>
      </c>
      <c r="O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1145.3872699999999</v>
      </c>
      <c r="P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1145.36727</v>
      </c>
      <c r="Q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1153.4872700000001</v>
      </c>
      <c r="R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1161.7172700000001</v>
      </c>
      <c r="S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1161.7672699999998</v>
      </c>
      <c r="T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1175.9172699999999</v>
      </c>
      <c r="U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1098.09727</v>
      </c>
      <c r="V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1090.2072699999999</v>
      </c>
      <c r="W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1052.6572700000002</v>
      </c>
      <c r="X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1043.7672699999998</v>
      </c>
      <c r="Y549" s="107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1133.79727</v>
      </c>
    </row>
    <row r="550" spans="1:25" x14ac:dyDescent="0.2">
      <c r="A550" s="80">
        <f t="shared" si="16"/>
        <v>42537</v>
      </c>
      <c r="B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1031.1872699999999</v>
      </c>
      <c r="C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1063.8872699999999</v>
      </c>
      <c r="D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1106.6572699999999</v>
      </c>
      <c r="E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1106.82727</v>
      </c>
      <c r="F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1192.27727</v>
      </c>
      <c r="G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1192.27727</v>
      </c>
      <c r="H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1122.4372699999999</v>
      </c>
      <c r="I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1451.4072699999999</v>
      </c>
      <c r="J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1327.31727</v>
      </c>
      <c r="K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1161.9372699999999</v>
      </c>
      <c r="L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1129.4672700000001</v>
      </c>
      <c r="M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1114.1572699999999</v>
      </c>
      <c r="N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1129.2872699999998</v>
      </c>
      <c r="O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1145.1372699999999</v>
      </c>
      <c r="P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1161.6872699999999</v>
      </c>
      <c r="Q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1179.1472699999999</v>
      </c>
      <c r="R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1161.6672699999999</v>
      </c>
      <c r="S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1190.8272699999998</v>
      </c>
      <c r="T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1222.4072699999999</v>
      </c>
      <c r="U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1177.1872699999999</v>
      </c>
      <c r="V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1024.1472699999999</v>
      </c>
      <c r="W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1040.35727</v>
      </c>
      <c r="X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1074.6572699999999</v>
      </c>
      <c r="Y550" s="107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1126.05727</v>
      </c>
    </row>
    <row r="551" spans="1:25" x14ac:dyDescent="0.2">
      <c r="A551" s="80">
        <f t="shared" si="16"/>
        <v>42538</v>
      </c>
      <c r="B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1019.70727</v>
      </c>
      <c r="C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1077.3472699999998</v>
      </c>
      <c r="D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1122.04727</v>
      </c>
      <c r="E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1155.7672699999998</v>
      </c>
      <c r="F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1192.2572700000001</v>
      </c>
      <c r="G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1192.31727</v>
      </c>
      <c r="H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1155.8972699999999</v>
      </c>
      <c r="I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1451.36727</v>
      </c>
      <c r="J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1302.7572700000001</v>
      </c>
      <c r="K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1161.9072699999999</v>
      </c>
      <c r="L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1114.1972699999999</v>
      </c>
      <c r="M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1099.5172700000001</v>
      </c>
      <c r="N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1113.9572699999999</v>
      </c>
      <c r="O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1113.84727</v>
      </c>
      <c r="P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1129.08727</v>
      </c>
      <c r="Q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1153.2572700000001</v>
      </c>
      <c r="R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1141.0772699999998</v>
      </c>
      <c r="S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1161.6472699999999</v>
      </c>
      <c r="T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1175.6872699999999</v>
      </c>
      <c r="U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1109.7572700000001</v>
      </c>
      <c r="V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1055.0372699999998</v>
      </c>
      <c r="W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1019.78727</v>
      </c>
      <c r="X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1115.7472699999998</v>
      </c>
      <c r="Y551" s="107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1101.83727</v>
      </c>
    </row>
    <row r="552" spans="1:25" x14ac:dyDescent="0.2">
      <c r="A552" s="80">
        <f t="shared" si="16"/>
        <v>42539</v>
      </c>
      <c r="B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1049.4972699999998</v>
      </c>
      <c r="C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1044.9572699999999</v>
      </c>
      <c r="D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1091.3872699999999</v>
      </c>
      <c r="E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1126.35727</v>
      </c>
      <c r="F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1126.28727</v>
      </c>
      <c r="G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1164.9072700000002</v>
      </c>
      <c r="H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1109.6372699999999</v>
      </c>
      <c r="I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1030.4972699999998</v>
      </c>
      <c r="J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1115.5172699999998</v>
      </c>
      <c r="K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1199.3872699999999</v>
      </c>
      <c r="L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1134.12727</v>
      </c>
      <c r="M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1149.1972699999999</v>
      </c>
      <c r="N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1149.2072699999999</v>
      </c>
      <c r="O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1173.02727</v>
      </c>
      <c r="P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1198.61727</v>
      </c>
      <c r="Q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1235.85727</v>
      </c>
      <c r="R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1236.0572699999998</v>
      </c>
      <c r="S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1164.82727</v>
      </c>
      <c r="T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1172.60727</v>
      </c>
      <c r="U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1105.4672700000001</v>
      </c>
      <c r="V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1056.9072699999999</v>
      </c>
      <c r="W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1058.3872699999999</v>
      </c>
      <c r="X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1059.56727</v>
      </c>
      <c r="Y552" s="107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1180.7172700000001</v>
      </c>
    </row>
    <row r="553" spans="1:25" x14ac:dyDescent="0.2">
      <c r="A553" s="80">
        <f t="shared" si="16"/>
        <v>42540</v>
      </c>
      <c r="B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1049.9872700000001</v>
      </c>
      <c r="C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1044.9872700000001</v>
      </c>
      <c r="D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1091.2472699999998</v>
      </c>
      <c r="E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1125.8872699999999</v>
      </c>
      <c r="F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1125.8072699999998</v>
      </c>
      <c r="G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1164.4272699999999</v>
      </c>
      <c r="H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1108.4272699999999</v>
      </c>
      <c r="I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1075.37727</v>
      </c>
      <c r="J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1085.2472699999998</v>
      </c>
      <c r="K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1235.62727</v>
      </c>
      <c r="L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1164.78727</v>
      </c>
      <c r="M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1164.80727</v>
      </c>
      <c r="N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1164.81727</v>
      </c>
      <c r="O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1198.6972700000001</v>
      </c>
      <c r="P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1216.7472699999998</v>
      </c>
      <c r="Q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1216.79727</v>
      </c>
      <c r="R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1207.7172699999999</v>
      </c>
      <c r="S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1190.04727</v>
      </c>
      <c r="T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1207.6672699999999</v>
      </c>
      <c r="U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1141.3972699999999</v>
      </c>
      <c r="V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1054.28727</v>
      </c>
      <c r="W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1055.7672700000001</v>
      </c>
      <c r="X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1059.8872699999999</v>
      </c>
      <c r="Y553" s="107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1181.1772699999999</v>
      </c>
    </row>
    <row r="554" spans="1:25" x14ac:dyDescent="0.2">
      <c r="A554" s="80">
        <f t="shared" si="16"/>
        <v>42541</v>
      </c>
      <c r="B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1031.9172699999999</v>
      </c>
      <c r="C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1077.5372699999998</v>
      </c>
      <c r="D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1122.5772699999998</v>
      </c>
      <c r="E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1155.9772699999999</v>
      </c>
      <c r="F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1164.82727</v>
      </c>
      <c r="G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1192.5172699999998</v>
      </c>
      <c r="H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1156.02727</v>
      </c>
      <c r="I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1451.62727</v>
      </c>
      <c r="J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1302.7272699999999</v>
      </c>
      <c r="K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1161.9372699999999</v>
      </c>
      <c r="L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1114.1972699999999</v>
      </c>
      <c r="M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1099.61727</v>
      </c>
      <c r="N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1114.1472699999999</v>
      </c>
      <c r="O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1099.54727</v>
      </c>
      <c r="P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1099.4572699999999</v>
      </c>
      <c r="Q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1153.3872699999999</v>
      </c>
      <c r="R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1141.2172700000001</v>
      </c>
      <c r="S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1161.62727</v>
      </c>
      <c r="T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1175.9772699999999</v>
      </c>
      <c r="U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1122.0372699999998</v>
      </c>
      <c r="V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1039.6872699999999</v>
      </c>
      <c r="W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1039.9672700000001</v>
      </c>
      <c r="X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1080.4272699999999</v>
      </c>
      <c r="Y554" s="107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1114.6672699999999</v>
      </c>
    </row>
    <row r="555" spans="1:25" x14ac:dyDescent="0.2">
      <c r="A555" s="80">
        <f t="shared" si="16"/>
        <v>42542</v>
      </c>
      <c r="B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1026.86727</v>
      </c>
      <c r="C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1063.83727</v>
      </c>
      <c r="D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1106.83727</v>
      </c>
      <c r="E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1138.7572700000001</v>
      </c>
      <c r="F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1163.85727</v>
      </c>
      <c r="G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1211.37727</v>
      </c>
      <c r="H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1192.12727</v>
      </c>
      <c r="I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1603.3472700000002</v>
      </c>
      <c r="J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1326.56727</v>
      </c>
      <c r="K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1197.1472699999999</v>
      </c>
      <c r="L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1179.09727</v>
      </c>
      <c r="M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1161.59727</v>
      </c>
      <c r="N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1145.02727</v>
      </c>
      <c r="O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1145.11727</v>
      </c>
      <c r="P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1145.12727</v>
      </c>
      <c r="Q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1153.1772700000001</v>
      </c>
      <c r="R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1161.4272700000001</v>
      </c>
      <c r="S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1175.58727</v>
      </c>
      <c r="T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1175.4972699999998</v>
      </c>
      <c r="U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1161.28727</v>
      </c>
      <c r="V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1024.4472700000001</v>
      </c>
      <c r="W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1048.7472699999998</v>
      </c>
      <c r="X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1080.3272699999998</v>
      </c>
      <c r="Y555" s="107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1124.3672699999997</v>
      </c>
    </row>
    <row r="556" spans="1:25" x14ac:dyDescent="0.2">
      <c r="A556" s="80">
        <f t="shared" si="16"/>
        <v>42543</v>
      </c>
      <c r="B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1028.4372699999999</v>
      </c>
      <c r="C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1063.9172699999999</v>
      </c>
      <c r="D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1107.0172699999998</v>
      </c>
      <c r="E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1164.8972699999999</v>
      </c>
      <c r="F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1192.59727</v>
      </c>
      <c r="G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1192.4972699999998</v>
      </c>
      <c r="H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1164.4472699999999</v>
      </c>
      <c r="I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1507.1472699999999</v>
      </c>
      <c r="J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1279.2172700000001</v>
      </c>
      <c r="K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1153.4872700000001</v>
      </c>
      <c r="L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1085.6972699999999</v>
      </c>
      <c r="M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1085.6672699999999</v>
      </c>
      <c r="N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1085.6572699999999</v>
      </c>
      <c r="O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1085.6572699999999</v>
      </c>
      <c r="P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1179.6872699999999</v>
      </c>
      <c r="Q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1179.4772699999999</v>
      </c>
      <c r="R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1128.4672700000001</v>
      </c>
      <c r="S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1161.83727</v>
      </c>
      <c r="T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1213.85727</v>
      </c>
      <c r="U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1154.6972700000001</v>
      </c>
      <c r="V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1024.82727</v>
      </c>
      <c r="W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1041.9172699999999</v>
      </c>
      <c r="X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1069.6372699999999</v>
      </c>
      <c r="Y556" s="107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1166.87727</v>
      </c>
    </row>
    <row r="557" spans="1:25" x14ac:dyDescent="0.2">
      <c r="A557" s="80">
        <f t="shared" si="16"/>
        <v>42544</v>
      </c>
      <c r="B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1034.09727</v>
      </c>
      <c r="C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1063.79727</v>
      </c>
      <c r="D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1106.9172699999999</v>
      </c>
      <c r="E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1138.84727</v>
      </c>
      <c r="F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1192.4072699999999</v>
      </c>
      <c r="G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1192.5372699999998</v>
      </c>
      <c r="H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1122.2172700000001</v>
      </c>
      <c r="I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1412.2572700000001</v>
      </c>
      <c r="J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1236.2672699999998</v>
      </c>
      <c r="K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1085.4772699999999</v>
      </c>
      <c r="L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1046.3972699999999</v>
      </c>
      <c r="M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1034.3972699999999</v>
      </c>
      <c r="N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1034.32727</v>
      </c>
      <c r="O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1034.2472699999998</v>
      </c>
      <c r="P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1046.4972699999998</v>
      </c>
      <c r="Q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1058.8872699999999</v>
      </c>
      <c r="R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1063.9572699999999</v>
      </c>
      <c r="S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1097.4072699999999</v>
      </c>
      <c r="T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1121.81727</v>
      </c>
      <c r="U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1121.85727</v>
      </c>
      <c r="V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1057.3072699999998</v>
      </c>
      <c r="W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1088.4572699999999</v>
      </c>
      <c r="X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1043.7072699999999</v>
      </c>
      <c r="Y557" s="107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1170.9372699999999</v>
      </c>
    </row>
    <row r="558" spans="1:25" x14ac:dyDescent="0.2">
      <c r="A558" s="80">
        <f t="shared" si="16"/>
        <v>42545</v>
      </c>
      <c r="B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1033.9872700000001</v>
      </c>
      <c r="C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1038.0072700000001</v>
      </c>
      <c r="D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1057.3072699999998</v>
      </c>
      <c r="E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1122.7172700000001</v>
      </c>
      <c r="F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1138.8072699999998</v>
      </c>
      <c r="G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1173.77727</v>
      </c>
      <c r="H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1122.2872699999998</v>
      </c>
      <c r="I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1400.11727</v>
      </c>
      <c r="J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1236.3272699999998</v>
      </c>
      <c r="K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1085.4972699999998</v>
      </c>
      <c r="L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1046.59727</v>
      </c>
      <c r="M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1034.62727</v>
      </c>
      <c r="N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1034.61727</v>
      </c>
      <c r="O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1034.5772699999998</v>
      </c>
      <c r="P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1046.56727</v>
      </c>
      <c r="Q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1058.9872700000001</v>
      </c>
      <c r="R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1064.0572699999998</v>
      </c>
      <c r="S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1097.4872699999999</v>
      </c>
      <c r="T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1121.9072699999999</v>
      </c>
      <c r="U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1097.6672699999999</v>
      </c>
      <c r="V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1073.6572699999999</v>
      </c>
      <c r="W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1111.9172699999999</v>
      </c>
      <c r="X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1029.1672699999999</v>
      </c>
      <c r="Y558" s="107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1202.58727</v>
      </c>
    </row>
    <row r="559" spans="1:25" x14ac:dyDescent="0.2">
      <c r="A559" s="80">
        <f t="shared" si="16"/>
        <v>42546</v>
      </c>
      <c r="B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1071.5172699999998</v>
      </c>
      <c r="C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1030.04727</v>
      </c>
      <c r="D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1021.34727</v>
      </c>
      <c r="E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1072.11727</v>
      </c>
      <c r="F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1104.81727</v>
      </c>
      <c r="G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1140.9072699999999</v>
      </c>
      <c r="H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1087.3972699999999</v>
      </c>
      <c r="I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1023.23727</v>
      </c>
      <c r="J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1148.6772699999999</v>
      </c>
      <c r="K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1145.6672699999999</v>
      </c>
      <c r="L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1102.2372700000001</v>
      </c>
      <c r="M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1088.8472699999998</v>
      </c>
      <c r="N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1088.8472699999998</v>
      </c>
      <c r="O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1088.8872699999999</v>
      </c>
      <c r="P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1102.1972699999999</v>
      </c>
      <c r="Q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1088.8472699999998</v>
      </c>
      <c r="R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1130.8272699999998</v>
      </c>
      <c r="S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1145.9072699999999</v>
      </c>
      <c r="T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1115.9772699999999</v>
      </c>
      <c r="U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1161.7072699999999</v>
      </c>
      <c r="V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1084.59727</v>
      </c>
      <c r="W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1127.7572700000001</v>
      </c>
      <c r="X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1028.9172699999999</v>
      </c>
      <c r="Y559" s="107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1145.1772700000001</v>
      </c>
    </row>
    <row r="560" spans="1:25" x14ac:dyDescent="0.2">
      <c r="A560" s="80">
        <f t="shared" si="16"/>
        <v>42547</v>
      </c>
      <c r="B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1080.5972699999998</v>
      </c>
      <c r="C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1033.12727</v>
      </c>
      <c r="D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1021.1372699999999</v>
      </c>
      <c r="E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1056.6772699999999</v>
      </c>
      <c r="F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1088.0372699999998</v>
      </c>
      <c r="G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1140.85727</v>
      </c>
      <c r="H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1087.9072700000002</v>
      </c>
      <c r="I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1021.5072699999999</v>
      </c>
      <c r="J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1070.3972699999999</v>
      </c>
      <c r="K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1145.7872699999998</v>
      </c>
      <c r="L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1102.12727</v>
      </c>
      <c r="M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1088.86727</v>
      </c>
      <c r="N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1088.83727</v>
      </c>
      <c r="O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1088.8272699999998</v>
      </c>
      <c r="P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1102.1772699999999</v>
      </c>
      <c r="Q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1088.7072699999999</v>
      </c>
      <c r="R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1145.7472699999998</v>
      </c>
      <c r="S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1145.83727</v>
      </c>
      <c r="T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1116.32727</v>
      </c>
      <c r="U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1162.1972700000001</v>
      </c>
      <c r="V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1065.1972699999999</v>
      </c>
      <c r="W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1104.2372700000001</v>
      </c>
      <c r="X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1029.0072700000001</v>
      </c>
      <c r="Y560" s="107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1145.5772699999998</v>
      </c>
    </row>
    <row r="561" spans="1:27" x14ac:dyDescent="0.2">
      <c r="A561" s="80">
        <f t="shared" si="16"/>
        <v>42548</v>
      </c>
      <c r="B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1051.54727</v>
      </c>
      <c r="C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1023.20727</v>
      </c>
      <c r="D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1054.4072700000002</v>
      </c>
      <c r="E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1088.9272699999999</v>
      </c>
      <c r="F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1119.1872699999999</v>
      </c>
      <c r="G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1152.2072699999999</v>
      </c>
      <c r="H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1061.03727</v>
      </c>
      <c r="I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1349.77727</v>
      </c>
      <c r="J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1193.6972700000001</v>
      </c>
      <c r="K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1044.34727</v>
      </c>
      <c r="L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1051.9972699999998</v>
      </c>
      <c r="M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1087.9372699999999</v>
      </c>
      <c r="N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1070.4072699999999</v>
      </c>
      <c r="O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1035.2272699999999</v>
      </c>
      <c r="P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1071.1772700000001</v>
      </c>
      <c r="Q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1052.83727</v>
      </c>
      <c r="R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1041.59727</v>
      </c>
      <c r="S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1062.0772699999998</v>
      </c>
      <c r="T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1072.7472699999998</v>
      </c>
      <c r="U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1084.12727</v>
      </c>
      <c r="V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1075.5072700000001</v>
      </c>
      <c r="W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1112.7572700000001</v>
      </c>
      <c r="X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1027.2572700000001</v>
      </c>
      <c r="Y561" s="107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1190.57727</v>
      </c>
    </row>
    <row r="562" spans="1:27" x14ac:dyDescent="0.2">
      <c r="A562" s="80">
        <f t="shared" si="16"/>
        <v>42549</v>
      </c>
      <c r="B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1057.29727</v>
      </c>
      <c r="C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1023.4272699999999</v>
      </c>
      <c r="D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1054.34727</v>
      </c>
      <c r="E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1088.7372700000001</v>
      </c>
      <c r="F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1119.0172699999998</v>
      </c>
      <c r="G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1152.1472699999999</v>
      </c>
      <c r="H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1061.2372700000001</v>
      </c>
      <c r="I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1349.9172699999999</v>
      </c>
      <c r="J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1193.60727</v>
      </c>
      <c r="K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1044.30727</v>
      </c>
      <c r="L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1052.27727</v>
      </c>
      <c r="M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1087.5772699999998</v>
      </c>
      <c r="N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1070.4372699999999</v>
      </c>
      <c r="O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1070.60727</v>
      </c>
      <c r="P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1070.8872700000002</v>
      </c>
      <c r="Q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1052.7072699999999</v>
      </c>
      <c r="R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1041.6872699999999</v>
      </c>
      <c r="S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1062.10727</v>
      </c>
      <c r="T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1072.81727</v>
      </c>
      <c r="U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1084.10727</v>
      </c>
      <c r="V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1076.58727</v>
      </c>
      <c r="W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1113.7572700000001</v>
      </c>
      <c r="X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1027.37727</v>
      </c>
      <c r="Y562" s="107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1182.4072699999999</v>
      </c>
    </row>
    <row r="563" spans="1:27" x14ac:dyDescent="0.2">
      <c r="A563" s="80">
        <f t="shared" si="16"/>
        <v>42550</v>
      </c>
      <c r="B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1062.9872700000001</v>
      </c>
      <c r="C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1042.37727</v>
      </c>
      <c r="D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1075.4872700000001</v>
      </c>
      <c r="E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1097.1372699999999</v>
      </c>
      <c r="F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1180.33727</v>
      </c>
      <c r="G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1180.2172700000001</v>
      </c>
      <c r="H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1097.1872699999999</v>
      </c>
      <c r="I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1362.0772699999998</v>
      </c>
      <c r="J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1203.7472699999998</v>
      </c>
      <c r="K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1038.8872700000002</v>
      </c>
      <c r="L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1055.3872699999999</v>
      </c>
      <c r="M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1072.9272700000001</v>
      </c>
      <c r="N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1031.84727</v>
      </c>
      <c r="O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1032.2172700000001</v>
      </c>
      <c r="P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1022.24727</v>
      </c>
      <c r="Q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1033.0372699999998</v>
      </c>
      <c r="R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1037.31727</v>
      </c>
      <c r="S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1057.4472700000001</v>
      </c>
      <c r="T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1078.9172699999999</v>
      </c>
      <c r="U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1079.1372700000002</v>
      </c>
      <c r="V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1078.79727</v>
      </c>
      <c r="W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1092.9872700000001</v>
      </c>
      <c r="X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1023.0172699999999</v>
      </c>
      <c r="Y563" s="107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1134.84727</v>
      </c>
    </row>
    <row r="564" spans="1:27" x14ac:dyDescent="0.2">
      <c r="A564" s="80">
        <f t="shared" si="16"/>
        <v>42551</v>
      </c>
      <c r="B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1061.81727</v>
      </c>
      <c r="C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1044.4272700000001</v>
      </c>
      <c r="D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1077.6472699999999</v>
      </c>
      <c r="E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1099.37727</v>
      </c>
      <c r="F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1183.1372699999999</v>
      </c>
      <c r="G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1182.9872700000001</v>
      </c>
      <c r="H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1099.4372699999999</v>
      </c>
      <c r="I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1365.56727</v>
      </c>
      <c r="J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1206.7172700000001</v>
      </c>
      <c r="K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1040.7072699999999</v>
      </c>
      <c r="L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1057.1372699999999</v>
      </c>
      <c r="M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1074.9472700000001</v>
      </c>
      <c r="N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1030.12727</v>
      </c>
      <c r="O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1030.08727</v>
      </c>
      <c r="P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1030.2172700000001</v>
      </c>
      <c r="Q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1030.1572699999999</v>
      </c>
      <c r="R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1038.7472699999998</v>
      </c>
      <c r="S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1059.04727</v>
      </c>
      <c r="T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1080.5572699999998</v>
      </c>
      <c r="U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1080.9272700000001</v>
      </c>
      <c r="V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1077.7572700000001</v>
      </c>
      <c r="W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1093.06727</v>
      </c>
      <c r="X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1024.60727</v>
      </c>
      <c r="Y564" s="137">
        <f>VLOOKUP($A564+ROUND((COLUMN()-2)/24,5),АТС!$A$41:$F$760,3)+VLOOKUP($A564+ROUND((COLUMN()-2)/24,5),'Расчет сбытовых надбавок'!$B$793:'Расчет сбытовых надбавок'!$G$1536,5)+'Иные услуги '!$C$5+'РСТ РСО-А'!$N$7</f>
        <v>1182.5972699999998</v>
      </c>
    </row>
    <row r="565" spans="1:27" hidden="1" x14ac:dyDescent="0.2">
      <c r="A565" s="80">
        <f t="shared" si="16"/>
        <v>42552</v>
      </c>
      <c r="B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C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D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E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F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G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H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I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J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K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L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M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N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O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P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Q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R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S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T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U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V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W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X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  <c r="Y565" s="137" t="e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#REF!</v>
      </c>
    </row>
    <row r="566" spans="1:27" x14ac:dyDescent="0.25">
      <c r="A566" s="95"/>
      <c r="B566" s="79"/>
      <c r="C566" s="79"/>
      <c r="D566" s="79"/>
    </row>
    <row r="567" spans="1:27" x14ac:dyDescent="0.25">
      <c r="A567" s="88" t="s">
        <v>152</v>
      </c>
      <c r="B567" s="79"/>
      <c r="C567" s="79"/>
      <c r="D567" s="79"/>
    </row>
    <row r="568" spans="1:27" ht="12.75" x14ac:dyDescent="0.2">
      <c r="A568" s="177" t="s">
        <v>48</v>
      </c>
      <c r="B568" s="188" t="s">
        <v>121</v>
      </c>
      <c r="C568" s="189"/>
      <c r="D568" s="189"/>
      <c r="E568" s="189"/>
      <c r="F568" s="189"/>
      <c r="G568" s="189"/>
      <c r="H568" s="189"/>
      <c r="I568" s="189"/>
      <c r="J568" s="189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90"/>
    </row>
    <row r="569" spans="1:27" ht="12.75" x14ac:dyDescent="0.2">
      <c r="A569" s="178"/>
      <c r="B569" s="191"/>
      <c r="C569" s="192"/>
      <c r="D569" s="192"/>
      <c r="E569" s="192"/>
      <c r="F569" s="192"/>
      <c r="G569" s="192"/>
      <c r="H569" s="192"/>
      <c r="I569" s="192"/>
      <c r="J569" s="192"/>
      <c r="K569" s="192"/>
      <c r="L569" s="192"/>
      <c r="M569" s="192"/>
      <c r="N569" s="192"/>
      <c r="O569" s="192"/>
      <c r="P569" s="192"/>
      <c r="Q569" s="192"/>
      <c r="R569" s="192"/>
      <c r="S569" s="192"/>
      <c r="T569" s="192"/>
      <c r="U569" s="192"/>
      <c r="V569" s="192"/>
      <c r="W569" s="192"/>
      <c r="X569" s="192"/>
      <c r="Y569" s="193"/>
    </row>
    <row r="570" spans="1:27" s="113" customFormat="1" ht="12.75" customHeight="1" x14ac:dyDescent="0.2">
      <c r="A570" s="178"/>
      <c r="B570" s="180" t="s">
        <v>122</v>
      </c>
      <c r="C570" s="171" t="s">
        <v>123</v>
      </c>
      <c r="D570" s="171" t="s">
        <v>124</v>
      </c>
      <c r="E570" s="171" t="s">
        <v>125</v>
      </c>
      <c r="F570" s="171" t="s">
        <v>126</v>
      </c>
      <c r="G570" s="171" t="s">
        <v>127</v>
      </c>
      <c r="H570" s="171" t="s">
        <v>128</v>
      </c>
      <c r="I570" s="171" t="s">
        <v>129</v>
      </c>
      <c r="J570" s="171" t="s">
        <v>130</v>
      </c>
      <c r="K570" s="171" t="s">
        <v>131</v>
      </c>
      <c r="L570" s="171" t="s">
        <v>132</v>
      </c>
      <c r="M570" s="171" t="s">
        <v>133</v>
      </c>
      <c r="N570" s="182" t="s">
        <v>134</v>
      </c>
      <c r="O570" s="171" t="s">
        <v>135</v>
      </c>
      <c r="P570" s="171" t="s">
        <v>136</v>
      </c>
      <c r="Q570" s="171" t="s">
        <v>137</v>
      </c>
      <c r="R570" s="171" t="s">
        <v>138</v>
      </c>
      <c r="S570" s="171" t="s">
        <v>139</v>
      </c>
      <c r="T570" s="171" t="s">
        <v>140</v>
      </c>
      <c r="U570" s="171" t="s">
        <v>141</v>
      </c>
      <c r="V570" s="171" t="s">
        <v>142</v>
      </c>
      <c r="W570" s="171" t="s">
        <v>143</v>
      </c>
      <c r="X570" s="171" t="s">
        <v>144</v>
      </c>
      <c r="Y570" s="171" t="s">
        <v>145</v>
      </c>
    </row>
    <row r="571" spans="1:27" s="113" customFormat="1" ht="11.25" customHeight="1" x14ac:dyDescent="0.2">
      <c r="A571" s="179"/>
      <c r="B571" s="181"/>
      <c r="C571" s="172"/>
      <c r="D571" s="172"/>
      <c r="E571" s="172"/>
      <c r="F571" s="172"/>
      <c r="G571" s="172"/>
      <c r="H571" s="172"/>
      <c r="I571" s="172"/>
      <c r="J571" s="172"/>
      <c r="K571" s="172"/>
      <c r="L571" s="172"/>
      <c r="M571" s="172"/>
      <c r="N571" s="183"/>
      <c r="O571" s="172"/>
      <c r="P571" s="172"/>
      <c r="Q571" s="172"/>
      <c r="R571" s="172"/>
      <c r="S571" s="172"/>
      <c r="T571" s="172"/>
      <c r="U571" s="172"/>
      <c r="V571" s="172"/>
      <c r="W571" s="172"/>
      <c r="X571" s="172"/>
      <c r="Y571" s="172"/>
    </row>
    <row r="572" spans="1:27" ht="15.75" customHeight="1" x14ac:dyDescent="0.2">
      <c r="A572" s="80">
        <f>A535</f>
        <v>42522</v>
      </c>
      <c r="B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1005.73727</v>
      </c>
      <c r="C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1010.24727</v>
      </c>
      <c r="D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1034.4372699999999</v>
      </c>
      <c r="E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1060.7372700000001</v>
      </c>
      <c r="F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1081.9072699999999</v>
      </c>
      <c r="G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1089.12727</v>
      </c>
      <c r="H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1028.2672699999998</v>
      </c>
      <c r="I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1279.1472699999999</v>
      </c>
      <c r="J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1176.9172699999999</v>
      </c>
      <c r="K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1082.0072700000001</v>
      </c>
      <c r="L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1055.31727</v>
      </c>
      <c r="M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1068.4372699999999</v>
      </c>
      <c r="N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1096.2072699999999</v>
      </c>
      <c r="O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1110.8872699999999</v>
      </c>
      <c r="P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1095.9672699999999</v>
      </c>
      <c r="Q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1110.7372700000001</v>
      </c>
      <c r="R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1115.7672700000001</v>
      </c>
      <c r="S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1047.2072699999999</v>
      </c>
      <c r="T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1037.11727</v>
      </c>
      <c r="U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1027.52727</v>
      </c>
      <c r="V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1062.27727</v>
      </c>
      <c r="W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1031.07727</v>
      </c>
      <c r="X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1047.12727</v>
      </c>
      <c r="Y572" s="107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1076.6572699999999</v>
      </c>
      <c r="AA572" s="81"/>
    </row>
    <row r="573" spans="1:27" x14ac:dyDescent="0.2">
      <c r="A573" s="80">
        <f>A572+1</f>
        <v>42523</v>
      </c>
      <c r="B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1008.34727</v>
      </c>
      <c r="C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1010.2672699999999</v>
      </c>
      <c r="D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1040.84727</v>
      </c>
      <c r="E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1060.7372700000001</v>
      </c>
      <c r="F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1081.8072699999998</v>
      </c>
      <c r="G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1089.2172700000001</v>
      </c>
      <c r="H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1034.5572699999998</v>
      </c>
      <c r="I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1269.9472699999999</v>
      </c>
      <c r="J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1159.4372699999999</v>
      </c>
      <c r="K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1068.4072699999999</v>
      </c>
      <c r="L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1018.84727</v>
      </c>
      <c r="M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1030.5072700000001</v>
      </c>
      <c r="N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1068.2072699999999</v>
      </c>
      <c r="O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1095.9172699999999</v>
      </c>
      <c r="P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1110.7372700000001</v>
      </c>
      <c r="Q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1126.2372700000001</v>
      </c>
      <c r="R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1115.7472699999998</v>
      </c>
      <c r="S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1103.58727</v>
      </c>
      <c r="T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1103.7172700000001</v>
      </c>
      <c r="U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1027.6572700000002</v>
      </c>
      <c r="V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1064.0172699999998</v>
      </c>
      <c r="W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1052.4272700000001</v>
      </c>
      <c r="X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1047.1672699999999</v>
      </c>
      <c r="Y573" s="107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1076.4872700000001</v>
      </c>
    </row>
    <row r="574" spans="1:27" x14ac:dyDescent="0.2">
      <c r="A574" s="80">
        <f t="shared" ref="A574:A602" si="17">A573+1</f>
        <v>42524</v>
      </c>
      <c r="B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1013.6572699999999</v>
      </c>
      <c r="C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1020.97727</v>
      </c>
      <c r="D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1046.0072700000001</v>
      </c>
      <c r="E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1059.3972699999999</v>
      </c>
      <c r="F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1080.4372699999999</v>
      </c>
      <c r="G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1102.7472699999998</v>
      </c>
      <c r="H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1033.2272699999999</v>
      </c>
      <c r="I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1277.2572700000001</v>
      </c>
      <c r="J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1140.7672700000001</v>
      </c>
      <c r="K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1060.29727</v>
      </c>
      <c r="L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1060.2872699999998</v>
      </c>
      <c r="M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1060.2172699999999</v>
      </c>
      <c r="N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1094.4472700000001</v>
      </c>
      <c r="O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1109.2072699999999</v>
      </c>
      <c r="P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1109.2372700000001</v>
      </c>
      <c r="Q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1132.53727</v>
      </c>
      <c r="R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1127.1972700000001</v>
      </c>
      <c r="S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1114.6772699999999</v>
      </c>
      <c r="T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1062.3872699999999</v>
      </c>
      <c r="U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1030.61727</v>
      </c>
      <c r="V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1080.06727</v>
      </c>
      <c r="W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1048.4372699999999</v>
      </c>
      <c r="X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1046.1672699999999</v>
      </c>
      <c r="Y574" s="107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1103.8872699999999</v>
      </c>
    </row>
    <row r="575" spans="1:27" x14ac:dyDescent="0.2">
      <c r="A575" s="80">
        <f t="shared" si="17"/>
        <v>42525</v>
      </c>
      <c r="B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1014.48727</v>
      </c>
      <c r="C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1002.5372699999999</v>
      </c>
      <c r="D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1013.99727</v>
      </c>
      <c r="E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1034.7872699999998</v>
      </c>
      <c r="F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1057.0072700000001</v>
      </c>
      <c r="G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1106.4272699999999</v>
      </c>
      <c r="H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1056.9972699999998</v>
      </c>
      <c r="I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1004.45727</v>
      </c>
      <c r="J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1045.83727</v>
      </c>
      <c r="K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1159.9172699999999</v>
      </c>
      <c r="L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1106.4572699999999</v>
      </c>
      <c r="M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1106.4572699999999</v>
      </c>
      <c r="N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1106.4572699999999</v>
      </c>
      <c r="O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1143.83727</v>
      </c>
      <c r="P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1143.84727</v>
      </c>
      <c r="Q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1113.59727</v>
      </c>
      <c r="R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1128.2672699999998</v>
      </c>
      <c r="S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1085.61727</v>
      </c>
      <c r="T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1041.84727</v>
      </c>
      <c r="U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1041.4172699999999</v>
      </c>
      <c r="V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1119.11727</v>
      </c>
      <c r="W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1070.9072699999999</v>
      </c>
      <c r="X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1025.0172699999998</v>
      </c>
      <c r="Y575" s="107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1151.81727</v>
      </c>
    </row>
    <row r="576" spans="1:27" x14ac:dyDescent="0.2">
      <c r="A576" s="80">
        <f t="shared" si="17"/>
        <v>42526</v>
      </c>
      <c r="B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1012.9472699999999</v>
      </c>
      <c r="C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1002.11727</v>
      </c>
      <c r="D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1034.60727</v>
      </c>
      <c r="E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1041.7672699999998</v>
      </c>
      <c r="F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1072.4672700000001</v>
      </c>
      <c r="G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1072.4172699999999</v>
      </c>
      <c r="H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1013.84727</v>
      </c>
      <c r="I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1003.3072699999999</v>
      </c>
      <c r="J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1016.58727</v>
      </c>
      <c r="K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1231.7872699999998</v>
      </c>
      <c r="L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1159.9272699999999</v>
      </c>
      <c r="M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1160.08727</v>
      </c>
      <c r="N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1160.32727</v>
      </c>
      <c r="O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1185.4172699999999</v>
      </c>
      <c r="P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1185.4072700000002</v>
      </c>
      <c r="Q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1143.82727</v>
      </c>
      <c r="R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1128.4272699999999</v>
      </c>
      <c r="S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1085.6572700000002</v>
      </c>
      <c r="T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1042.0172699999998</v>
      </c>
      <c r="U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1030.79727</v>
      </c>
      <c r="V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1096.1672699999999</v>
      </c>
      <c r="W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1068.27727</v>
      </c>
      <c r="X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1024.9872700000001</v>
      </c>
      <c r="Y576" s="107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1151.4872699999999</v>
      </c>
    </row>
    <row r="577" spans="1:25" x14ac:dyDescent="0.2">
      <c r="A577" s="80">
        <f t="shared" si="17"/>
        <v>42527</v>
      </c>
      <c r="B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1010.2572699999999</v>
      </c>
      <c r="C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1020.71727</v>
      </c>
      <c r="D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1045.4372699999999</v>
      </c>
      <c r="E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1072.6372699999999</v>
      </c>
      <c r="F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1087.2072699999999</v>
      </c>
      <c r="G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1134.5772699999998</v>
      </c>
      <c r="H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1066.03727</v>
      </c>
      <c r="I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1327.60727</v>
      </c>
      <c r="J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1233.31727</v>
      </c>
      <c r="K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1124.9572699999999</v>
      </c>
      <c r="L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1080.55727</v>
      </c>
      <c r="M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1080.57727</v>
      </c>
      <c r="N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1094.7072699999999</v>
      </c>
      <c r="O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1109.29727</v>
      </c>
      <c r="P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1109.29727</v>
      </c>
      <c r="Q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1080.35727</v>
      </c>
      <c r="R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1090.1572699999999</v>
      </c>
      <c r="S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1102.28727</v>
      </c>
      <c r="T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1062.29727</v>
      </c>
      <c r="U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1015.35727</v>
      </c>
      <c r="V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1068.9872700000001</v>
      </c>
      <c r="W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1043.29727</v>
      </c>
      <c r="X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1046.3272699999998</v>
      </c>
      <c r="Y577" s="107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1079.0772699999998</v>
      </c>
    </row>
    <row r="578" spans="1:25" x14ac:dyDescent="0.2">
      <c r="A578" s="80">
        <f t="shared" si="17"/>
        <v>42528</v>
      </c>
      <c r="B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1014.0672699999999</v>
      </c>
      <c r="C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1020.5572699999999</v>
      </c>
      <c r="D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1045.4672700000001</v>
      </c>
      <c r="E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1058.7372700000001</v>
      </c>
      <c r="F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1086.8872699999999</v>
      </c>
      <c r="G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1117.9272699999999</v>
      </c>
      <c r="H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1065.9272700000001</v>
      </c>
      <c r="I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1327.59727</v>
      </c>
      <c r="J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1233.52727</v>
      </c>
      <c r="K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1109.6672699999999</v>
      </c>
      <c r="L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1080.7072699999999</v>
      </c>
      <c r="M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1080.7372700000001</v>
      </c>
      <c r="N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1094.3972699999999</v>
      </c>
      <c r="O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1109.2372700000001</v>
      </c>
      <c r="P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1066.9472700000001</v>
      </c>
      <c r="Q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1067.02727</v>
      </c>
      <c r="R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1090.31727</v>
      </c>
      <c r="S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1102.4572699999999</v>
      </c>
      <c r="T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1067.79727</v>
      </c>
      <c r="U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1012.48727</v>
      </c>
      <c r="V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1083.61727</v>
      </c>
      <c r="W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1050.9572699999999</v>
      </c>
      <c r="X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1036.09727</v>
      </c>
      <c r="Y578" s="107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1125.34727</v>
      </c>
    </row>
    <row r="579" spans="1:25" x14ac:dyDescent="0.2">
      <c r="A579" s="80">
        <f t="shared" si="17"/>
        <v>42529</v>
      </c>
      <c r="B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1016.5372699999999</v>
      </c>
      <c r="C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1020.4472699999999</v>
      </c>
      <c r="D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1045.37727</v>
      </c>
      <c r="E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1058.4772699999999</v>
      </c>
      <c r="F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1086.86727</v>
      </c>
      <c r="G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1117.86727</v>
      </c>
      <c r="H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1066.12727</v>
      </c>
      <c r="I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1327.4672700000001</v>
      </c>
      <c r="J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1233.6972700000001</v>
      </c>
      <c r="K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1109.4772699999999</v>
      </c>
      <c r="L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1080.6872699999999</v>
      </c>
      <c r="M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1080.7072699999999</v>
      </c>
      <c r="N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1094.6572699999999</v>
      </c>
      <c r="O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1109.4672700000001</v>
      </c>
      <c r="P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1066.9372699999999</v>
      </c>
      <c r="Q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1066.9472700000001</v>
      </c>
      <c r="R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1090.29727</v>
      </c>
      <c r="S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1102.1772700000001</v>
      </c>
      <c r="T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1067.4772699999999</v>
      </c>
      <c r="U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1012.71727</v>
      </c>
      <c r="V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1085.86727</v>
      </c>
      <c r="W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1051.2472699999998</v>
      </c>
      <c r="X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1036.11727</v>
      </c>
      <c r="Y579" s="107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1128.4572699999999</v>
      </c>
    </row>
    <row r="580" spans="1:25" x14ac:dyDescent="0.2">
      <c r="A580" s="80">
        <f t="shared" si="17"/>
        <v>42530</v>
      </c>
      <c r="B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1015.8272699999999</v>
      </c>
      <c r="C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1020.20727</v>
      </c>
      <c r="D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1058.4972699999998</v>
      </c>
      <c r="E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1072.2372700000001</v>
      </c>
      <c r="F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1117.6672699999999</v>
      </c>
      <c r="G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1134.4272699999999</v>
      </c>
      <c r="H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1073.1572699999999</v>
      </c>
      <c r="I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1349.4872700000001</v>
      </c>
      <c r="J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1223.5572699999998</v>
      </c>
      <c r="K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1109.77727</v>
      </c>
      <c r="L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1067.29727</v>
      </c>
      <c r="M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1060.6472699999999</v>
      </c>
      <c r="N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1080.7872699999998</v>
      </c>
      <c r="O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1109.6972699999999</v>
      </c>
      <c r="P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1149.5072700000001</v>
      </c>
      <c r="Q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1149.4572699999999</v>
      </c>
      <c r="R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1127.58727</v>
      </c>
      <c r="S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1127.4672700000001</v>
      </c>
      <c r="T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1102.4072700000002</v>
      </c>
      <c r="U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1026.9572699999999</v>
      </c>
      <c r="V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1067.5372699999998</v>
      </c>
      <c r="W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1032.2072699999999</v>
      </c>
      <c r="X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1021.4372699999999</v>
      </c>
      <c r="Y580" s="107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1131.62727</v>
      </c>
    </row>
    <row r="581" spans="1:25" x14ac:dyDescent="0.2">
      <c r="A581" s="80">
        <f t="shared" si="17"/>
        <v>42531</v>
      </c>
      <c r="B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1030.1972700000001</v>
      </c>
      <c r="C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1020.5172699999999</v>
      </c>
      <c r="D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1051.9272700000001</v>
      </c>
      <c r="E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1072.58727</v>
      </c>
      <c r="F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1102.11727</v>
      </c>
      <c r="G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1118.2172699999999</v>
      </c>
      <c r="H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1059.1672699999999</v>
      </c>
      <c r="I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1327.6772699999999</v>
      </c>
      <c r="J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1175.11727</v>
      </c>
      <c r="K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1041.55727</v>
      </c>
      <c r="L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1006.6772699999999</v>
      </c>
      <c r="M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1011.71727</v>
      </c>
      <c r="N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1017.6372699999999</v>
      </c>
      <c r="O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1035.1972699999999</v>
      </c>
      <c r="P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1041.32727</v>
      </c>
      <c r="Q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1066.9472700000001</v>
      </c>
      <c r="R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1056.81727</v>
      </c>
      <c r="S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1056.7172700000001</v>
      </c>
      <c r="T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1056.7172700000001</v>
      </c>
      <c r="U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1012.5572699999999</v>
      </c>
      <c r="V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1098.29727</v>
      </c>
      <c r="W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1061.9272699999999</v>
      </c>
      <c r="X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1021.3572699999999</v>
      </c>
      <c r="Y581" s="107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1160.4172699999999</v>
      </c>
    </row>
    <row r="582" spans="1:25" x14ac:dyDescent="0.2">
      <c r="A582" s="80">
        <f t="shared" si="17"/>
        <v>42532</v>
      </c>
      <c r="B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1068.1372699999999</v>
      </c>
      <c r="C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1019.62727</v>
      </c>
      <c r="D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1003.58727</v>
      </c>
      <c r="E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1027.3972699999999</v>
      </c>
      <c r="F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1056.4772699999999</v>
      </c>
      <c r="G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1072.27727</v>
      </c>
      <c r="H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1013.97727</v>
      </c>
      <c r="I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1060.2172699999999</v>
      </c>
      <c r="J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1160.2372700000001</v>
      </c>
      <c r="K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1085.9172699999999</v>
      </c>
      <c r="L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1042.10727</v>
      </c>
      <c r="M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1042.10727</v>
      </c>
      <c r="N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1047.86727</v>
      </c>
      <c r="O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1041.9272700000001</v>
      </c>
      <c r="P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1047.86727</v>
      </c>
      <c r="Q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1066.2072699999999</v>
      </c>
      <c r="R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1066.31727</v>
      </c>
      <c r="S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1024.9672700000001</v>
      </c>
      <c r="T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1003.6372699999999</v>
      </c>
      <c r="U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1069.8872699999999</v>
      </c>
      <c r="V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1151.8972699999999</v>
      </c>
      <c r="W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1122.7372700000001</v>
      </c>
      <c r="X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1022.17727</v>
      </c>
      <c r="Y582" s="107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1106.12727</v>
      </c>
    </row>
    <row r="583" spans="1:25" x14ac:dyDescent="0.2">
      <c r="A583" s="80">
        <f t="shared" si="17"/>
        <v>42533</v>
      </c>
      <c r="B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1073.52727</v>
      </c>
      <c r="C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1041.54727</v>
      </c>
      <c r="D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1013.21727</v>
      </c>
      <c r="E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1013.7772699999999</v>
      </c>
      <c r="F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1027.31727</v>
      </c>
      <c r="G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1056.7372700000001</v>
      </c>
      <c r="H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1020.6372699999999</v>
      </c>
      <c r="I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1021.61727</v>
      </c>
      <c r="J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1095.4772699999999</v>
      </c>
      <c r="K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1143.56727</v>
      </c>
      <c r="L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1113.4672700000001</v>
      </c>
      <c r="M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1099.32727</v>
      </c>
      <c r="N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1113.4872700000001</v>
      </c>
      <c r="O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1113.52727</v>
      </c>
      <c r="P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1128.2872699999998</v>
      </c>
      <c r="Q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1135.9572699999999</v>
      </c>
      <c r="R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1143.82727</v>
      </c>
      <c r="S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1128.4472699999999</v>
      </c>
      <c r="T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1099.4572699999999</v>
      </c>
      <c r="U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1014.33727</v>
      </c>
      <c r="V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1098.12727</v>
      </c>
      <c r="W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1072.7672699999998</v>
      </c>
      <c r="X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1014.1472699999999</v>
      </c>
      <c r="Y583" s="107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1143.37727</v>
      </c>
    </row>
    <row r="584" spans="1:25" x14ac:dyDescent="0.2">
      <c r="A584" s="80">
        <f t="shared" si="17"/>
        <v>42534</v>
      </c>
      <c r="B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1050.9572699999999</v>
      </c>
      <c r="C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1022.9172699999999</v>
      </c>
      <c r="D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1013.82727</v>
      </c>
      <c r="E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1027.3972699999999</v>
      </c>
      <c r="F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1041.6372699999999</v>
      </c>
      <c r="G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1072.3872699999999</v>
      </c>
      <c r="H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1034.59727</v>
      </c>
      <c r="I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1003.21727</v>
      </c>
      <c r="J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1092.1772699999999</v>
      </c>
      <c r="K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1193.9072700000002</v>
      </c>
      <c r="L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1185.06727</v>
      </c>
      <c r="M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1185.1572700000002</v>
      </c>
      <c r="N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1231.58727</v>
      </c>
      <c r="O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1231.61727</v>
      </c>
      <c r="P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1231.6472699999999</v>
      </c>
      <c r="Q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1231.62727</v>
      </c>
      <c r="R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1231.6572699999999</v>
      </c>
      <c r="S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1194.08727</v>
      </c>
      <c r="T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1176.4972699999998</v>
      </c>
      <c r="U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1060.37727</v>
      </c>
      <c r="V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1096.9272700000001</v>
      </c>
      <c r="W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1078.1872699999999</v>
      </c>
      <c r="X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1025.12727</v>
      </c>
      <c r="Y584" s="107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1159.7572700000001</v>
      </c>
    </row>
    <row r="585" spans="1:25" x14ac:dyDescent="0.2">
      <c r="A585" s="80">
        <f t="shared" si="17"/>
        <v>42535</v>
      </c>
      <c r="B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1020.86727</v>
      </c>
      <c r="C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1033.10727</v>
      </c>
      <c r="D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1065.9972699999998</v>
      </c>
      <c r="E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1073.02727</v>
      </c>
      <c r="F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1102.57727</v>
      </c>
      <c r="G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1118.3472699999998</v>
      </c>
      <c r="H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1065.9272700000001</v>
      </c>
      <c r="I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1349.1372699999999</v>
      </c>
      <c r="J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1301.2272699999999</v>
      </c>
      <c r="K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1132.9172699999999</v>
      </c>
      <c r="L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1080.59727</v>
      </c>
      <c r="M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1094.7472699999998</v>
      </c>
      <c r="N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1109.4872700000001</v>
      </c>
      <c r="O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1124.86727</v>
      </c>
      <c r="P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1124.7672699999998</v>
      </c>
      <c r="Q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1132.7472699999998</v>
      </c>
      <c r="R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1140.60727</v>
      </c>
      <c r="S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1140.6372700000002</v>
      </c>
      <c r="T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1154.4372699999999</v>
      </c>
      <c r="U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1079.10727</v>
      </c>
      <c r="V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1069.2172700000001</v>
      </c>
      <c r="W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1035.9872700000001</v>
      </c>
      <c r="X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1026.4172699999999</v>
      </c>
      <c r="Y585" s="107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1132.5172700000001</v>
      </c>
    </row>
    <row r="586" spans="1:25" x14ac:dyDescent="0.2">
      <c r="A586" s="80">
        <f t="shared" si="17"/>
        <v>42536</v>
      </c>
      <c r="B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1015.36727</v>
      </c>
      <c r="C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1033.10727</v>
      </c>
      <c r="D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1065.7372699999999</v>
      </c>
      <c r="E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1072.6372699999999</v>
      </c>
      <c r="F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1102.1572700000002</v>
      </c>
      <c r="G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1118.1872699999999</v>
      </c>
      <c r="H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1065.9772699999999</v>
      </c>
      <c r="I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1349.1572700000002</v>
      </c>
      <c r="J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1301.3472699999998</v>
      </c>
      <c r="K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1132.9572699999999</v>
      </c>
      <c r="L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1080.7272699999999</v>
      </c>
      <c r="M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1094.83727</v>
      </c>
      <c r="N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1109.4772699999999</v>
      </c>
      <c r="O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1124.85727</v>
      </c>
      <c r="P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1124.82727</v>
      </c>
      <c r="Q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1132.7072699999999</v>
      </c>
      <c r="R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1140.6772700000001</v>
      </c>
      <c r="S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1140.7272699999999</v>
      </c>
      <c r="T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1154.4372699999999</v>
      </c>
      <c r="U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1079.02727</v>
      </c>
      <c r="V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1071.37727</v>
      </c>
      <c r="W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1034.9872700000001</v>
      </c>
      <c r="X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1026.3872699999999</v>
      </c>
      <c r="Y586" s="107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1113.62727</v>
      </c>
    </row>
    <row r="587" spans="1:25" x14ac:dyDescent="0.2">
      <c r="A587" s="80">
        <f t="shared" si="17"/>
        <v>42537</v>
      </c>
      <c r="B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1014.1972699999999</v>
      </c>
      <c r="C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1045.87727</v>
      </c>
      <c r="D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1087.31727</v>
      </c>
      <c r="E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1087.4872700000001</v>
      </c>
      <c r="F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1170.2872699999998</v>
      </c>
      <c r="G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1170.2872699999998</v>
      </c>
      <c r="H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1102.60727</v>
      </c>
      <c r="I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1421.3972699999999</v>
      </c>
      <c r="J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1301.1472699999999</v>
      </c>
      <c r="K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1140.8972699999999</v>
      </c>
      <c r="L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1109.4272699999999</v>
      </c>
      <c r="M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1094.58727</v>
      </c>
      <c r="N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1109.2472699999998</v>
      </c>
      <c r="O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1124.60727</v>
      </c>
      <c r="P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1140.6472699999999</v>
      </c>
      <c r="Q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1157.56727</v>
      </c>
      <c r="R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1140.6372700000002</v>
      </c>
      <c r="S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1168.8872699999999</v>
      </c>
      <c r="T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1199.4872700000001</v>
      </c>
      <c r="U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1155.6672699999999</v>
      </c>
      <c r="V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1007.36727</v>
      </c>
      <c r="W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1023.07727</v>
      </c>
      <c r="X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1056.3072699999998</v>
      </c>
      <c r="Y587" s="107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1106.11727</v>
      </c>
    </row>
    <row r="588" spans="1:25" x14ac:dyDescent="0.2">
      <c r="A588" s="80">
        <f t="shared" si="17"/>
        <v>42538</v>
      </c>
      <c r="B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1003.0572699999999</v>
      </c>
      <c r="C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1058.9172699999999</v>
      </c>
      <c r="D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1102.2372700000001</v>
      </c>
      <c r="E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1134.9172699999999</v>
      </c>
      <c r="F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1170.2672699999998</v>
      </c>
      <c r="G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1170.33727</v>
      </c>
      <c r="H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1135.0372699999998</v>
      </c>
      <c r="I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1421.35727</v>
      </c>
      <c r="J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1277.34727</v>
      </c>
      <c r="K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1140.86727</v>
      </c>
      <c r="L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1094.62727</v>
      </c>
      <c r="M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1080.4072700000002</v>
      </c>
      <c r="N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1094.3972699999999</v>
      </c>
      <c r="O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1094.29727</v>
      </c>
      <c r="P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1109.0572699999998</v>
      </c>
      <c r="Q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1132.4772699999999</v>
      </c>
      <c r="R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1120.6772699999999</v>
      </c>
      <c r="S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1140.61727</v>
      </c>
      <c r="T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1154.2172699999999</v>
      </c>
      <c r="U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1090.3272699999998</v>
      </c>
      <c r="V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1037.3072699999998</v>
      </c>
      <c r="W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1003.1472699999999</v>
      </c>
      <c r="X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1096.12727</v>
      </c>
      <c r="Y588" s="107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1082.6472699999999</v>
      </c>
    </row>
    <row r="589" spans="1:25" x14ac:dyDescent="0.2">
      <c r="A589" s="80">
        <f t="shared" si="17"/>
        <v>42539</v>
      </c>
      <c r="B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1031.9372699999999</v>
      </c>
      <c r="C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1027.53727</v>
      </c>
      <c r="D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1072.52727</v>
      </c>
      <c r="E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1106.4072699999999</v>
      </c>
      <c r="F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1106.34727</v>
      </c>
      <c r="G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1143.7672700000001</v>
      </c>
      <c r="H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1090.2072699999999</v>
      </c>
      <c r="I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1013.5272699999999</v>
      </c>
      <c r="J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1095.9072699999999</v>
      </c>
      <c r="K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1177.1772700000001</v>
      </c>
      <c r="L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1113.9372699999999</v>
      </c>
      <c r="M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1128.54727</v>
      </c>
      <c r="N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1128.5572699999998</v>
      </c>
      <c r="O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1151.6372699999999</v>
      </c>
      <c r="P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1176.4372699999999</v>
      </c>
      <c r="Q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1212.52727</v>
      </c>
      <c r="R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1212.7172700000001</v>
      </c>
      <c r="S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1143.6872699999999</v>
      </c>
      <c r="T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1151.2272699999999</v>
      </c>
      <c r="U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1086.1672699999999</v>
      </c>
      <c r="V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1039.11727</v>
      </c>
      <c r="W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1040.54727</v>
      </c>
      <c r="X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1041.6972700000001</v>
      </c>
      <c r="Y589" s="107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1159.08727</v>
      </c>
    </row>
    <row r="590" spans="1:25" x14ac:dyDescent="0.2">
      <c r="A590" s="80">
        <f t="shared" si="17"/>
        <v>42540</v>
      </c>
      <c r="B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1032.4072699999999</v>
      </c>
      <c r="C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1027.56727</v>
      </c>
      <c r="D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1072.3872699999999</v>
      </c>
      <c r="E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1105.9572699999999</v>
      </c>
      <c r="F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1105.87727</v>
      </c>
      <c r="G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1143.3072699999998</v>
      </c>
      <c r="H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1089.0372699999998</v>
      </c>
      <c r="I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1057.0172699999998</v>
      </c>
      <c r="J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1066.57727</v>
      </c>
      <c r="K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1212.29727</v>
      </c>
      <c r="L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1143.6472699999999</v>
      </c>
      <c r="M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1143.6672699999999</v>
      </c>
      <c r="N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1143.6772700000001</v>
      </c>
      <c r="O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1176.5072700000001</v>
      </c>
      <c r="P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1193.9972699999998</v>
      </c>
      <c r="Q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1194.05727</v>
      </c>
      <c r="R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1185.2572700000001</v>
      </c>
      <c r="S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1168.1372699999999</v>
      </c>
      <c r="T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1185.2072699999999</v>
      </c>
      <c r="U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1120.9872700000001</v>
      </c>
      <c r="V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1036.56727</v>
      </c>
      <c r="W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1038.0072700000001</v>
      </c>
      <c r="X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1041.9972699999998</v>
      </c>
      <c r="Y590" s="107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1159.5372699999998</v>
      </c>
    </row>
    <row r="591" spans="1:25" x14ac:dyDescent="0.2">
      <c r="A591" s="80">
        <f t="shared" si="17"/>
        <v>42541</v>
      </c>
      <c r="B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1014.8972699999999</v>
      </c>
      <c r="C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1059.10727</v>
      </c>
      <c r="D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1102.7472699999998</v>
      </c>
      <c r="E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1135.11727</v>
      </c>
      <c r="F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1143.6872699999999</v>
      </c>
      <c r="G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1170.5172699999998</v>
      </c>
      <c r="H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1135.1672699999999</v>
      </c>
      <c r="I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1421.61727</v>
      </c>
      <c r="J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1277.31727</v>
      </c>
      <c r="K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1140.8972699999999</v>
      </c>
      <c r="L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1094.62727</v>
      </c>
      <c r="M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1080.5072700000001</v>
      </c>
      <c r="N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1094.57727</v>
      </c>
      <c r="O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1080.4272700000001</v>
      </c>
      <c r="P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1080.34727</v>
      </c>
      <c r="Q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1132.59727</v>
      </c>
      <c r="R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1120.8072699999998</v>
      </c>
      <c r="S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1140.58727</v>
      </c>
      <c r="T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1154.4972699999998</v>
      </c>
      <c r="U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1102.2172700000001</v>
      </c>
      <c r="V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1022.42727</v>
      </c>
      <c r="W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1022.69727</v>
      </c>
      <c r="X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1061.9072699999999</v>
      </c>
      <c r="Y591" s="107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1095.07727</v>
      </c>
    </row>
    <row r="592" spans="1:25" x14ac:dyDescent="0.2">
      <c r="A592" s="80">
        <f t="shared" si="17"/>
        <v>42542</v>
      </c>
      <c r="B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1010.0072699999999</v>
      </c>
      <c r="C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1045.8272699999998</v>
      </c>
      <c r="D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1087.4972699999998</v>
      </c>
      <c r="E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1118.4372699999999</v>
      </c>
      <c r="F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1142.7472699999998</v>
      </c>
      <c r="G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1188.79727</v>
      </c>
      <c r="H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1170.1472699999999</v>
      </c>
      <c r="I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1568.6372700000002</v>
      </c>
      <c r="J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1300.4172699999999</v>
      </c>
      <c r="K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1175.0172699999998</v>
      </c>
      <c r="L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1157.5172700000001</v>
      </c>
      <c r="M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1140.5572699999998</v>
      </c>
      <c r="N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1124.5072700000001</v>
      </c>
      <c r="O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1124.58727</v>
      </c>
      <c r="P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1124.59727</v>
      </c>
      <c r="Q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1132.4072700000002</v>
      </c>
      <c r="R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1140.3972699999999</v>
      </c>
      <c r="S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1154.11727</v>
      </c>
      <c r="T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1154.02727</v>
      </c>
      <c r="U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1140.2572700000001</v>
      </c>
      <c r="V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1007.65727</v>
      </c>
      <c r="W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1031.2072699999999</v>
      </c>
      <c r="X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1061.8072699999998</v>
      </c>
      <c r="Y592" s="107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1104.4872699999999</v>
      </c>
    </row>
    <row r="593" spans="1:25" x14ac:dyDescent="0.2">
      <c r="A593" s="80">
        <f t="shared" si="17"/>
        <v>42543</v>
      </c>
      <c r="B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1011.5272699999999</v>
      </c>
      <c r="C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1045.9072699999999</v>
      </c>
      <c r="D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1087.6772699999999</v>
      </c>
      <c r="E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1143.7572700000001</v>
      </c>
      <c r="F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1170.60727</v>
      </c>
      <c r="G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1170.4972699999998</v>
      </c>
      <c r="H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1143.3272699999998</v>
      </c>
      <c r="I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1475.4072699999999</v>
      </c>
      <c r="J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1254.53727</v>
      </c>
      <c r="K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1132.7072699999999</v>
      </c>
      <c r="L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1067.0172699999998</v>
      </c>
      <c r="M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1066.9872700000001</v>
      </c>
      <c r="N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1066.9772699999999</v>
      </c>
      <c r="O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1066.9772699999999</v>
      </c>
      <c r="P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1158.08727</v>
      </c>
      <c r="Q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1157.8872699999999</v>
      </c>
      <c r="R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1108.4572699999999</v>
      </c>
      <c r="S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1140.78727</v>
      </c>
      <c r="T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1191.2072699999999</v>
      </c>
      <c r="U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1133.87727</v>
      </c>
      <c r="V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1008.0272699999999</v>
      </c>
      <c r="W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1024.58727</v>
      </c>
      <c r="X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1051.4572699999999</v>
      </c>
      <c r="Y593" s="107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1145.6772699999999</v>
      </c>
    </row>
    <row r="594" spans="1:25" x14ac:dyDescent="0.2">
      <c r="A594" s="80">
        <f t="shared" si="17"/>
        <v>42544</v>
      </c>
      <c r="B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1017.0072699999999</v>
      </c>
      <c r="C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1045.7872699999998</v>
      </c>
      <c r="D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1087.56727</v>
      </c>
      <c r="E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1118.5172700000001</v>
      </c>
      <c r="F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1170.4172699999999</v>
      </c>
      <c r="G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1170.54727</v>
      </c>
      <c r="H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1102.3972699999999</v>
      </c>
      <c r="I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1383.4672700000001</v>
      </c>
      <c r="J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1212.9272700000001</v>
      </c>
      <c r="K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1066.79727</v>
      </c>
      <c r="L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1028.9272699999999</v>
      </c>
      <c r="M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1017.30727</v>
      </c>
      <c r="N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1017.22727</v>
      </c>
      <c r="O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1017.1572699999999</v>
      </c>
      <c r="P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1029.0172699999998</v>
      </c>
      <c r="Q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1041.03727</v>
      </c>
      <c r="R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1045.9472699999999</v>
      </c>
      <c r="S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1078.35727</v>
      </c>
      <c r="T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1102.0172700000001</v>
      </c>
      <c r="U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1102.05727</v>
      </c>
      <c r="V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1039.5072700000001</v>
      </c>
      <c r="W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1069.6872699999999</v>
      </c>
      <c r="X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1026.31727</v>
      </c>
      <c r="Y594" s="107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1149.60727</v>
      </c>
    </row>
    <row r="595" spans="1:25" x14ac:dyDescent="0.2">
      <c r="A595" s="80">
        <f t="shared" si="17"/>
        <v>42545</v>
      </c>
      <c r="B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1016.9072699999999</v>
      </c>
      <c r="C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1020.7972699999999</v>
      </c>
      <c r="D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1039.5072700000001</v>
      </c>
      <c r="E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1102.87727</v>
      </c>
      <c r="F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1118.4772699999999</v>
      </c>
      <c r="G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1152.36727</v>
      </c>
      <c r="H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1102.4772699999999</v>
      </c>
      <c r="I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1371.6972700000001</v>
      </c>
      <c r="J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1212.9772699999999</v>
      </c>
      <c r="K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1066.81727</v>
      </c>
      <c r="L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1029.12727</v>
      </c>
      <c r="M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1017.5272699999999</v>
      </c>
      <c r="N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1017.5172699999999</v>
      </c>
      <c r="O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1017.46727</v>
      </c>
      <c r="P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1029.09727</v>
      </c>
      <c r="Q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1041.12727</v>
      </c>
      <c r="R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1046.0372699999998</v>
      </c>
      <c r="S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1078.4372699999999</v>
      </c>
      <c r="T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1102.09727</v>
      </c>
      <c r="U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1078.60727</v>
      </c>
      <c r="V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1055.34727</v>
      </c>
      <c r="W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1092.4172699999999</v>
      </c>
      <c r="X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1012.23727</v>
      </c>
      <c r="Y595" s="107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1180.27727</v>
      </c>
    </row>
    <row r="596" spans="1:25" x14ac:dyDescent="0.2">
      <c r="A596" s="80">
        <f t="shared" si="17"/>
        <v>42546</v>
      </c>
      <c r="B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1053.27727</v>
      </c>
      <c r="C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1013.08727</v>
      </c>
      <c r="D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1004.6572699999999</v>
      </c>
      <c r="E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1053.84727</v>
      </c>
      <c r="F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1085.53727</v>
      </c>
      <c r="G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1120.5172699999998</v>
      </c>
      <c r="H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1068.6572700000002</v>
      </c>
      <c r="I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1006.48727</v>
      </c>
      <c r="J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1128.04727</v>
      </c>
      <c r="K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1125.12727</v>
      </c>
      <c r="L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1083.03727</v>
      </c>
      <c r="M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1070.0572699999998</v>
      </c>
      <c r="N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1070.0572699999998</v>
      </c>
      <c r="O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1070.10727</v>
      </c>
      <c r="P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1083.0072700000001</v>
      </c>
      <c r="Q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1070.0572699999998</v>
      </c>
      <c r="R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1110.7472699999998</v>
      </c>
      <c r="S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1125.35727</v>
      </c>
      <c r="T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1096.35727</v>
      </c>
      <c r="U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1140.6672699999999</v>
      </c>
      <c r="V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1065.9472700000001</v>
      </c>
      <c r="W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1107.7672700000001</v>
      </c>
      <c r="X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1011.99727</v>
      </c>
      <c r="Y596" s="107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1124.6572700000002</v>
      </c>
    </row>
    <row r="597" spans="1:25" x14ac:dyDescent="0.2">
      <c r="A597" s="80">
        <f t="shared" si="17"/>
        <v>42547</v>
      </c>
      <c r="B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1062.06727</v>
      </c>
      <c r="C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1016.06727</v>
      </c>
      <c r="D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1004.45727</v>
      </c>
      <c r="E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1038.8872699999999</v>
      </c>
      <c r="F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1069.27727</v>
      </c>
      <c r="G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1120.4672700000001</v>
      </c>
      <c r="H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1069.1472699999999</v>
      </c>
      <c r="I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1004.8072699999999</v>
      </c>
      <c r="J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1052.1872699999999</v>
      </c>
      <c r="K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1125.2372700000001</v>
      </c>
      <c r="L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1082.9272700000001</v>
      </c>
      <c r="M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1070.08727</v>
      </c>
      <c r="N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1070.04727</v>
      </c>
      <c r="O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1070.0372699999998</v>
      </c>
      <c r="P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1082.9872700000001</v>
      </c>
      <c r="Q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1069.9272699999999</v>
      </c>
      <c r="R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1125.1972700000001</v>
      </c>
      <c r="S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1125.2872699999998</v>
      </c>
      <c r="T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1096.6972700000001</v>
      </c>
      <c r="U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1141.1472699999999</v>
      </c>
      <c r="V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1047.1472699999999</v>
      </c>
      <c r="W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1084.9772699999999</v>
      </c>
      <c r="X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1012.07727</v>
      </c>
      <c r="Y597" s="107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1125.0372699999998</v>
      </c>
    </row>
    <row r="598" spans="1:25" x14ac:dyDescent="0.2">
      <c r="A598" s="80">
        <f t="shared" si="17"/>
        <v>42548</v>
      </c>
      <c r="B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1033.9272699999999</v>
      </c>
      <c r="C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1006.45727</v>
      </c>
      <c r="D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1036.6872699999999</v>
      </c>
      <c r="E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1070.1472699999999</v>
      </c>
      <c r="F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1099.4672700000001</v>
      </c>
      <c r="G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1131.4572699999999</v>
      </c>
      <c r="H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1043.11727</v>
      </c>
      <c r="I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1322.9172699999999</v>
      </c>
      <c r="J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1171.6672699999999</v>
      </c>
      <c r="K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1026.9372699999999</v>
      </c>
      <c r="L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1034.34727</v>
      </c>
      <c r="M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1069.1772700000001</v>
      </c>
      <c r="N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1052.1972700000001</v>
      </c>
      <c r="O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1018.10727</v>
      </c>
      <c r="P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1052.9372699999999</v>
      </c>
      <c r="Q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1035.1672699999999</v>
      </c>
      <c r="R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1024.27727</v>
      </c>
      <c r="S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1044.11727</v>
      </c>
      <c r="T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1054.4572699999999</v>
      </c>
      <c r="U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1065.4872700000001</v>
      </c>
      <c r="V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1057.1372699999999</v>
      </c>
      <c r="W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1093.2372700000001</v>
      </c>
      <c r="X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1010.37727</v>
      </c>
      <c r="Y598" s="107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1168.6472699999999</v>
      </c>
    </row>
    <row r="599" spans="1:25" x14ac:dyDescent="0.2">
      <c r="A599" s="80">
        <f t="shared" si="17"/>
        <v>42549</v>
      </c>
      <c r="B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1039.4972699999998</v>
      </c>
      <c r="C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1006.6772699999999</v>
      </c>
      <c r="D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1036.6372699999999</v>
      </c>
      <c r="E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1069.9572699999999</v>
      </c>
      <c r="F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1099.29727</v>
      </c>
      <c r="G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1131.4072699999999</v>
      </c>
      <c r="H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1043.3072699999998</v>
      </c>
      <c r="I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1323.04727</v>
      </c>
      <c r="J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1171.57727</v>
      </c>
      <c r="K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1026.9072699999999</v>
      </c>
      <c r="L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1034.62727</v>
      </c>
      <c r="M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1068.83727</v>
      </c>
      <c r="N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1052.2272699999999</v>
      </c>
      <c r="O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1052.3872699999999</v>
      </c>
      <c r="P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1052.6572700000002</v>
      </c>
      <c r="Q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1035.04727</v>
      </c>
      <c r="R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1024.35727</v>
      </c>
      <c r="S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1044.1572700000002</v>
      </c>
      <c r="T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1054.52727</v>
      </c>
      <c r="U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1065.4772699999999</v>
      </c>
      <c r="V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1058.1872699999999</v>
      </c>
      <c r="W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1094.1972700000001</v>
      </c>
      <c r="X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1010.49727</v>
      </c>
      <c r="Y599" s="107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1160.7272699999999</v>
      </c>
    </row>
    <row r="600" spans="1:25" x14ac:dyDescent="0.2">
      <c r="A600" s="80">
        <f t="shared" si="17"/>
        <v>42550</v>
      </c>
      <c r="B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1044.9972699999998</v>
      </c>
      <c r="C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1025.02727</v>
      </c>
      <c r="D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1057.11727</v>
      </c>
      <c r="E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1078.09727</v>
      </c>
      <c r="F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1158.7172700000001</v>
      </c>
      <c r="G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1158.60727</v>
      </c>
      <c r="H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1078.1472699999999</v>
      </c>
      <c r="I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1334.8272699999998</v>
      </c>
      <c r="J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1181.3972699999999</v>
      </c>
      <c r="K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1021.64727</v>
      </c>
      <c r="L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1037.6372699999999</v>
      </c>
      <c r="M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1054.6372699999999</v>
      </c>
      <c r="N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1014.82727</v>
      </c>
      <c r="O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1015.18727</v>
      </c>
      <c r="P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1005.5172699999999</v>
      </c>
      <c r="Q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1015.98727</v>
      </c>
      <c r="R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1020.12727</v>
      </c>
      <c r="S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1039.6372699999999</v>
      </c>
      <c r="T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1060.4372699999999</v>
      </c>
      <c r="U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1060.6572700000002</v>
      </c>
      <c r="V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1060.32727</v>
      </c>
      <c r="W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1074.07727</v>
      </c>
      <c r="X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1006.2772699999999</v>
      </c>
      <c r="Y600" s="107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1114.6372699999999</v>
      </c>
    </row>
    <row r="601" spans="1:25" x14ac:dyDescent="0.2">
      <c r="A601" s="80">
        <f t="shared" si="17"/>
        <v>42551</v>
      </c>
      <c r="B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1043.86727</v>
      </c>
      <c r="C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1027.0172699999998</v>
      </c>
      <c r="D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1059.2172700000001</v>
      </c>
      <c r="E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1080.2672699999998</v>
      </c>
      <c r="F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1161.4272699999999</v>
      </c>
      <c r="G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1161.2872699999998</v>
      </c>
      <c r="H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1080.32727</v>
      </c>
      <c r="I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1338.2172700000001</v>
      </c>
      <c r="J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1184.27727</v>
      </c>
      <c r="K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1023.4172699999999</v>
      </c>
      <c r="L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1039.33727</v>
      </c>
      <c r="M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1056.59727</v>
      </c>
      <c r="N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1013.16727</v>
      </c>
      <c r="O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1013.12727</v>
      </c>
      <c r="P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1013.24727</v>
      </c>
      <c r="Q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1013.18727</v>
      </c>
      <c r="R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1021.5172700000001</v>
      </c>
      <c r="S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1041.1872699999999</v>
      </c>
      <c r="T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1062.02727</v>
      </c>
      <c r="U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1062.3872699999999</v>
      </c>
      <c r="V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1059.31727</v>
      </c>
      <c r="W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1074.1572700000002</v>
      </c>
      <c r="X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1007.81727</v>
      </c>
      <c r="Y601" s="137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РСО-А'!$N$7</f>
        <v>1160.9072699999999</v>
      </c>
    </row>
    <row r="602" spans="1:25" hidden="1" x14ac:dyDescent="0.2">
      <c r="A602" s="80">
        <f t="shared" si="17"/>
        <v>42552</v>
      </c>
      <c r="B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C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D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E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F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G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H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I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J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K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L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M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N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O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P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Q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R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S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T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U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V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W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X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  <c r="Y602" s="137" t="e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#REF!</v>
      </c>
    </row>
    <row r="604" spans="1:25" x14ac:dyDescent="0.25">
      <c r="A604" s="88" t="s">
        <v>149</v>
      </c>
      <c r="B604" s="79"/>
      <c r="C604" s="79"/>
      <c r="D604" s="79"/>
    </row>
    <row r="605" spans="1:25" ht="12.75" customHeight="1" x14ac:dyDescent="0.2">
      <c r="A605" s="177" t="s">
        <v>48</v>
      </c>
      <c r="B605" s="188" t="s">
        <v>153</v>
      </c>
      <c r="C605" s="189"/>
      <c r="D605" s="189"/>
      <c r="E605" s="189"/>
      <c r="F605" s="189"/>
      <c r="G605" s="189"/>
      <c r="H605" s="189"/>
      <c r="I605" s="189"/>
      <c r="J605" s="189"/>
      <c r="K605" s="189"/>
      <c r="L605" s="189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90"/>
    </row>
    <row r="606" spans="1:25" ht="12.75" customHeight="1" x14ac:dyDescent="0.2">
      <c r="A606" s="178"/>
      <c r="B606" s="191"/>
      <c r="C606" s="192"/>
      <c r="D606" s="192"/>
      <c r="E606" s="192"/>
      <c r="F606" s="192"/>
      <c r="G606" s="192"/>
      <c r="H606" s="192"/>
      <c r="I606" s="192"/>
      <c r="J606" s="192"/>
      <c r="K606" s="192"/>
      <c r="L606" s="192"/>
      <c r="M606" s="192"/>
      <c r="N606" s="192"/>
      <c r="O606" s="192"/>
      <c r="P606" s="192"/>
      <c r="Q606" s="192"/>
      <c r="R606" s="192"/>
      <c r="S606" s="192"/>
      <c r="T606" s="192"/>
      <c r="U606" s="192"/>
      <c r="V606" s="192"/>
      <c r="W606" s="192"/>
      <c r="X606" s="192"/>
      <c r="Y606" s="193"/>
    </row>
    <row r="607" spans="1:25" s="112" customFormat="1" ht="12.75" customHeight="1" x14ac:dyDescent="0.2">
      <c r="A607" s="178"/>
      <c r="B607" s="224" t="s">
        <v>122</v>
      </c>
      <c r="C607" s="212" t="s">
        <v>123</v>
      </c>
      <c r="D607" s="212" t="s">
        <v>124</v>
      </c>
      <c r="E607" s="212" t="s">
        <v>125</v>
      </c>
      <c r="F607" s="212" t="s">
        <v>126</v>
      </c>
      <c r="G607" s="212" t="s">
        <v>127</v>
      </c>
      <c r="H607" s="212" t="s">
        <v>128</v>
      </c>
      <c r="I607" s="212" t="s">
        <v>129</v>
      </c>
      <c r="J607" s="212" t="s">
        <v>130</v>
      </c>
      <c r="K607" s="212" t="s">
        <v>131</v>
      </c>
      <c r="L607" s="212" t="s">
        <v>132</v>
      </c>
      <c r="M607" s="212" t="s">
        <v>133</v>
      </c>
      <c r="N607" s="222" t="s">
        <v>134</v>
      </c>
      <c r="O607" s="212" t="s">
        <v>135</v>
      </c>
      <c r="P607" s="212" t="s">
        <v>136</v>
      </c>
      <c r="Q607" s="212" t="s">
        <v>137</v>
      </c>
      <c r="R607" s="212" t="s">
        <v>138</v>
      </c>
      <c r="S607" s="212" t="s">
        <v>139</v>
      </c>
      <c r="T607" s="212" t="s">
        <v>140</v>
      </c>
      <c r="U607" s="212" t="s">
        <v>141</v>
      </c>
      <c r="V607" s="212" t="s">
        <v>142</v>
      </c>
      <c r="W607" s="212" t="s">
        <v>143</v>
      </c>
      <c r="X607" s="212" t="s">
        <v>144</v>
      </c>
      <c r="Y607" s="212" t="s">
        <v>145</v>
      </c>
    </row>
    <row r="608" spans="1:25" s="112" customFormat="1" ht="11.25" customHeight="1" x14ac:dyDescent="0.2">
      <c r="A608" s="179"/>
      <c r="B608" s="225"/>
      <c r="C608" s="213"/>
      <c r="D608" s="213"/>
      <c r="E608" s="213"/>
      <c r="F608" s="213"/>
      <c r="G608" s="213"/>
      <c r="H608" s="213"/>
      <c r="I608" s="213"/>
      <c r="J608" s="213"/>
      <c r="K608" s="213"/>
      <c r="L608" s="213"/>
      <c r="M608" s="213"/>
      <c r="N608" s="22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</row>
    <row r="609" spans="1:27" ht="15.75" customHeight="1" x14ac:dyDescent="0.2">
      <c r="A609" s="80">
        <f>A572</f>
        <v>42522</v>
      </c>
      <c r="B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C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D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E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F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G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H609" s="99">
        <f>VLOOKUP($A609+ROUND((COLUMN()-2)/24,5),АТС!$A$41:$F$736,4)+VLOOKUP($A609+ROUND((COLUMN()-2)/24,5),'Расчет сбытовых надбавок'!$B$1537:'Расчет сбытовых надбавок'!$G$2280,3)</f>
        <v>293.56</v>
      </c>
      <c r="I609" s="99">
        <f>VLOOKUP($A609+ROUND((COLUMN()-2)/24,5),АТС!$A$41:$F$736,4)+VLOOKUP($A609+ROUND((COLUMN()-2)/24,5),'Расчет сбытовых надбавок'!$B$1537:'Расчет сбытовых надбавок'!$G$2280,3)</f>
        <v>51.98</v>
      </c>
      <c r="J609" s="99">
        <f>VLOOKUP($A609+ROUND((COLUMN()-2)/24,5),АТС!$A$41:$F$736,4)+VLOOKUP($A609+ROUND((COLUMN()-2)/24,5),'Расчет сбытовых надбавок'!$B$1537:'Расчет сбытовых надбавок'!$G$2280,3)</f>
        <v>13.11</v>
      </c>
      <c r="K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L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M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N609" s="99">
        <f>VLOOKUP($A609+ROUND((COLUMN()-2)/24,5),АТС!$A$41:$F$736,4)+VLOOKUP($A609+ROUND((COLUMN()-2)/24,5),'Расчет сбытовых надбавок'!$B$1537:'Расчет сбытовых надбавок'!$G$2280,3)</f>
        <v>0.01</v>
      </c>
      <c r="O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P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Q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R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S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T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U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V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W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X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Y609" s="99">
        <f>VLOOKUP($A609+ROUND((COLUMN()-2)/24,5),АТС!$A$41:$F$736,4)+VLOOKUP($A609+ROUND((COLUMN()-2)/24,5),'Расчет сбытовых надбавок'!$B$1537:'Расчет сбытовых надбавок'!$G$2280,3)</f>
        <v>0</v>
      </c>
      <c r="AA609" s="81"/>
    </row>
    <row r="610" spans="1:27" x14ac:dyDescent="0.2">
      <c r="A610" s="80">
        <f>A609+1</f>
        <v>42523</v>
      </c>
      <c r="B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9">
        <f>VLOOKUP($A610+ROUND((COLUMN()-2)/24,5),АТС!$A$41:$F$736,4)+VLOOKUP($A610+ROUND((COLUMN()-2)/24,5),'Расчет сбытовых надбавок'!$B$1537:'Расчет сбытовых надбавок'!$G$2280,3)</f>
        <v>226.16</v>
      </c>
      <c r="I610" s="99">
        <f>VLOOKUP($A610+ROUND((COLUMN()-2)/24,5),АТС!$A$41:$F$736,4)+VLOOKUP($A610+ROUND((COLUMN()-2)/24,5),'Расчет сбытовых надбавок'!$B$1537:'Расчет сбытовых надбавок'!$G$2280,3)</f>
        <v>120.63</v>
      </c>
      <c r="J610" s="99">
        <f>VLOOKUP($A610+ROUND((COLUMN()-2)/24,5),АТС!$A$41:$F$736,4)+VLOOKUP($A610+ROUND((COLUMN()-2)/24,5),'Расчет сбытовых надбавок'!$B$1537:'Расчет сбытовых надбавок'!$G$2280,3)</f>
        <v>68.33</v>
      </c>
      <c r="K610" s="99">
        <f>VLOOKUP($A610+ROUND((COLUMN()-2)/24,5),АТС!$A$41:$F$736,4)+VLOOKUP($A610+ROUND((COLUMN()-2)/24,5),'Расчет сбытовых надбавок'!$B$1537:'Расчет сбытовых надбавок'!$G$2280,3)</f>
        <v>35.019999999999996</v>
      </c>
      <c r="L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9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9">
        <f>VLOOKUP($A610+ROUND((COLUMN()-2)/24,5),АТС!$A$41:$F$736,4)+VLOOKUP($A610+ROUND((COLUMN()-2)/24,5),'Расчет сбытовых надбавок'!$B$1537:'Расчет сбытовых надбавок'!$G$2280,3)</f>
        <v>0</v>
      </c>
    </row>
    <row r="611" spans="1:27" x14ac:dyDescent="0.2">
      <c r="A611" s="80">
        <f t="shared" ref="A611:A639" si="18">A610+1</f>
        <v>42524</v>
      </c>
      <c r="B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9">
        <f>VLOOKUP($A611+ROUND((COLUMN()-2)/24,5),АТС!$A$41:$F$736,4)+VLOOKUP($A611+ROUND((COLUMN()-2)/24,5),'Расчет сбытовых надбавок'!$B$1537:'Расчет сбытовых надбавок'!$G$2280,3)</f>
        <v>7.01</v>
      </c>
      <c r="I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9">
        <f>VLOOKUP($A611+ROUND((COLUMN()-2)/24,5),АТС!$A$41:$F$736,4)+VLOOKUP($A611+ROUND((COLUMN()-2)/24,5),'Расчет сбытовых надбавок'!$B$1537:'Расчет сбытовых надбавок'!$G$2280,3)</f>
        <v>57.709999999999994</v>
      </c>
      <c r="K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9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9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80">
        <f t="shared" si="18"/>
        <v>42525</v>
      </c>
      <c r="B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C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D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9">
        <f>VLOOKUP($A612+ROUND((COLUMN()-2)/24,5),АТС!$A$41:$F$736,4)+VLOOKUP($A612+ROUND((COLUMN()-2)/24,5),'Расчет сбытовых надбавок'!$B$1537:'Расчет сбытовых надбавок'!$G$2280,3)</f>
        <v>49.86</v>
      </c>
      <c r="J612" s="99">
        <f>VLOOKUP($A612+ROUND((COLUMN()-2)/24,5),АТС!$A$41:$F$736,4)+VLOOKUP($A612+ROUND((COLUMN()-2)/24,5),'Расчет сбытовых надбавок'!$B$1537:'Расчет сбытовых надбавок'!$G$2280,3)</f>
        <v>286.18</v>
      </c>
      <c r="K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M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N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S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9">
        <f>VLOOKUP($A612+ROUND((COLUMN()-2)/24,5),АТС!$A$41:$F$736,4)+VLOOKUP($A612+ROUND((COLUMN()-2)/24,5),'Расчет сбытовых надбавок'!$B$1537:'Расчет сбытовых надбавок'!$G$2280,3)</f>
        <v>35.42</v>
      </c>
      <c r="V612" s="99">
        <f>VLOOKUP($A612+ROUND((COLUMN()-2)/24,5),АТС!$A$41:$F$736,4)+VLOOKUP($A612+ROUND((COLUMN()-2)/24,5),'Расчет сбытовых надбавок'!$B$1537:'Расчет сбытовых надбавок'!$G$2280,3)</f>
        <v>79.400000000000006</v>
      </c>
      <c r="W612" s="99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9">
        <f>VLOOKUP($A612+ROUND((COLUMN()-2)/24,5),АТС!$A$41:$F$736,4)+VLOOKUP($A612+ROUND((COLUMN()-2)/24,5),'Расчет сбытовых надбавок'!$B$1537:'Расчет сбытовых надбавок'!$G$2280,3)</f>
        <v>0.01</v>
      </c>
      <c r="Y612" s="99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80">
        <f t="shared" si="18"/>
        <v>42526</v>
      </c>
      <c r="B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9">
        <f>VLOOKUP($A613+ROUND((COLUMN()-2)/24,5),АТС!$A$41:$F$736,4)+VLOOKUP($A613+ROUND((COLUMN()-2)/24,5),'Расчет сбытовых надбавок'!$B$1537:'Расчет сбытовых надбавок'!$G$2280,3)</f>
        <v>192.82</v>
      </c>
      <c r="J613" s="99">
        <f>VLOOKUP($A613+ROUND((COLUMN()-2)/24,5),АТС!$A$41:$F$736,4)+VLOOKUP($A613+ROUND((COLUMN()-2)/24,5),'Расчет сбытовых надбавок'!$B$1537:'Расчет сбытовых надбавок'!$G$2280,3)</f>
        <v>119.59</v>
      </c>
      <c r="K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9">
        <f>VLOOKUP($A613+ROUND((COLUMN()-2)/24,5),АТС!$A$41:$F$736,4)+VLOOKUP($A613+ROUND((COLUMN()-2)/24,5),'Расчет сбытовых надбавок'!$B$1537:'Расчет сбытовых надбавок'!$G$2280,3)</f>
        <v>28.45</v>
      </c>
      <c r="M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Q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9">
        <f>VLOOKUP($A613+ROUND((COLUMN()-2)/24,5),АТС!$A$41:$F$736,4)+VLOOKUP($A613+ROUND((COLUMN()-2)/24,5),'Расчет сбытовых надбавок'!$B$1537:'Расчет сбытовых надбавок'!$G$2280,3)</f>
        <v>0.01</v>
      </c>
      <c r="U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9">
        <f>VLOOKUP($A613+ROUND((COLUMN()-2)/24,5),АТС!$A$41:$F$736,4)+VLOOKUP($A613+ROUND((COLUMN()-2)/24,5),'Расчет сбытовых надбавок'!$B$1537:'Расчет сбытовых надбавок'!$G$2280,3)</f>
        <v>95.11</v>
      </c>
      <c r="W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9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9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80">
        <f t="shared" si="18"/>
        <v>42527</v>
      </c>
      <c r="B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9">
        <f>VLOOKUP($A614+ROUND((COLUMN()-2)/24,5),АТС!$A$41:$F$736,4)+VLOOKUP($A614+ROUND((COLUMN()-2)/24,5),'Расчет сбытовых надбавок'!$B$1537:'Расчет сбытовых надбавок'!$G$2280,3)</f>
        <v>2.56</v>
      </c>
      <c r="D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9">
        <f>VLOOKUP($A614+ROUND((COLUMN()-2)/24,5),АТС!$A$41:$F$736,4)+VLOOKUP($A614+ROUND((COLUMN()-2)/24,5),'Расчет сбытовых надбавок'!$B$1537:'Расчет сбытовых надбавок'!$G$2280,3)</f>
        <v>93.89</v>
      </c>
      <c r="I614" s="99">
        <f>VLOOKUP($A614+ROUND((COLUMN()-2)/24,5),АТС!$A$41:$F$736,4)+VLOOKUP($A614+ROUND((COLUMN()-2)/24,5),'Расчет сбытовых надбавок'!$B$1537:'Расчет сбытовых надбавок'!$G$2280,3)</f>
        <v>196.32</v>
      </c>
      <c r="J614" s="99">
        <f>VLOOKUP($A614+ROUND((COLUMN()-2)/24,5),АТС!$A$41:$F$736,4)+VLOOKUP($A614+ROUND((COLUMN()-2)/24,5),'Расчет сбытовых надбавок'!$B$1537:'Расчет сбытовых надбавок'!$G$2280,3)</f>
        <v>617.28</v>
      </c>
      <c r="K614" s="99">
        <f>VLOOKUP($A614+ROUND((COLUMN()-2)/24,5),АТС!$A$41:$F$736,4)+VLOOKUP($A614+ROUND((COLUMN()-2)/24,5),'Расчет сбытовых надбавок'!$B$1537:'Расчет сбытовых надбавок'!$G$2280,3)</f>
        <v>316.21999999999997</v>
      </c>
      <c r="L614" s="99">
        <f>VLOOKUP($A614+ROUND((COLUMN()-2)/24,5),АТС!$A$41:$F$736,4)+VLOOKUP($A614+ROUND((COLUMN()-2)/24,5),'Расчет сбытовых надбавок'!$B$1537:'Расчет сбытовых надбавок'!$G$2280,3)</f>
        <v>66.86999999999999</v>
      </c>
      <c r="M614" s="99">
        <f>VLOOKUP($A614+ROUND((COLUMN()-2)/24,5),АТС!$A$41:$F$736,4)+VLOOKUP($A614+ROUND((COLUMN()-2)/24,5),'Расчет сбытовых надбавок'!$B$1537:'Расчет сбытовых надбавок'!$G$2280,3)</f>
        <v>19.5</v>
      </c>
      <c r="N614" s="99">
        <f>VLOOKUP($A614+ROUND((COLUMN()-2)/24,5),АТС!$A$41:$F$736,4)+VLOOKUP($A614+ROUND((COLUMN()-2)/24,5),'Расчет сбытовых надбавок'!$B$1537:'Расчет сбытовых надбавок'!$G$2280,3)</f>
        <v>167.66</v>
      </c>
      <c r="O614" s="99">
        <f>VLOOKUP($A614+ROUND((COLUMN()-2)/24,5),АТС!$A$41:$F$736,4)+VLOOKUP($A614+ROUND((COLUMN()-2)/24,5),'Расчет сбытовых надбавок'!$B$1537:'Расчет сбытовых надбавок'!$G$2280,3)</f>
        <v>121.38000000000001</v>
      </c>
      <c r="P614" s="99">
        <f>VLOOKUP($A614+ROUND((COLUMN()-2)/24,5),АТС!$A$41:$F$736,4)+VLOOKUP($A614+ROUND((COLUMN()-2)/24,5),'Расчет сбытовых надбавок'!$B$1537:'Расчет сбытовых надбавок'!$G$2280,3)</f>
        <v>116.07000000000001</v>
      </c>
      <c r="Q614" s="99">
        <f>VLOOKUP($A614+ROUND((COLUMN()-2)/24,5),АТС!$A$41:$F$736,4)+VLOOKUP($A614+ROUND((COLUMN()-2)/24,5),'Расчет сбытовых надбавок'!$B$1537:'Расчет сбытовых надбавок'!$G$2280,3)</f>
        <v>87.210000000000008</v>
      </c>
      <c r="R614" s="99">
        <f>VLOOKUP($A614+ROUND((COLUMN()-2)/24,5),АТС!$A$41:$F$736,4)+VLOOKUP($A614+ROUND((COLUMN()-2)/24,5),'Расчет сбытовых надбавок'!$B$1537:'Расчет сбытовых надбавок'!$G$2280,3)</f>
        <v>105.03</v>
      </c>
      <c r="S614" s="99">
        <f>VLOOKUP($A614+ROUND((COLUMN()-2)/24,5),АТС!$A$41:$F$736,4)+VLOOKUP($A614+ROUND((COLUMN()-2)/24,5),'Расчет сбытовых надбавок'!$B$1537:'Расчет сбытовых надбавок'!$G$2280,3)</f>
        <v>57.32</v>
      </c>
      <c r="T614" s="99">
        <f>VLOOKUP($A614+ROUND((COLUMN()-2)/24,5),АТС!$A$41:$F$736,4)+VLOOKUP($A614+ROUND((COLUMN()-2)/24,5),'Расчет сбытовых надбавок'!$B$1537:'Расчет сбытовых надбавок'!$G$2280,3)</f>
        <v>104.16000000000001</v>
      </c>
      <c r="U614" s="99">
        <f>VLOOKUP($A614+ROUND((COLUMN()-2)/24,5),АТС!$A$41:$F$736,4)+VLOOKUP($A614+ROUND((COLUMN()-2)/24,5),'Расчет сбытовых надбавок'!$B$1537:'Расчет сбытовых надбавок'!$G$2280,3)</f>
        <v>217.29000000000002</v>
      </c>
      <c r="V614" s="99">
        <f>VLOOKUP($A614+ROUND((COLUMN()-2)/24,5),АТС!$A$41:$F$736,4)+VLOOKUP($A614+ROUND((COLUMN()-2)/24,5),'Расчет сбытовых надбавок'!$B$1537:'Расчет сбытовых надбавок'!$G$2280,3)</f>
        <v>204.19</v>
      </c>
      <c r="W614" s="99">
        <f>VLOOKUP($A614+ROUND((COLUMN()-2)/24,5),АТС!$A$41:$F$736,4)+VLOOKUP($A614+ROUND((COLUMN()-2)/24,5),'Расчет сбытовых надбавок'!$B$1537:'Расчет сбытовых надбавок'!$G$2280,3)</f>
        <v>23.22</v>
      </c>
      <c r="X614" s="99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9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80">
        <f t="shared" si="18"/>
        <v>42528</v>
      </c>
      <c r="B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9">
        <f>VLOOKUP($A615+ROUND((COLUMN()-2)/24,5),АТС!$A$41:$F$736,4)+VLOOKUP($A615+ROUND((COLUMN()-2)/24,5),'Расчет сбытовых надбавок'!$B$1537:'Расчет сбытовых надбавок'!$G$2280,3)</f>
        <v>8.07</v>
      </c>
      <c r="G615" s="99">
        <f>VLOOKUP($A615+ROUND((COLUMN()-2)/24,5),АТС!$A$41:$F$736,4)+VLOOKUP($A615+ROUND((COLUMN()-2)/24,5),'Расчет сбытовых надбавок'!$B$1537:'Расчет сбытовых надбавок'!$G$2280,3)</f>
        <v>65.22</v>
      </c>
      <c r="H615" s="99">
        <f>VLOOKUP($A615+ROUND((COLUMN()-2)/24,5),АТС!$A$41:$F$736,4)+VLOOKUP($A615+ROUND((COLUMN()-2)/24,5),'Расчет сбытовых надбавок'!$B$1537:'Расчет сбытовых надбавок'!$G$2280,3)</f>
        <v>124.51</v>
      </c>
      <c r="I615" s="99">
        <f>VLOOKUP($A615+ROUND((COLUMN()-2)/24,5),АТС!$A$41:$F$736,4)+VLOOKUP($A615+ROUND((COLUMN()-2)/24,5),'Расчет сбытовых надбавок'!$B$1537:'Расчет сбытовых надбавок'!$G$2280,3)</f>
        <v>127.02000000000001</v>
      </c>
      <c r="J615" s="99">
        <f>VLOOKUP($A615+ROUND((COLUMN()-2)/24,5),АТС!$A$41:$F$736,4)+VLOOKUP($A615+ROUND((COLUMN()-2)/24,5),'Расчет сбытовых надбавок'!$B$1537:'Расчет сбытовых надбавок'!$G$2280,3)</f>
        <v>144.97</v>
      </c>
      <c r="K615" s="99">
        <f>VLOOKUP($A615+ROUND((COLUMN()-2)/24,5),АТС!$A$41:$F$736,4)+VLOOKUP($A615+ROUND((COLUMN()-2)/24,5),'Расчет сбытовых надбавок'!$B$1537:'Расчет сбытовых надбавок'!$G$2280,3)</f>
        <v>112.81</v>
      </c>
      <c r="L615" s="99">
        <f>VLOOKUP($A615+ROUND((COLUMN()-2)/24,5),АТС!$A$41:$F$736,4)+VLOOKUP($A615+ROUND((COLUMN()-2)/24,5),'Расчет сбытовых надбавок'!$B$1537:'Расчет сбытовых надбавок'!$G$2280,3)</f>
        <v>42.61</v>
      </c>
      <c r="M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9">
        <f>VLOOKUP($A615+ROUND((COLUMN()-2)/24,5),АТС!$A$41:$F$736,4)+VLOOKUP($A615+ROUND((COLUMN()-2)/24,5),'Расчет сбытовых надбавок'!$B$1537:'Расчет сбытовых надбавок'!$G$2280,3)</f>
        <v>39</v>
      </c>
      <c r="O615" s="99">
        <f>VLOOKUP($A615+ROUND((COLUMN()-2)/24,5),АТС!$A$41:$F$736,4)+VLOOKUP($A615+ROUND((COLUMN()-2)/24,5),'Расчет сбытовых надбавок'!$B$1537:'Расчет сбытовых надбавок'!$G$2280,3)</f>
        <v>13.75</v>
      </c>
      <c r="P615" s="99">
        <f>VLOOKUP($A615+ROUND((COLUMN()-2)/24,5),АТС!$A$41:$F$736,4)+VLOOKUP($A615+ROUND((COLUMN()-2)/24,5),'Расчет сбытовых надбавок'!$B$1537:'Расчет сбытовых надбавок'!$G$2280,3)</f>
        <v>6.16</v>
      </c>
      <c r="Q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9">
        <f>VLOOKUP($A615+ROUND((COLUMN()-2)/24,5),АТС!$A$41:$F$736,4)+VLOOKUP($A615+ROUND((COLUMN()-2)/24,5),'Расчет сбытовых надбавок'!$B$1537:'Расчет сбытовых надбавок'!$G$2280,3)</f>
        <v>5.9499999999999993</v>
      </c>
      <c r="S615" s="99">
        <f>VLOOKUP($A615+ROUND((COLUMN()-2)/24,5),АТС!$A$41:$F$736,4)+VLOOKUP($A615+ROUND((COLUMN()-2)/24,5),'Расчет сбытовых надбавок'!$B$1537:'Расчет сбытовых надбавок'!$G$2280,3)</f>
        <v>27.14</v>
      </c>
      <c r="T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9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9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80">
        <f t="shared" si="18"/>
        <v>42529</v>
      </c>
      <c r="B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9">
        <f>VLOOKUP($A616+ROUND((COLUMN()-2)/24,5),АТС!$A$41:$F$736,4)+VLOOKUP($A616+ROUND((COLUMN()-2)/24,5),'Расчет сбытовых надбавок'!$B$1537:'Расчет сбытовых надбавок'!$G$2280,3)</f>
        <v>63.330000000000005</v>
      </c>
      <c r="I616" s="99">
        <f>VLOOKUP($A616+ROUND((COLUMN()-2)/24,5),АТС!$A$41:$F$736,4)+VLOOKUP($A616+ROUND((COLUMN()-2)/24,5),'Расчет сбытовых надбавок'!$B$1537:'Расчет сбытовых надбавок'!$G$2280,3)</f>
        <v>84.47</v>
      </c>
      <c r="J616" s="99">
        <f>VLOOKUP($A616+ROUND((COLUMN()-2)/24,5),АТС!$A$41:$F$736,4)+VLOOKUP($A616+ROUND((COLUMN()-2)/24,5),'Расчет сбытовых надбавок'!$B$1537:'Расчет сбытовых надбавок'!$G$2280,3)</f>
        <v>102.59</v>
      </c>
      <c r="K616" s="99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9">
        <f>VLOOKUP($A616+ROUND((COLUMN()-2)/24,5),АТС!$A$41:$F$736,4)+VLOOKUP($A616+ROUND((COLUMN()-2)/24,5),'Расчет сбытовых надбавок'!$B$1537:'Расчет сбытовых надбавок'!$G$2280,3)</f>
        <v>0.01</v>
      </c>
      <c r="N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9">
        <f>VLOOKUP($A616+ROUND((COLUMN()-2)/24,5),АТС!$A$41:$F$736,4)+VLOOKUP($A616+ROUND((COLUMN()-2)/24,5),'Расчет сбытовых надбавок'!$B$1537:'Расчет сбытовых надбавок'!$G$2280,3)</f>
        <v>0.01</v>
      </c>
      <c r="R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9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9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80">
        <f t="shared" si="18"/>
        <v>42530</v>
      </c>
      <c r="B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9">
        <f>VLOOKUP($A617+ROUND((COLUMN()-2)/24,5),АТС!$A$41:$F$736,4)+VLOOKUP($A617+ROUND((COLUMN()-2)/24,5),'Расчет сбытовых надбавок'!$B$1537:'Расчет сбытовых надбавок'!$G$2280,3)</f>
        <v>29.77</v>
      </c>
      <c r="D617" s="99">
        <f>VLOOKUP($A617+ROUND((COLUMN()-2)/24,5),АТС!$A$41:$F$736,4)+VLOOKUP($A617+ROUND((COLUMN()-2)/24,5),'Расчет сбытовых надбавок'!$B$1537:'Расчет сбытовых надбавок'!$G$2280,3)</f>
        <v>35.159999999999997</v>
      </c>
      <c r="E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9">
        <f>VLOOKUP($A617+ROUND((COLUMN()-2)/24,5),АТС!$A$41:$F$736,4)+VLOOKUP($A617+ROUND((COLUMN()-2)/24,5),'Расчет сбытовых надбавок'!$B$1537:'Расчет сбытовых надбавок'!$G$2280,3)</f>
        <v>59</v>
      </c>
      <c r="G617" s="99">
        <f>VLOOKUP($A617+ROUND((COLUMN()-2)/24,5),АТС!$A$41:$F$736,4)+VLOOKUP($A617+ROUND((COLUMN()-2)/24,5),'Расчет сбытовых надбавок'!$B$1537:'Расчет сбытовых надбавок'!$G$2280,3)</f>
        <v>104.57000000000001</v>
      </c>
      <c r="H617" s="99">
        <f>VLOOKUP($A617+ROUND((COLUMN()-2)/24,5),АТС!$A$41:$F$736,4)+VLOOKUP($A617+ROUND((COLUMN()-2)/24,5),'Расчет сбытовых надбавок'!$B$1537:'Расчет сбытовых надбавок'!$G$2280,3)</f>
        <v>278.5</v>
      </c>
      <c r="I617" s="99">
        <f>VLOOKUP($A617+ROUND((COLUMN()-2)/24,5),АТС!$A$41:$F$736,4)+VLOOKUP($A617+ROUND((COLUMN()-2)/24,5),'Расчет сбытовых надбавок'!$B$1537:'Расчет сбытовых надбавок'!$G$2280,3)</f>
        <v>187.01</v>
      </c>
      <c r="J617" s="99">
        <f>VLOOKUP($A617+ROUND((COLUMN()-2)/24,5),АТС!$A$41:$F$736,4)+VLOOKUP($A617+ROUND((COLUMN()-2)/24,5),'Расчет сбытовых надбавок'!$B$1537:'Расчет сбытовых надбавок'!$G$2280,3)</f>
        <v>126.83999999999999</v>
      </c>
      <c r="K617" s="99">
        <f>VLOOKUP($A617+ROUND((COLUMN()-2)/24,5),АТС!$A$41:$F$736,4)+VLOOKUP($A617+ROUND((COLUMN()-2)/24,5),'Расчет сбытовых надбавок'!$B$1537:'Расчет сбытовых надбавок'!$G$2280,3)</f>
        <v>46.33</v>
      </c>
      <c r="L617" s="99">
        <f>VLOOKUP($A617+ROUND((COLUMN()-2)/24,5),АТС!$A$41:$F$736,4)+VLOOKUP($A617+ROUND((COLUMN()-2)/24,5),'Расчет сбытовых надбавок'!$B$1537:'Расчет сбытовых надбавок'!$G$2280,3)</f>
        <v>33.72</v>
      </c>
      <c r="M617" s="99">
        <f>VLOOKUP($A617+ROUND((COLUMN()-2)/24,5),АТС!$A$41:$F$736,4)+VLOOKUP($A617+ROUND((COLUMN()-2)/24,5),'Расчет сбытовых надбавок'!$B$1537:'Расчет сбытовых надбавок'!$G$2280,3)</f>
        <v>38.65</v>
      </c>
      <c r="N617" s="99">
        <f>VLOOKUP($A617+ROUND((COLUMN()-2)/24,5),АТС!$A$41:$F$736,4)+VLOOKUP($A617+ROUND((COLUMN()-2)/24,5),'Расчет сбытовых надбавок'!$B$1537:'Расчет сбытовых надбавок'!$G$2280,3)</f>
        <v>40.760000000000005</v>
      </c>
      <c r="O617" s="99">
        <f>VLOOKUP($A617+ROUND((COLUMN()-2)/24,5),АТС!$A$41:$F$736,4)+VLOOKUP($A617+ROUND((COLUMN()-2)/24,5),'Расчет сбытовых надбавок'!$B$1537:'Расчет сбытовых надбавок'!$G$2280,3)</f>
        <v>27.21</v>
      </c>
      <c r="P617" s="99">
        <f>VLOOKUP($A617+ROUND((COLUMN()-2)/24,5),АТС!$A$41:$F$736,4)+VLOOKUP($A617+ROUND((COLUMN()-2)/24,5),'Расчет сбытовых надбавок'!$B$1537:'Расчет сбытовых надбавок'!$G$2280,3)</f>
        <v>27.75</v>
      </c>
      <c r="Q617" s="99">
        <f>VLOOKUP($A617+ROUND((COLUMN()-2)/24,5),АТС!$A$41:$F$736,4)+VLOOKUP($A617+ROUND((COLUMN()-2)/24,5),'Расчет сбытовых надбавок'!$B$1537:'Расчет сбытовых надбавок'!$G$2280,3)</f>
        <v>27.23</v>
      </c>
      <c r="R617" s="99">
        <f>VLOOKUP($A617+ROUND((COLUMN()-2)/24,5),АТС!$A$41:$F$736,4)+VLOOKUP($A617+ROUND((COLUMN()-2)/24,5),'Расчет сбытовых надбавок'!$B$1537:'Расчет сбытовых надбавок'!$G$2280,3)</f>
        <v>35.31</v>
      </c>
      <c r="S617" s="99">
        <f>VLOOKUP($A617+ROUND((COLUMN()-2)/24,5),АТС!$A$41:$F$736,4)+VLOOKUP($A617+ROUND((COLUMN()-2)/24,5),'Расчет сбытовых надбавок'!$B$1537:'Расчет сбытовых надбавок'!$G$2280,3)</f>
        <v>49.15</v>
      </c>
      <c r="T617" s="99">
        <f>VLOOKUP($A617+ROUND((COLUMN()-2)/24,5),АТС!$A$41:$F$736,4)+VLOOKUP($A617+ROUND((COLUMN()-2)/24,5),'Расчет сбытовых надбавок'!$B$1537:'Расчет сбытовых надбавок'!$G$2280,3)</f>
        <v>42.989999999999995</v>
      </c>
      <c r="U617" s="99">
        <f>VLOOKUP($A617+ROUND((COLUMN()-2)/24,5),АТС!$A$41:$F$736,4)+VLOOKUP($A617+ROUND((COLUMN()-2)/24,5),'Расчет сбытовых надбавок'!$B$1537:'Расчет сбытовых надбавок'!$G$2280,3)</f>
        <v>100.11</v>
      </c>
      <c r="V617" s="99">
        <f>VLOOKUP($A617+ROUND((COLUMN()-2)/24,5),АТС!$A$41:$F$736,4)+VLOOKUP($A617+ROUND((COLUMN()-2)/24,5),'Расчет сбытовых надбавок'!$B$1537:'Расчет сбытовых надбавок'!$G$2280,3)</f>
        <v>47.54</v>
      </c>
      <c r="W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9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9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80">
        <f t="shared" si="18"/>
        <v>42531</v>
      </c>
      <c r="B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9">
        <f>VLOOKUP($A618+ROUND((COLUMN()-2)/24,5),АТС!$A$41:$F$736,4)+VLOOKUP($A618+ROUND((COLUMN()-2)/24,5),'Расчет сбытовых надбавок'!$B$1537:'Расчет сбытовых надбавок'!$G$2280,3)</f>
        <v>11.03</v>
      </c>
      <c r="G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9">
        <f>VLOOKUP($A618+ROUND((COLUMN()-2)/24,5),АТС!$A$41:$F$736,4)+VLOOKUP($A618+ROUND((COLUMN()-2)/24,5),'Расчет сбытовых надбавок'!$B$1537:'Расчет сбытовых надбавок'!$G$2280,3)</f>
        <v>49.519999999999996</v>
      </c>
      <c r="I618" s="99">
        <f>VLOOKUP($A618+ROUND((COLUMN()-2)/24,5),АТС!$A$41:$F$736,4)+VLOOKUP($A618+ROUND((COLUMN()-2)/24,5),'Расчет сбытовых надбавок'!$B$1537:'Расчет сбытовых надбавок'!$G$2280,3)</f>
        <v>112.47</v>
      </c>
      <c r="J618" s="99">
        <f>VLOOKUP($A618+ROUND((COLUMN()-2)/24,5),АТС!$A$41:$F$736,4)+VLOOKUP($A618+ROUND((COLUMN()-2)/24,5),'Расчет сбытовых надбавок'!$B$1537:'Расчет сбытовых надбавок'!$G$2280,3)</f>
        <v>23.51</v>
      </c>
      <c r="K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9">
        <f>VLOOKUP($A618+ROUND((COLUMN()-2)/24,5),АТС!$A$41:$F$736,4)+VLOOKUP($A618+ROUND((COLUMN()-2)/24,5),'Расчет сбытовых надбавок'!$B$1537:'Расчет сбытовых надбавок'!$G$2280,3)</f>
        <v>0.01</v>
      </c>
      <c r="O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9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9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80">
        <f t="shared" si="18"/>
        <v>42532</v>
      </c>
      <c r="B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E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9">
        <f>VLOOKUP($A619+ROUND((COLUMN()-2)/24,5),АТС!$A$41:$F$736,4)+VLOOKUP($A619+ROUND((COLUMN()-2)/24,5),'Расчет сбытовых надбавок'!$B$1537:'Расчет сбытовых надбавок'!$G$2280,3)</f>
        <v>72.13</v>
      </c>
      <c r="G619" s="99">
        <f>VLOOKUP($A619+ROUND((COLUMN()-2)/24,5),АТС!$A$41:$F$736,4)+VLOOKUP($A619+ROUND((COLUMN()-2)/24,5),'Расчет сбытовых надбавок'!$B$1537:'Расчет сбытовых надбавок'!$G$2280,3)</f>
        <v>26.81</v>
      </c>
      <c r="H619" s="99">
        <f>VLOOKUP($A619+ROUND((COLUMN()-2)/24,5),АТС!$A$41:$F$736,4)+VLOOKUP($A619+ROUND((COLUMN()-2)/24,5),'Расчет сбытовых надбавок'!$B$1537:'Расчет сбытовых надбавок'!$G$2280,3)</f>
        <v>0.01</v>
      </c>
      <c r="I619" s="99">
        <f>VLOOKUP($A619+ROUND((COLUMN()-2)/24,5),АТС!$A$41:$F$736,4)+VLOOKUP($A619+ROUND((COLUMN()-2)/24,5),'Расчет сбытовых надбавок'!$B$1537:'Расчет сбытовых надбавок'!$G$2280,3)</f>
        <v>94.1</v>
      </c>
      <c r="J619" s="99">
        <f>VLOOKUP($A619+ROUND((COLUMN()-2)/24,5),АТС!$A$41:$F$736,4)+VLOOKUP($A619+ROUND((COLUMN()-2)/24,5),'Расчет сбытовых надбавок'!$B$1537:'Расчет сбытовых надбавок'!$G$2280,3)</f>
        <v>60.64</v>
      </c>
      <c r="K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9">
        <f>VLOOKUP($A619+ROUND((COLUMN()-2)/24,5),АТС!$A$41:$F$736,4)+VLOOKUP($A619+ROUND((COLUMN()-2)/24,5),'Расчет сбытовых надбавок'!$B$1537:'Расчет сбытовых надбавок'!$G$2280,3)</f>
        <v>26.92</v>
      </c>
      <c r="O619" s="99">
        <f>VLOOKUP($A619+ROUND((COLUMN()-2)/24,5),АТС!$A$41:$F$736,4)+VLOOKUP($A619+ROUND((COLUMN()-2)/24,5),'Расчет сбытовых надбавок'!$B$1537:'Расчет сбытовых надбавок'!$G$2280,3)</f>
        <v>33.46</v>
      </c>
      <c r="P619" s="99">
        <f>VLOOKUP($A619+ROUND((COLUMN()-2)/24,5),АТС!$A$41:$F$736,4)+VLOOKUP($A619+ROUND((COLUMN()-2)/24,5),'Расчет сбытовых надбавок'!$B$1537:'Расчет сбытовых надбавок'!$G$2280,3)</f>
        <v>55.32</v>
      </c>
      <c r="Q619" s="99">
        <f>VLOOKUP($A619+ROUND((COLUMN()-2)/24,5),АТС!$A$41:$F$736,4)+VLOOKUP($A619+ROUND((COLUMN()-2)/24,5),'Расчет сбытовых надбавок'!$B$1537:'Расчет сбытовых надбавок'!$G$2280,3)</f>
        <v>61.989999999999995</v>
      </c>
      <c r="R619" s="99">
        <f>VLOOKUP($A619+ROUND((COLUMN()-2)/24,5),АТС!$A$41:$F$736,4)+VLOOKUP($A619+ROUND((COLUMN()-2)/24,5),'Расчет сбытовых надбавок'!$B$1537:'Расчет сбытовых надбавок'!$G$2280,3)</f>
        <v>51.32</v>
      </c>
      <c r="S619" s="99">
        <f>VLOOKUP($A619+ROUND((COLUMN()-2)/24,5),АТС!$A$41:$F$736,4)+VLOOKUP($A619+ROUND((COLUMN()-2)/24,5),'Расчет сбытовых надбавок'!$B$1537:'Расчет сбытовых надбавок'!$G$2280,3)</f>
        <v>65.790000000000006</v>
      </c>
      <c r="T619" s="99">
        <f>VLOOKUP($A619+ROUND((COLUMN()-2)/24,5),АТС!$A$41:$F$736,4)+VLOOKUP($A619+ROUND((COLUMN()-2)/24,5),'Расчет сбытовых надбавок'!$B$1537:'Расчет сбытовых надбавок'!$G$2280,3)</f>
        <v>61.62</v>
      </c>
      <c r="U619" s="99">
        <f>VLOOKUP($A619+ROUND((COLUMN()-2)/24,5),АТС!$A$41:$F$736,4)+VLOOKUP($A619+ROUND((COLUMN()-2)/24,5),'Расчет сбытовых надбавок'!$B$1537:'Расчет сбытовых надбавок'!$G$2280,3)</f>
        <v>74.680000000000007</v>
      </c>
      <c r="V619" s="99">
        <f>VLOOKUP($A619+ROUND((COLUMN()-2)/24,5),АТС!$A$41:$F$736,4)+VLOOKUP($A619+ROUND((COLUMN()-2)/24,5),'Расчет сбытовых надбавок'!$B$1537:'Расчет сбытовых надбавок'!$G$2280,3)</f>
        <v>66.2</v>
      </c>
      <c r="W619" s="99">
        <f>VLOOKUP($A619+ROUND((COLUMN()-2)/24,5),АТС!$A$41:$F$736,4)+VLOOKUP($A619+ROUND((COLUMN()-2)/24,5),'Расчет сбытовых надбавок'!$B$1537:'Расчет сбытовых надбавок'!$G$2280,3)</f>
        <v>15.379999999999999</v>
      </c>
      <c r="X619" s="99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9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80">
        <f t="shared" si="18"/>
        <v>42533</v>
      </c>
      <c r="B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D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E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9">
        <f>VLOOKUP($A620+ROUND((COLUMN()-2)/24,5),АТС!$A$41:$F$736,4)+VLOOKUP($A620+ROUND((COLUMN()-2)/24,5),'Расчет сбытовых надбавок'!$B$1537:'Расчет сбытовых надбавок'!$G$2280,3)</f>
        <v>28.18</v>
      </c>
      <c r="H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9">
        <f>VLOOKUP($A620+ROUND((COLUMN()-2)/24,5),АТС!$A$41:$F$736,4)+VLOOKUP($A620+ROUND((COLUMN()-2)/24,5),'Расчет сбытовых надбавок'!$B$1537:'Расчет сбытовых надбавок'!$G$2280,3)</f>
        <v>57.6</v>
      </c>
      <c r="J620" s="99">
        <f>VLOOKUP($A620+ROUND((COLUMN()-2)/24,5),АТС!$A$41:$F$736,4)+VLOOKUP($A620+ROUND((COLUMN()-2)/24,5),'Расчет сбытовых надбавок'!$B$1537:'Расчет сбытовых надбавок'!$G$2280,3)</f>
        <v>81.010000000000005</v>
      </c>
      <c r="K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9">
        <f>VLOOKUP($A620+ROUND((COLUMN()-2)/24,5),АТС!$A$41:$F$736,4)+VLOOKUP($A620+ROUND((COLUMN()-2)/24,5),'Расчет сбытовых надбавок'!$B$1537:'Расчет сбытовых надбавок'!$G$2280,3)</f>
        <v>0.01</v>
      </c>
      <c r="M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9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9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80">
        <f t="shared" si="18"/>
        <v>42534</v>
      </c>
      <c r="B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E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F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G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  <c r="L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9">
        <f>VLOOKUP($A621+ROUND((COLUMN()-2)/24,5),АТС!$A$41:$F$736,4)+VLOOKUP($A621+ROUND((COLUMN()-2)/24,5),'Расчет сбытовых надбавок'!$B$1537:'Расчет сбытовых надбавок'!$G$2280,3)</f>
        <v>54.870000000000005</v>
      </c>
      <c r="O621" s="99">
        <f>VLOOKUP($A621+ROUND((COLUMN()-2)/24,5),АТС!$A$41:$F$736,4)+VLOOKUP($A621+ROUND((COLUMN()-2)/24,5),'Расчет сбытовых надбавок'!$B$1537:'Расчет сбытовых надбавок'!$G$2280,3)</f>
        <v>57.05</v>
      </c>
      <c r="P621" s="99">
        <f>VLOOKUP($A621+ROUND((COLUMN()-2)/24,5),АТС!$A$41:$F$736,4)+VLOOKUP($A621+ROUND((COLUMN()-2)/24,5),'Расчет сбытовых надбавок'!$B$1537:'Расчет сбытовых надбавок'!$G$2280,3)</f>
        <v>122.03</v>
      </c>
      <c r="Q621" s="99">
        <f>VLOOKUP($A621+ROUND((COLUMN()-2)/24,5),АТС!$A$41:$F$736,4)+VLOOKUP($A621+ROUND((COLUMN()-2)/24,5),'Расчет сбытовых надбавок'!$B$1537:'Расчет сбытовых надбавок'!$G$2280,3)</f>
        <v>119.17</v>
      </c>
      <c r="R621" s="99">
        <f>VLOOKUP($A621+ROUND((COLUMN()-2)/24,5),АТС!$A$41:$F$736,4)+VLOOKUP($A621+ROUND((COLUMN()-2)/24,5),'Расчет сбытовых надбавок'!$B$1537:'Расчет сбытовых надбавок'!$G$2280,3)</f>
        <v>118.86</v>
      </c>
      <c r="S621" s="99">
        <f>VLOOKUP($A621+ROUND((COLUMN()-2)/24,5),АТС!$A$41:$F$736,4)+VLOOKUP($A621+ROUND((COLUMN()-2)/24,5),'Расчет сбытовых надбавок'!$B$1537:'Расчет сбытовых надбавок'!$G$2280,3)</f>
        <v>111.67</v>
      </c>
      <c r="T621" s="99">
        <f>VLOOKUP($A621+ROUND((COLUMN()-2)/24,5),АТС!$A$41:$F$736,4)+VLOOKUP($A621+ROUND((COLUMN()-2)/24,5),'Расчет сбытовых надбавок'!$B$1537:'Расчет сбытовых надбавок'!$G$2280,3)</f>
        <v>73.550000000000011</v>
      </c>
      <c r="U621" s="99">
        <f>VLOOKUP($A621+ROUND((COLUMN()-2)/24,5),АТС!$A$41:$F$736,4)+VLOOKUP($A621+ROUND((COLUMN()-2)/24,5),'Расчет сбытовых надбавок'!$B$1537:'Расчет сбытовых надбавок'!$G$2280,3)</f>
        <v>78.95</v>
      </c>
      <c r="V621" s="99">
        <f>VLOOKUP($A621+ROUND((COLUMN()-2)/24,5),АТС!$A$41:$F$736,4)+VLOOKUP($A621+ROUND((COLUMN()-2)/24,5),'Расчет сбытовых надбавок'!$B$1537:'Расчет сбытовых надбавок'!$G$2280,3)</f>
        <v>98.35</v>
      </c>
      <c r="W621" s="99">
        <f>VLOOKUP($A621+ROUND((COLUMN()-2)/24,5),АТС!$A$41:$F$736,4)+VLOOKUP($A621+ROUND((COLUMN()-2)/24,5),'Расчет сбытовых надбавок'!$B$1537:'Расчет сбытовых надбавок'!$G$2280,3)</f>
        <v>12.53</v>
      </c>
      <c r="X621" s="99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9">
        <f>VLOOKUP($A621+ROUND((COLUMN()-2)/24,5),АТС!$A$41:$F$736,4)+VLOOKUP($A621+ROUND((COLUMN()-2)/24,5),'Расчет сбытовых надбавок'!$B$1537:'Расчет сбытовых надбавок'!$G$2280,3)</f>
        <v>0.01</v>
      </c>
    </row>
    <row r="622" spans="1:27" x14ac:dyDescent="0.2">
      <c r="A622" s="80">
        <f t="shared" si="18"/>
        <v>42535</v>
      </c>
      <c r="B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9">
        <f>VLOOKUP($A622+ROUND((COLUMN()-2)/24,5),АТС!$A$41:$F$736,4)+VLOOKUP($A622+ROUND((COLUMN()-2)/24,5),'Расчет сбытовых надбавок'!$B$1537:'Расчет сбытовых надбавок'!$G$2280,3)</f>
        <v>38.54</v>
      </c>
      <c r="H622" s="99">
        <f>VLOOKUP($A622+ROUND((COLUMN()-2)/24,5),АТС!$A$41:$F$736,4)+VLOOKUP($A622+ROUND((COLUMN()-2)/24,5),'Расчет сбытовых надбавок'!$B$1537:'Расчет сбытовых надбавок'!$G$2280,3)</f>
        <v>106.04</v>
      </c>
      <c r="I622" s="99">
        <f>VLOOKUP($A622+ROUND((COLUMN()-2)/24,5),АТС!$A$41:$F$736,4)+VLOOKUP($A622+ROUND((COLUMN()-2)/24,5),'Расчет сбытовых надбавок'!$B$1537:'Расчет сбытовых надбавок'!$G$2280,3)</f>
        <v>93.47999999999999</v>
      </c>
      <c r="J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9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9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80">
        <f t="shared" si="18"/>
        <v>42536</v>
      </c>
      <c r="B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9">
        <f>VLOOKUP($A623+ROUND((COLUMN()-2)/24,5),АТС!$A$41:$F$736,4)+VLOOKUP($A623+ROUND((COLUMN()-2)/24,5),'Расчет сбытовых надбавок'!$B$1537:'Расчет сбытовых надбавок'!$G$2280,3)</f>
        <v>11.39</v>
      </c>
      <c r="H623" s="99">
        <f>VLOOKUP($A623+ROUND((COLUMN()-2)/24,5),АТС!$A$41:$F$736,4)+VLOOKUP($A623+ROUND((COLUMN()-2)/24,5),'Расчет сбытовых надбавок'!$B$1537:'Расчет сбытовых надбавок'!$G$2280,3)</f>
        <v>104.16000000000001</v>
      </c>
      <c r="I623" s="99">
        <f>VLOOKUP($A623+ROUND((COLUMN()-2)/24,5),АТС!$A$41:$F$736,4)+VLOOKUP($A623+ROUND((COLUMN()-2)/24,5),'Расчет сбытовых надбавок'!$B$1537:'Расчет сбытовых надбавок'!$G$2280,3)</f>
        <v>43.53</v>
      </c>
      <c r="J623" s="99">
        <f>VLOOKUP($A623+ROUND((COLUMN()-2)/24,5),АТС!$A$41:$F$736,4)+VLOOKUP($A623+ROUND((COLUMN()-2)/24,5),'Расчет сбытовых надбавок'!$B$1537:'Расчет сбытовых надбавок'!$G$2280,3)</f>
        <v>13.41</v>
      </c>
      <c r="K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9">
        <f>VLOOKUP($A623+ROUND((COLUMN()-2)/24,5),АТС!$A$41:$F$736,4)+VLOOKUP($A623+ROUND((COLUMN()-2)/24,5),'Расчет сбытовых надбавок'!$B$1537:'Расчет сбытовых надбавок'!$G$2280,3)</f>
        <v>0.01</v>
      </c>
      <c r="Q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9">
        <f>VLOOKUP($A623+ROUND((COLUMN()-2)/24,5),АТС!$A$41:$F$736,4)+VLOOKUP($A623+ROUND((COLUMN()-2)/24,5),'Расчет сбытовых надбавок'!$B$1537:'Расчет сбытовых надбавок'!$G$2280,3)</f>
        <v>14.49</v>
      </c>
      <c r="W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9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9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80">
        <f t="shared" si="18"/>
        <v>42537</v>
      </c>
      <c r="B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9">
        <f>VLOOKUP($A624+ROUND((COLUMN()-2)/24,5),АТС!$A$41:$F$736,4)+VLOOKUP($A624+ROUND((COLUMN()-2)/24,5),'Расчет сбытовых надбавок'!$B$1537:'Расчет сбытовых надбавок'!$G$2280,3)</f>
        <v>39.75</v>
      </c>
      <c r="H624" s="99">
        <f>VLOOKUP($A624+ROUND((COLUMN()-2)/24,5),АТС!$A$41:$F$736,4)+VLOOKUP($A624+ROUND((COLUMN()-2)/24,5),'Расчет сбытовых надбавок'!$B$1537:'Расчет сбытовых надбавок'!$G$2280,3)</f>
        <v>52.86</v>
      </c>
      <c r="I624" s="99">
        <f>VLOOKUP($A624+ROUND((COLUMN()-2)/24,5),АТС!$A$41:$F$736,4)+VLOOKUP($A624+ROUND((COLUMN()-2)/24,5),'Расчет сбытовых надбавок'!$B$1537:'Расчет сбытовых надбавок'!$G$2280,3)</f>
        <v>202.42</v>
      </c>
      <c r="J624" s="99">
        <f>VLOOKUP($A624+ROUND((COLUMN()-2)/24,5),АТС!$A$41:$F$736,4)+VLOOKUP($A624+ROUND((COLUMN()-2)/24,5),'Расчет сбытовых надбавок'!$B$1537:'Расчет сбытовых надбавок'!$G$2280,3)</f>
        <v>87.15</v>
      </c>
      <c r="K624" s="99">
        <f>VLOOKUP($A624+ROUND((COLUMN()-2)/24,5),АТС!$A$41:$F$736,4)+VLOOKUP($A624+ROUND((COLUMN()-2)/24,5),'Расчет сбытовых надбавок'!$B$1537:'Расчет сбытовых надбавок'!$G$2280,3)</f>
        <v>31.139999999999997</v>
      </c>
      <c r="L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9">
        <f>VLOOKUP($A624+ROUND((COLUMN()-2)/24,5),АТС!$A$41:$F$736,4)+VLOOKUP($A624+ROUND((COLUMN()-2)/24,5),'Расчет сбытовых надбавок'!$B$1537:'Расчет сбытовых надбавок'!$G$2280,3)</f>
        <v>0.01</v>
      </c>
      <c r="P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9">
        <f>VLOOKUP($A624+ROUND((COLUMN()-2)/24,5),АТС!$A$41:$F$736,4)+VLOOKUP($A624+ROUND((COLUMN()-2)/24,5),'Расчет сбытовых надбавок'!$B$1537:'Расчет сбытовых надбавок'!$G$2280,3)</f>
        <v>45.16</v>
      </c>
      <c r="V624" s="99">
        <f>VLOOKUP($A624+ROUND((COLUMN()-2)/24,5),АТС!$A$41:$F$736,4)+VLOOKUP($A624+ROUND((COLUMN()-2)/24,5),'Расчет сбытовых надбавок'!$B$1537:'Расчет сбытовых надбавок'!$G$2280,3)</f>
        <v>70.64</v>
      </c>
      <c r="W624" s="99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9">
        <f>VLOOKUP($A624+ROUND((COLUMN()-2)/24,5),АТС!$A$41:$F$736,4)+VLOOKUP($A624+ROUND((COLUMN()-2)/24,5),'Расчет сбытовых надбавок'!$B$1537:'Расчет сбытовых надбавок'!$G$2280,3)</f>
        <v>0.19</v>
      </c>
      <c r="Y624" s="99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80">
        <f t="shared" si="18"/>
        <v>42538</v>
      </c>
      <c r="B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9">
        <f>VLOOKUP($A625+ROUND((COLUMN()-2)/24,5),АТС!$A$41:$F$736,4)+VLOOKUP($A625+ROUND((COLUMN()-2)/24,5),'Расчет сбытовых надбавок'!$B$1537:'Расчет сбытовых надбавок'!$G$2280,3)</f>
        <v>33.64</v>
      </c>
      <c r="H625" s="99">
        <f>VLOOKUP($A625+ROUND((COLUMN()-2)/24,5),АТС!$A$41:$F$736,4)+VLOOKUP($A625+ROUND((COLUMN()-2)/24,5),'Расчет сбытовых надбавок'!$B$1537:'Расчет сбытовых надбавок'!$G$2280,3)</f>
        <v>101.81</v>
      </c>
      <c r="I625" s="99">
        <f>VLOOKUP($A625+ROUND((COLUMN()-2)/24,5),АТС!$A$41:$F$736,4)+VLOOKUP($A625+ROUND((COLUMN()-2)/24,5),'Расчет сбытовых надбавок'!$B$1537:'Расчет сбытовых надбавок'!$G$2280,3)</f>
        <v>12.760000000000002</v>
      </c>
      <c r="J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9">
        <f>VLOOKUP($A625+ROUND((COLUMN()-2)/24,5),АТС!$A$41:$F$736,4)+VLOOKUP($A625+ROUND((COLUMN()-2)/24,5),'Расчет сбытовых надбавок'!$B$1537:'Расчет сбытовых надбавок'!$G$2280,3)</f>
        <v>18.59</v>
      </c>
      <c r="O625" s="99">
        <f>VLOOKUP($A625+ROUND((COLUMN()-2)/24,5),АТС!$A$41:$F$736,4)+VLOOKUP($A625+ROUND((COLUMN()-2)/24,5),'Расчет сбытовых надбавок'!$B$1537:'Расчет сбытовых надбавок'!$G$2280,3)</f>
        <v>46.66</v>
      </c>
      <c r="P625" s="99">
        <f>VLOOKUP($A625+ROUND((COLUMN()-2)/24,5),АТС!$A$41:$F$736,4)+VLOOKUP($A625+ROUND((COLUMN()-2)/24,5),'Расчет сбытовых надбавок'!$B$1537:'Расчет сбытовых надбавок'!$G$2280,3)</f>
        <v>99.84</v>
      </c>
      <c r="Q625" s="99">
        <f>VLOOKUP($A625+ROUND((COLUMN()-2)/24,5),АТС!$A$41:$F$736,4)+VLOOKUP($A625+ROUND((COLUMN()-2)/24,5),'Расчет сбытовых надбавок'!$B$1537:'Расчет сбытовых надбавок'!$G$2280,3)</f>
        <v>100.58999999999999</v>
      </c>
      <c r="R625" s="99">
        <f>VLOOKUP($A625+ROUND((COLUMN()-2)/24,5),АТС!$A$41:$F$736,4)+VLOOKUP($A625+ROUND((COLUMN()-2)/24,5),'Расчет сбытовых надбавок'!$B$1537:'Расчет сбытовых надбавок'!$G$2280,3)</f>
        <v>39.270000000000003</v>
      </c>
      <c r="S625" s="99">
        <f>VLOOKUP($A625+ROUND((COLUMN()-2)/24,5),АТС!$A$41:$F$736,4)+VLOOKUP($A625+ROUND((COLUMN()-2)/24,5),'Расчет сбытовых надбавок'!$B$1537:'Расчет сбытовых надбавок'!$G$2280,3)</f>
        <v>46.419999999999995</v>
      </c>
      <c r="T625" s="99">
        <f>VLOOKUP($A625+ROUND((COLUMN()-2)/24,5),АТС!$A$41:$F$736,4)+VLOOKUP($A625+ROUND((COLUMN()-2)/24,5),'Расчет сбытовых надбавок'!$B$1537:'Расчет сбытовых надбавок'!$G$2280,3)</f>
        <v>63.260000000000005</v>
      </c>
      <c r="U625" s="99">
        <f>VLOOKUP($A625+ROUND((COLUMN()-2)/24,5),АТС!$A$41:$F$736,4)+VLOOKUP($A625+ROUND((COLUMN()-2)/24,5),'Расчет сбытовых надбавок'!$B$1537:'Расчет сбытовых надбавок'!$G$2280,3)</f>
        <v>51.85</v>
      </c>
      <c r="V625" s="99">
        <f>VLOOKUP($A625+ROUND((COLUMN()-2)/24,5),АТС!$A$41:$F$736,4)+VLOOKUP($A625+ROUND((COLUMN()-2)/24,5),'Расчет сбытовых надбавок'!$B$1537:'Расчет сбытовых надбавок'!$G$2280,3)</f>
        <v>84.160000000000011</v>
      </c>
      <c r="W625" s="99">
        <f>VLOOKUP($A625+ROUND((COLUMN()-2)/24,5),АТС!$A$41:$F$736,4)+VLOOKUP($A625+ROUND((COLUMN()-2)/24,5),'Расчет сбытовых надбавок'!$B$1537:'Расчет сбытовых надбавок'!$G$2280,3)</f>
        <v>44.050000000000004</v>
      </c>
      <c r="X625" s="99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9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80">
        <f t="shared" si="18"/>
        <v>42539</v>
      </c>
      <c r="B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C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9">
        <f>VLOOKUP($A626+ROUND((COLUMN()-2)/24,5),АТС!$A$41:$F$736,4)+VLOOKUP($A626+ROUND((COLUMN()-2)/24,5),'Расчет сбытовых надбавок'!$B$1537:'Расчет сбытовых надбавок'!$G$2280,3)</f>
        <v>20.6</v>
      </c>
      <c r="G626" s="99">
        <f>VLOOKUP($A626+ROUND((COLUMN()-2)/24,5),АТС!$A$41:$F$736,4)+VLOOKUP($A626+ROUND((COLUMN()-2)/24,5),'Расчет сбытовых надбавок'!$B$1537:'Расчет сбытовых надбавок'!$G$2280,3)</f>
        <v>25.84</v>
      </c>
      <c r="H626" s="99">
        <f>VLOOKUP($A626+ROUND((COLUMN()-2)/24,5),АТС!$A$41:$F$736,4)+VLOOKUP($A626+ROUND((COLUMN()-2)/24,5),'Расчет сбытовых надбавок'!$B$1537:'Расчет сбытовых надбавок'!$G$2280,3)</f>
        <v>0.01</v>
      </c>
      <c r="I626" s="99">
        <f>VLOOKUP($A626+ROUND((COLUMN()-2)/24,5),АТС!$A$41:$F$736,4)+VLOOKUP($A626+ROUND((COLUMN()-2)/24,5),'Расчет сбытовых надбавок'!$B$1537:'Расчет сбытовых надбавок'!$G$2280,3)</f>
        <v>27.34</v>
      </c>
      <c r="J626" s="99">
        <f>VLOOKUP($A626+ROUND((COLUMN()-2)/24,5),АТС!$A$41:$F$736,4)+VLOOKUP($A626+ROUND((COLUMN()-2)/24,5),'Расчет сбытовых надбавок'!$B$1537:'Расчет сбытовых надбавок'!$G$2280,3)</f>
        <v>41.98</v>
      </c>
      <c r="K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9">
        <f>VLOOKUP($A626+ROUND((COLUMN()-2)/24,5),АТС!$A$41:$F$736,4)+VLOOKUP($A626+ROUND((COLUMN()-2)/24,5),'Расчет сбытовых надбавок'!$B$1537:'Расчет сбытовых надбавок'!$G$2280,3)</f>
        <v>0.78999999999999992</v>
      </c>
      <c r="O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9">
        <f>VLOOKUP($A626+ROUND((COLUMN()-2)/24,5),АТС!$A$41:$F$736,4)+VLOOKUP($A626+ROUND((COLUMN()-2)/24,5),'Расчет сбытовых надбавок'!$B$1537:'Расчет сбытовых надбавок'!$G$2280,3)</f>
        <v>99.23</v>
      </c>
      <c r="Q626" s="99">
        <f>VLOOKUP($A626+ROUND((COLUMN()-2)/24,5),АТС!$A$41:$F$736,4)+VLOOKUP($A626+ROUND((COLUMN()-2)/24,5),'Расчет сбытовых надбавок'!$B$1537:'Расчет сбытовых надбавок'!$G$2280,3)</f>
        <v>106.79</v>
      </c>
      <c r="R626" s="99">
        <f>VLOOKUP($A626+ROUND((COLUMN()-2)/24,5),АТС!$A$41:$F$736,4)+VLOOKUP($A626+ROUND((COLUMN()-2)/24,5),'Расчет сбытовых надбавок'!$B$1537:'Расчет сбытовых надбавок'!$G$2280,3)</f>
        <v>130.97</v>
      </c>
      <c r="S626" s="99">
        <f>VLOOKUP($A626+ROUND((COLUMN()-2)/24,5),АТС!$A$41:$F$736,4)+VLOOKUP($A626+ROUND((COLUMN()-2)/24,5),'Расчет сбытовых надбавок'!$B$1537:'Расчет сбытовых надбавок'!$G$2280,3)</f>
        <v>108.72</v>
      </c>
      <c r="T626" s="99">
        <f>VLOOKUP($A626+ROUND((COLUMN()-2)/24,5),АТС!$A$41:$F$736,4)+VLOOKUP($A626+ROUND((COLUMN()-2)/24,5),'Расчет сбытовых надбавок'!$B$1537:'Расчет сбытовых надбавок'!$G$2280,3)</f>
        <v>164.04000000000002</v>
      </c>
      <c r="U626" s="99">
        <f>VLOOKUP($A626+ROUND((COLUMN()-2)/24,5),АТС!$A$41:$F$736,4)+VLOOKUP($A626+ROUND((COLUMN()-2)/24,5),'Расчет сбытовых надбавок'!$B$1537:'Расчет сбытовых надбавок'!$G$2280,3)</f>
        <v>190.82000000000002</v>
      </c>
      <c r="V626" s="99">
        <f>VLOOKUP($A626+ROUND((COLUMN()-2)/24,5),АТС!$A$41:$F$736,4)+VLOOKUP($A626+ROUND((COLUMN()-2)/24,5),'Расчет сбытовых надбавок'!$B$1537:'Расчет сбытовых надбавок'!$G$2280,3)</f>
        <v>134.57</v>
      </c>
      <c r="W626" s="99">
        <f>VLOOKUP($A626+ROUND((COLUMN()-2)/24,5),АТС!$A$41:$F$736,4)+VLOOKUP($A626+ROUND((COLUMN()-2)/24,5),'Расчет сбытовых надбавок'!$B$1537:'Расчет сбытовых надбавок'!$G$2280,3)</f>
        <v>38.599999999999994</v>
      </c>
      <c r="X626" s="99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9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80">
        <f t="shared" si="18"/>
        <v>42540</v>
      </c>
      <c r="B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C627" s="99">
        <f>VLOOKUP($A627+ROUND((COLUMN()-2)/24,5),АТС!$A$41:$F$736,4)+VLOOKUP($A627+ROUND((COLUMN()-2)/24,5),'Расчет сбытовых надбавок'!$B$1537:'Расчет сбытовых надбавок'!$G$2280,3)</f>
        <v>9.61</v>
      </c>
      <c r="D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9">
        <f>VLOOKUP($A627+ROUND((COLUMN()-2)/24,5),АТС!$A$41:$F$736,4)+VLOOKUP($A627+ROUND((COLUMN()-2)/24,5),'Расчет сбытовых надбавок'!$B$1537:'Расчет сбытовых надбавок'!$G$2280,3)</f>
        <v>0.01</v>
      </c>
      <c r="F627" s="99">
        <f>VLOOKUP($A627+ROUND((COLUMN()-2)/24,5),АТС!$A$41:$F$736,4)+VLOOKUP($A627+ROUND((COLUMN()-2)/24,5),'Расчет сбытовых надбавок'!$B$1537:'Расчет сбытовых надбавок'!$G$2280,3)</f>
        <v>44.23</v>
      </c>
      <c r="G627" s="99">
        <f>VLOOKUP($A627+ROUND((COLUMN()-2)/24,5),АТС!$A$41:$F$736,4)+VLOOKUP($A627+ROUND((COLUMN()-2)/24,5),'Расчет сбытовых надбавок'!$B$1537:'Расчет сбытовых надбавок'!$G$2280,3)</f>
        <v>97.66</v>
      </c>
      <c r="H627" s="99">
        <f>VLOOKUP($A627+ROUND((COLUMN()-2)/24,5),АТС!$A$41:$F$736,4)+VLOOKUP($A627+ROUND((COLUMN()-2)/24,5),'Расчет сбытовых надбавок'!$B$1537:'Расчет сбытовых надбавок'!$G$2280,3)</f>
        <v>275.98</v>
      </c>
      <c r="I627" s="99">
        <f>VLOOKUP($A627+ROUND((COLUMN()-2)/24,5),АТС!$A$41:$F$736,4)+VLOOKUP($A627+ROUND((COLUMN()-2)/24,5),'Расчет сбытовых надбавок'!$B$1537:'Расчет сбытовых надбавок'!$G$2280,3)</f>
        <v>118.47</v>
      </c>
      <c r="J627" s="99">
        <f>VLOOKUP($A627+ROUND((COLUMN()-2)/24,5),АТС!$A$41:$F$736,4)+VLOOKUP($A627+ROUND((COLUMN()-2)/24,5),'Расчет сбытовых надбавок'!$B$1537:'Расчет сбытовых надбавок'!$G$2280,3)</f>
        <v>63.629999999999995</v>
      </c>
      <c r="K627" s="99">
        <f>VLOOKUP($A627+ROUND((COLUMN()-2)/24,5),АТС!$A$41:$F$736,4)+VLOOKUP($A627+ROUND((COLUMN()-2)/24,5),'Расчет сбытовых надбавок'!$B$1537:'Расчет сбытовых надбавок'!$G$2280,3)</f>
        <v>29.290000000000003</v>
      </c>
      <c r="L627" s="99">
        <f>VLOOKUP($A627+ROUND((COLUMN()-2)/24,5),АТС!$A$41:$F$736,4)+VLOOKUP($A627+ROUND((COLUMN()-2)/24,5),'Расчет сбытовых надбавок'!$B$1537:'Расчет сбытовых надбавок'!$G$2280,3)</f>
        <v>24.15</v>
      </c>
      <c r="M627" s="99">
        <f>VLOOKUP($A627+ROUND((COLUMN()-2)/24,5),АТС!$A$41:$F$736,4)+VLOOKUP($A627+ROUND((COLUMN()-2)/24,5),'Расчет сбытовых надбавок'!$B$1537:'Расчет сбытовых надбавок'!$G$2280,3)</f>
        <v>14.49</v>
      </c>
      <c r="N627" s="99">
        <f>VLOOKUP($A627+ROUND((COLUMN()-2)/24,5),АТС!$A$41:$F$736,4)+VLOOKUP($A627+ROUND((COLUMN()-2)/24,5),'Расчет сбытовых надбавок'!$B$1537:'Расчет сбытовых надбавок'!$G$2280,3)</f>
        <v>42.94</v>
      </c>
      <c r="O627" s="99">
        <f>VLOOKUP($A627+ROUND((COLUMN()-2)/24,5),АТС!$A$41:$F$736,4)+VLOOKUP($A627+ROUND((COLUMN()-2)/24,5),'Расчет сбытовых надбавок'!$B$1537:'Расчет сбытовых надбавок'!$G$2280,3)</f>
        <v>6.74</v>
      </c>
      <c r="P627" s="99">
        <f>VLOOKUP($A627+ROUND((COLUMN()-2)/24,5),АТС!$A$41:$F$736,4)+VLOOKUP($A627+ROUND((COLUMN()-2)/24,5),'Расчет сбытовых надбавок'!$B$1537:'Расчет сбытовых надбавок'!$G$2280,3)</f>
        <v>7.23</v>
      </c>
      <c r="Q627" s="99">
        <f>VLOOKUP($A627+ROUND((COLUMN()-2)/24,5),АТС!$A$41:$F$736,4)+VLOOKUP($A627+ROUND((COLUMN()-2)/24,5),'Расчет сбытовых надбавок'!$B$1537:'Расчет сбытовых надбавок'!$G$2280,3)</f>
        <v>59.08</v>
      </c>
      <c r="R627" s="99">
        <f>VLOOKUP($A627+ROUND((COLUMN()-2)/24,5),АТС!$A$41:$F$736,4)+VLOOKUP($A627+ROUND((COLUMN()-2)/24,5),'Расчет сбытовых надбавок'!$B$1537:'Расчет сбытовых надбавок'!$G$2280,3)</f>
        <v>177.21</v>
      </c>
      <c r="S627" s="99">
        <f>VLOOKUP($A627+ROUND((COLUMN()-2)/24,5),АТС!$A$41:$F$736,4)+VLOOKUP($A627+ROUND((COLUMN()-2)/24,5),'Расчет сбытовых надбавок'!$B$1537:'Расчет сбытовых надбавок'!$G$2280,3)</f>
        <v>56.66</v>
      </c>
      <c r="T627" s="99">
        <f>VLOOKUP($A627+ROUND((COLUMN()-2)/24,5),АТС!$A$41:$F$736,4)+VLOOKUP($A627+ROUND((COLUMN()-2)/24,5),'Расчет сбытовых надбавок'!$B$1537:'Расчет сбытовых надбавок'!$G$2280,3)</f>
        <v>63.269999999999996</v>
      </c>
      <c r="U627" s="99">
        <f>VLOOKUP($A627+ROUND((COLUMN()-2)/24,5),АТС!$A$41:$F$736,4)+VLOOKUP($A627+ROUND((COLUMN()-2)/24,5),'Расчет сбытовых надбавок'!$B$1537:'Расчет сбытовых надбавок'!$G$2280,3)</f>
        <v>80.599999999999994</v>
      </c>
      <c r="V627" s="99">
        <f>VLOOKUP($A627+ROUND((COLUMN()-2)/24,5),АТС!$A$41:$F$736,4)+VLOOKUP($A627+ROUND((COLUMN()-2)/24,5),'Расчет сбытовых надбавок'!$B$1537:'Расчет сбытовых надбавок'!$G$2280,3)</f>
        <v>160.38999999999999</v>
      </c>
      <c r="W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9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9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80">
        <f t="shared" si="18"/>
        <v>42541</v>
      </c>
      <c r="B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9">
        <f>VLOOKUP($A628+ROUND((COLUMN()-2)/24,5),АТС!$A$41:$F$736,4)+VLOOKUP($A628+ROUND((COLUMN()-2)/24,5),'Расчет сбытовых надбавок'!$B$1537:'Расчет сбытовых надбавок'!$G$2280,3)</f>
        <v>20.46</v>
      </c>
      <c r="G628" s="99">
        <f>VLOOKUP($A628+ROUND((COLUMN()-2)/24,5),АТС!$A$41:$F$736,4)+VLOOKUP($A628+ROUND((COLUMN()-2)/24,5),'Расчет сбытовых надбавок'!$B$1537:'Расчет сбытовых надбавок'!$G$2280,3)</f>
        <v>100.76</v>
      </c>
      <c r="H628" s="99">
        <f>VLOOKUP($A628+ROUND((COLUMN()-2)/24,5),АТС!$A$41:$F$736,4)+VLOOKUP($A628+ROUND((COLUMN()-2)/24,5),'Расчет сбытовых надбавок'!$B$1537:'Расчет сбытовых надбавок'!$G$2280,3)</f>
        <v>132.04</v>
      </c>
      <c r="I628" s="99">
        <f>VLOOKUP($A628+ROUND((COLUMN()-2)/24,5),АТС!$A$41:$F$736,4)+VLOOKUP($A628+ROUND((COLUMN()-2)/24,5),'Расчет сбытовых надбавок'!$B$1537:'Расчет сбытовых надбавок'!$G$2280,3)</f>
        <v>63.64</v>
      </c>
      <c r="J628" s="99">
        <f>VLOOKUP($A628+ROUND((COLUMN()-2)/24,5),АТС!$A$41:$F$736,4)+VLOOKUP($A628+ROUND((COLUMN()-2)/24,5),'Расчет сбытовых надбавок'!$B$1537:'Расчет сбытовых надбавок'!$G$2280,3)</f>
        <v>84.11</v>
      </c>
      <c r="K628" s="99">
        <f>VLOOKUP($A628+ROUND((COLUMN()-2)/24,5),АТС!$A$41:$F$736,4)+VLOOKUP($A628+ROUND((COLUMN()-2)/24,5),'Расчет сбытовых надбавок'!$B$1537:'Расчет сбытовых надбавок'!$G$2280,3)</f>
        <v>101.67</v>
      </c>
      <c r="L628" s="99">
        <f>VLOOKUP($A628+ROUND((COLUMN()-2)/24,5),АТС!$A$41:$F$736,4)+VLOOKUP($A628+ROUND((COLUMN()-2)/24,5),'Расчет сбытовых надбавок'!$B$1537:'Расчет сбытовых надбавок'!$G$2280,3)</f>
        <v>97.169999999999987</v>
      </c>
      <c r="M628" s="99">
        <f>VLOOKUP($A628+ROUND((COLUMN()-2)/24,5),АТС!$A$41:$F$736,4)+VLOOKUP($A628+ROUND((COLUMN()-2)/24,5),'Расчет сбытовых надбавок'!$B$1537:'Расчет сбытовых надбавок'!$G$2280,3)</f>
        <v>81.89</v>
      </c>
      <c r="N628" s="99">
        <f>VLOOKUP($A628+ROUND((COLUMN()-2)/24,5),АТС!$A$41:$F$736,4)+VLOOKUP($A628+ROUND((COLUMN()-2)/24,5),'Расчет сбытовых надбавок'!$B$1537:'Расчет сбытовых надбавок'!$G$2280,3)</f>
        <v>440.64000000000004</v>
      </c>
      <c r="O628" s="99">
        <f>VLOOKUP($A628+ROUND((COLUMN()-2)/24,5),АТС!$A$41:$F$736,4)+VLOOKUP($A628+ROUND((COLUMN()-2)/24,5),'Расчет сбытовых надбавок'!$B$1537:'Расчет сбытовых надбавок'!$G$2280,3)</f>
        <v>518.76</v>
      </c>
      <c r="P628" s="99">
        <f>VLOOKUP($A628+ROUND((COLUMN()-2)/24,5),АТС!$A$41:$F$736,4)+VLOOKUP($A628+ROUND((COLUMN()-2)/24,5),'Расчет сбытовых надбавок'!$B$1537:'Расчет сбытовых надбавок'!$G$2280,3)</f>
        <v>497.49</v>
      </c>
      <c r="Q628" s="99">
        <f>VLOOKUP($A628+ROUND((COLUMN()-2)/24,5),АТС!$A$41:$F$736,4)+VLOOKUP($A628+ROUND((COLUMN()-2)/24,5),'Расчет сбытовых надбавок'!$B$1537:'Расчет сбытовых надбавок'!$G$2280,3)</f>
        <v>487.81</v>
      </c>
      <c r="R628" s="99">
        <f>VLOOKUP($A628+ROUND((COLUMN()-2)/24,5),АТС!$A$41:$F$736,4)+VLOOKUP($A628+ROUND((COLUMN()-2)/24,5),'Расчет сбытовых надбавок'!$B$1537:'Расчет сбытовых надбавок'!$G$2280,3)</f>
        <v>129.34</v>
      </c>
      <c r="S628" s="99">
        <f>VLOOKUP($A628+ROUND((COLUMN()-2)/24,5),АТС!$A$41:$F$736,4)+VLOOKUP($A628+ROUND((COLUMN()-2)/24,5),'Расчет сбытовых надбавок'!$B$1537:'Расчет сбытовых надбавок'!$G$2280,3)</f>
        <v>82.710000000000008</v>
      </c>
      <c r="T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9">
        <f>VLOOKUP($A628+ROUND((COLUMN()-2)/24,5),АТС!$A$41:$F$736,4)+VLOOKUP($A628+ROUND((COLUMN()-2)/24,5),'Расчет сбытовых надбавок'!$B$1537:'Расчет сбытовых надбавок'!$G$2280,3)</f>
        <v>253.18</v>
      </c>
      <c r="V628" s="99">
        <f>VLOOKUP($A628+ROUND((COLUMN()-2)/24,5),АТС!$A$41:$F$736,4)+VLOOKUP($A628+ROUND((COLUMN()-2)/24,5),'Расчет сбытовых надбавок'!$B$1537:'Расчет сбытовых надбавок'!$G$2280,3)</f>
        <v>268.10000000000002</v>
      </c>
      <c r="W628" s="99">
        <f>VLOOKUP($A628+ROUND((COLUMN()-2)/24,5),АТС!$A$41:$F$736,4)+VLOOKUP($A628+ROUND((COLUMN()-2)/24,5),'Расчет сбытовых надбавок'!$B$1537:'Расчет сбытовых надбавок'!$G$2280,3)</f>
        <v>182.33999999999997</v>
      </c>
      <c r="X628" s="99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9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80">
        <f t="shared" si="18"/>
        <v>42542</v>
      </c>
      <c r="B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9">
        <f>VLOOKUP($A629+ROUND((COLUMN()-2)/24,5),АТС!$A$41:$F$736,4)+VLOOKUP($A629+ROUND((COLUMN()-2)/24,5),'Расчет сбытовых надбавок'!$B$1537:'Расчет сбытовых надбавок'!$G$2280,3)</f>
        <v>50.6</v>
      </c>
      <c r="H629" s="99">
        <f>VLOOKUP($A629+ROUND((COLUMN()-2)/24,5),АТС!$A$41:$F$736,4)+VLOOKUP($A629+ROUND((COLUMN()-2)/24,5),'Расчет сбытовых надбавок'!$B$1537:'Расчет сбытовых надбавок'!$G$2280,3)</f>
        <v>39.83</v>
      </c>
      <c r="I629" s="99">
        <f>VLOOKUP($A629+ROUND((COLUMN()-2)/24,5),АТС!$A$41:$F$736,4)+VLOOKUP($A629+ROUND((COLUMN()-2)/24,5),'Расчет сбытовых надбавок'!$B$1537:'Расчет сбытовых надбавок'!$G$2280,3)</f>
        <v>110.53</v>
      </c>
      <c r="J629" s="99">
        <f>VLOOKUP($A629+ROUND((COLUMN()-2)/24,5),АТС!$A$41:$F$736,4)+VLOOKUP($A629+ROUND((COLUMN()-2)/24,5),'Расчет сбытовых надбавок'!$B$1537:'Расчет сбытовых надбавок'!$G$2280,3)</f>
        <v>143.94999999999999</v>
      </c>
      <c r="K629" s="99">
        <f>VLOOKUP($A629+ROUND((COLUMN()-2)/24,5),АТС!$A$41:$F$736,4)+VLOOKUP($A629+ROUND((COLUMN()-2)/24,5),'Расчет сбытовых надбавок'!$B$1537:'Расчет сбытовых надбавок'!$G$2280,3)</f>
        <v>229.13</v>
      </c>
      <c r="L629" s="99">
        <f>VLOOKUP($A629+ROUND((COLUMN()-2)/24,5),АТС!$A$41:$F$736,4)+VLOOKUP($A629+ROUND((COLUMN()-2)/24,5),'Расчет сбытовых надбавок'!$B$1537:'Расчет сбытовых надбавок'!$G$2280,3)</f>
        <v>128.13</v>
      </c>
      <c r="M629" s="99">
        <f>VLOOKUP($A629+ROUND((COLUMN()-2)/24,5),АТС!$A$41:$F$736,4)+VLOOKUP($A629+ROUND((COLUMN()-2)/24,5),'Расчет сбытовых надбавок'!$B$1537:'Расчет сбытовых надбавок'!$G$2280,3)</f>
        <v>89.47</v>
      </c>
      <c r="N629" s="99">
        <f>VLOOKUP($A629+ROUND((COLUMN()-2)/24,5),АТС!$A$41:$F$736,4)+VLOOKUP($A629+ROUND((COLUMN()-2)/24,5),'Расчет сбытовых надбавок'!$B$1537:'Расчет сбытовых надбавок'!$G$2280,3)</f>
        <v>251.75</v>
      </c>
      <c r="O629" s="99">
        <f>VLOOKUP($A629+ROUND((COLUMN()-2)/24,5),АТС!$A$41:$F$736,4)+VLOOKUP($A629+ROUND((COLUMN()-2)/24,5),'Расчет сбытовых надбавок'!$B$1537:'Расчет сбытовых надбавок'!$G$2280,3)</f>
        <v>271.28999999999996</v>
      </c>
      <c r="P629" s="99">
        <f>VLOOKUP($A629+ROUND((COLUMN()-2)/24,5),АТС!$A$41:$F$736,4)+VLOOKUP($A629+ROUND((COLUMN()-2)/24,5),'Расчет сбытовых надбавок'!$B$1537:'Расчет сбытовых надбавок'!$G$2280,3)</f>
        <v>407.29</v>
      </c>
      <c r="Q629" s="99">
        <f>VLOOKUP($A629+ROUND((COLUMN()-2)/24,5),АТС!$A$41:$F$736,4)+VLOOKUP($A629+ROUND((COLUMN()-2)/24,5),'Расчет сбытовых надбавок'!$B$1537:'Расчет сбытовых надбавок'!$G$2280,3)</f>
        <v>344.24</v>
      </c>
      <c r="R629" s="99">
        <f>VLOOKUP($A629+ROUND((COLUMN()-2)/24,5),АТС!$A$41:$F$736,4)+VLOOKUP($A629+ROUND((COLUMN()-2)/24,5),'Расчет сбытовых надбавок'!$B$1537:'Расчет сбытовых надбавок'!$G$2280,3)</f>
        <v>118.03</v>
      </c>
      <c r="S629" s="99">
        <f>VLOOKUP($A629+ROUND((COLUMN()-2)/24,5),АТС!$A$41:$F$736,4)+VLOOKUP($A629+ROUND((COLUMN()-2)/24,5),'Расчет сбытовых надбавок'!$B$1537:'Расчет сбытовых надбавок'!$G$2280,3)</f>
        <v>99.740000000000009</v>
      </c>
      <c r="T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9">
        <f>VLOOKUP($A629+ROUND((COLUMN()-2)/24,5),АТС!$A$41:$F$736,4)+VLOOKUP($A629+ROUND((COLUMN()-2)/24,5),'Расчет сбытовых надбавок'!$B$1537:'Расчет сбытовых надбавок'!$G$2280,3)</f>
        <v>429.55</v>
      </c>
      <c r="W629" s="99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9">
        <f>VLOOKUP($A629+ROUND((COLUMN()-2)/24,5),АТС!$A$41:$F$736,4)+VLOOKUP($A629+ROUND((COLUMN()-2)/24,5),'Расчет сбытовых надбавок'!$B$1537:'Расчет сбытовых надбавок'!$G$2280,3)</f>
        <v>49.13</v>
      </c>
      <c r="Y629" s="99">
        <f>VLOOKUP($A629+ROUND((COLUMN()-2)/24,5),АТС!$A$41:$F$736,4)+VLOOKUP($A629+ROUND((COLUMN()-2)/24,5),'Расчет сбытовых надбавок'!$B$1537:'Расчет сбытовых надбавок'!$G$2280,3)</f>
        <v>0.28000000000000003</v>
      </c>
    </row>
    <row r="630" spans="1:25" x14ac:dyDescent="0.2">
      <c r="A630" s="80">
        <f t="shared" si="18"/>
        <v>42543</v>
      </c>
      <c r="B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9">
        <f>VLOOKUP($A630+ROUND((COLUMN()-2)/24,5),АТС!$A$41:$F$736,4)+VLOOKUP($A630+ROUND((COLUMN()-2)/24,5),'Расчет сбытовых надбавок'!$B$1537:'Расчет сбытовых надбавок'!$G$2280,3)</f>
        <v>41.81</v>
      </c>
      <c r="H630" s="99">
        <f>VLOOKUP($A630+ROUND((COLUMN()-2)/24,5),АТС!$A$41:$F$736,4)+VLOOKUP($A630+ROUND((COLUMN()-2)/24,5),'Расчет сбытовых надбавок'!$B$1537:'Расчет сбытовых надбавок'!$G$2280,3)</f>
        <v>139.26</v>
      </c>
      <c r="I630" s="99">
        <f>VLOOKUP($A630+ROUND((COLUMN()-2)/24,5),АТС!$A$41:$F$736,4)+VLOOKUP($A630+ROUND((COLUMN()-2)/24,5),'Расчет сбытовых надбавок'!$B$1537:'Расчет сбытовых надбавок'!$G$2280,3)</f>
        <v>70.55</v>
      </c>
      <c r="J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9">
        <f>VLOOKUP($A630+ROUND((COLUMN()-2)/24,5),АТС!$A$41:$F$736,4)+VLOOKUP($A630+ROUND((COLUMN()-2)/24,5),'Расчет сбытовых надбавок'!$B$1537:'Расчет сбытовых надбавок'!$G$2280,3)</f>
        <v>21.86</v>
      </c>
      <c r="M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9">
        <f>VLOOKUP($A630+ROUND((COLUMN()-2)/24,5),АТС!$A$41:$F$736,4)+VLOOKUP($A630+ROUND((COLUMN()-2)/24,5),'Расчет сбытовых надбавок'!$B$1537:'Расчет сбытовых надбавок'!$G$2280,3)</f>
        <v>235.05</v>
      </c>
      <c r="O630" s="99">
        <f>VLOOKUP($A630+ROUND((COLUMN()-2)/24,5),АТС!$A$41:$F$736,4)+VLOOKUP($A630+ROUND((COLUMN()-2)/24,5),'Расчет сбытовых надбавок'!$B$1537:'Расчет сбытовых надбавок'!$G$2280,3)</f>
        <v>237.2</v>
      </c>
      <c r="P630" s="99">
        <f>VLOOKUP($A630+ROUND((COLUMN()-2)/24,5),АТС!$A$41:$F$736,4)+VLOOKUP($A630+ROUND((COLUMN()-2)/24,5),'Расчет сбытовых надбавок'!$B$1537:'Расчет сбытовых надбавок'!$G$2280,3)</f>
        <v>308.55</v>
      </c>
      <c r="Q630" s="99">
        <f>VLOOKUP($A630+ROUND((COLUMN()-2)/24,5),АТС!$A$41:$F$736,4)+VLOOKUP($A630+ROUND((COLUMN()-2)/24,5),'Расчет сбытовых надбавок'!$B$1537:'Расчет сбытовых надбавок'!$G$2280,3)</f>
        <v>131.97</v>
      </c>
      <c r="R630" s="99">
        <f>VLOOKUP($A630+ROUND((COLUMN()-2)/24,5),АТС!$A$41:$F$736,4)+VLOOKUP($A630+ROUND((COLUMN()-2)/24,5),'Расчет сбытовых надбавок'!$B$1537:'Расчет сбытовых надбавок'!$G$2280,3)</f>
        <v>110.44</v>
      </c>
      <c r="S630" s="99">
        <f>VLOOKUP($A630+ROUND((COLUMN()-2)/24,5),АТС!$A$41:$F$736,4)+VLOOKUP($A630+ROUND((COLUMN()-2)/24,5),'Расчет сбытовых надбавок'!$B$1537:'Расчет сбытовых надбавок'!$G$2280,3)</f>
        <v>208.2</v>
      </c>
      <c r="T630" s="99">
        <f>VLOOKUP($A630+ROUND((COLUMN()-2)/24,5),АТС!$A$41:$F$736,4)+VLOOKUP($A630+ROUND((COLUMN()-2)/24,5),'Расчет сбытовых надбавок'!$B$1537:'Расчет сбытовых надбавок'!$G$2280,3)</f>
        <v>23.79</v>
      </c>
      <c r="U630" s="99">
        <f>VLOOKUP($A630+ROUND((COLUMN()-2)/24,5),АТС!$A$41:$F$736,4)+VLOOKUP($A630+ROUND((COLUMN()-2)/24,5),'Расчет сбытовых надбавок'!$B$1537:'Расчет сбытовых надбавок'!$G$2280,3)</f>
        <v>49.07</v>
      </c>
      <c r="V630" s="99">
        <f>VLOOKUP($A630+ROUND((COLUMN()-2)/24,5),АТС!$A$41:$F$736,4)+VLOOKUP($A630+ROUND((COLUMN()-2)/24,5),'Расчет сбытовых надбавок'!$B$1537:'Расчет сбытовых надбавок'!$G$2280,3)</f>
        <v>175.9</v>
      </c>
      <c r="W630" s="99">
        <f>VLOOKUP($A630+ROUND((COLUMN()-2)/24,5),АТС!$A$41:$F$736,4)+VLOOKUP($A630+ROUND((COLUMN()-2)/24,5),'Расчет сбытовых надбавок'!$B$1537:'Расчет сбытовых надбавок'!$G$2280,3)</f>
        <v>111.16</v>
      </c>
      <c r="X630" s="99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9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80">
        <f t="shared" si="18"/>
        <v>42544</v>
      </c>
      <c r="B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9">
        <f>VLOOKUP($A631+ROUND((COLUMN()-2)/24,5),АТС!$A$41:$F$736,4)+VLOOKUP($A631+ROUND((COLUMN()-2)/24,5),'Расчет сбытовых надбавок'!$B$1537:'Расчет сбытовых надбавок'!$G$2280,3)</f>
        <v>29.18</v>
      </c>
      <c r="G631" s="99">
        <f>VLOOKUP($A631+ROUND((COLUMN()-2)/24,5),АТС!$A$41:$F$736,4)+VLOOKUP($A631+ROUND((COLUMN()-2)/24,5),'Расчет сбытовых надбавок'!$B$1537:'Расчет сбытовых надбавок'!$G$2280,3)</f>
        <v>47.62</v>
      </c>
      <c r="H631" s="99">
        <f>VLOOKUP($A631+ROUND((COLUMN()-2)/24,5),АТС!$A$41:$F$736,4)+VLOOKUP($A631+ROUND((COLUMN()-2)/24,5),'Расчет сбытовых надбавок'!$B$1537:'Расчет сбытовых надбавок'!$G$2280,3)</f>
        <v>214.79999999999998</v>
      </c>
      <c r="I631" s="99">
        <f>VLOOKUP($A631+ROUND((COLUMN()-2)/24,5),АТС!$A$41:$F$736,4)+VLOOKUP($A631+ROUND((COLUMN()-2)/24,5),'Расчет сбытовых надбавок'!$B$1537:'Расчет сбытовых надбавок'!$G$2280,3)</f>
        <v>138.43</v>
      </c>
      <c r="J631" s="99">
        <f>VLOOKUP($A631+ROUND((COLUMN()-2)/24,5),АТС!$A$41:$F$736,4)+VLOOKUP($A631+ROUND((COLUMN()-2)/24,5),'Расчет сбытовых надбавок'!$B$1537:'Расчет сбытовых надбавок'!$G$2280,3)</f>
        <v>103.51</v>
      </c>
      <c r="K631" s="99">
        <f>VLOOKUP($A631+ROUND((COLUMN()-2)/24,5),АТС!$A$41:$F$736,4)+VLOOKUP($A631+ROUND((COLUMN()-2)/24,5),'Расчет сбытовых надбавок'!$B$1537:'Расчет сбытовых надбавок'!$G$2280,3)</f>
        <v>41.46</v>
      </c>
      <c r="L631" s="99">
        <f>VLOOKUP($A631+ROUND((COLUMN()-2)/24,5),АТС!$A$41:$F$736,4)+VLOOKUP($A631+ROUND((COLUMN()-2)/24,5),'Расчет сбытовых надбавок'!$B$1537:'Расчет сбытовых надбавок'!$G$2280,3)</f>
        <v>90.399999999999991</v>
      </c>
      <c r="M631" s="99">
        <f>VLOOKUP($A631+ROUND((COLUMN()-2)/24,5),АТС!$A$41:$F$736,4)+VLOOKUP($A631+ROUND((COLUMN()-2)/24,5),'Расчет сбытовых надбавок'!$B$1537:'Расчет сбытовых надбавок'!$G$2280,3)</f>
        <v>81.22</v>
      </c>
      <c r="N631" s="99">
        <f>VLOOKUP($A631+ROUND((COLUMN()-2)/24,5),АТС!$A$41:$F$736,4)+VLOOKUP($A631+ROUND((COLUMN()-2)/24,5),'Расчет сбытовых надбавок'!$B$1537:'Расчет сбытовых надбавок'!$G$2280,3)</f>
        <v>121.86</v>
      </c>
      <c r="O631" s="99">
        <f>VLOOKUP($A631+ROUND((COLUMN()-2)/24,5),АТС!$A$41:$F$736,4)+VLOOKUP($A631+ROUND((COLUMN()-2)/24,5),'Расчет сбытовых надбавок'!$B$1537:'Расчет сбытовых надбавок'!$G$2280,3)</f>
        <v>104.82000000000001</v>
      </c>
      <c r="P631" s="99">
        <f>VLOOKUP($A631+ROUND((COLUMN()-2)/24,5),АТС!$A$41:$F$736,4)+VLOOKUP($A631+ROUND((COLUMN()-2)/24,5),'Расчет сбытовых надбавок'!$B$1537:'Расчет сбытовых надбавок'!$G$2280,3)</f>
        <v>172.95999999999998</v>
      </c>
      <c r="Q631" s="99">
        <f>VLOOKUP($A631+ROUND((COLUMN()-2)/24,5),АТС!$A$41:$F$736,4)+VLOOKUP($A631+ROUND((COLUMN()-2)/24,5),'Расчет сбытовых надбавок'!$B$1537:'Расчет сбытовых надбавок'!$G$2280,3)</f>
        <v>104.44</v>
      </c>
      <c r="R631" s="99">
        <f>VLOOKUP($A631+ROUND((COLUMN()-2)/24,5),АТС!$A$41:$F$736,4)+VLOOKUP($A631+ROUND((COLUMN()-2)/24,5),'Расчет сбытовых надбавок'!$B$1537:'Расчет сбытовых надбавок'!$G$2280,3)</f>
        <v>41.65</v>
      </c>
      <c r="S631" s="99">
        <f>VLOOKUP($A631+ROUND((COLUMN()-2)/24,5),АТС!$A$41:$F$736,4)+VLOOKUP($A631+ROUND((COLUMN()-2)/24,5),'Расчет сбытовых надбавок'!$B$1537:'Расчет сбытовых надбавок'!$G$2280,3)</f>
        <v>29.99</v>
      </c>
      <c r="T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9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9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80">
        <f t="shared" si="18"/>
        <v>42545</v>
      </c>
      <c r="B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9">
        <f>VLOOKUP($A632+ROUND((COLUMN()-2)/24,5),АТС!$A$41:$F$736,4)+VLOOKUP($A632+ROUND((COLUMN()-2)/24,5),'Расчет сбытовых надбавок'!$B$1537:'Расчет сбытовых надбавок'!$G$2280,3)</f>
        <v>64.569999999999993</v>
      </c>
      <c r="J632" s="99">
        <f>VLOOKUP($A632+ROUND((COLUMN()-2)/24,5),АТС!$A$41:$F$736,4)+VLOOKUP($A632+ROUND((COLUMN()-2)/24,5),'Расчет сбытовых надбавок'!$B$1537:'Расчет сбытовых надбавок'!$G$2280,3)</f>
        <v>36.61</v>
      </c>
      <c r="K632" s="99">
        <f>VLOOKUP($A632+ROUND((COLUMN()-2)/24,5),АТС!$A$41:$F$736,4)+VLOOKUP($A632+ROUND((COLUMN()-2)/24,5),'Расчет сбытовых надбавок'!$B$1537:'Расчет сбытовых надбавок'!$G$2280,3)</f>
        <v>90.66</v>
      </c>
      <c r="L632" s="99">
        <f>VLOOKUP($A632+ROUND((COLUMN()-2)/24,5),АТС!$A$41:$F$736,4)+VLOOKUP($A632+ROUND((COLUMN()-2)/24,5),'Расчет сбытовых надбавок'!$B$1537:'Расчет сбытовых надбавок'!$G$2280,3)</f>
        <v>33.880000000000003</v>
      </c>
      <c r="M632" s="99">
        <f>VLOOKUP($A632+ROUND((COLUMN()-2)/24,5),АТС!$A$41:$F$736,4)+VLOOKUP($A632+ROUND((COLUMN()-2)/24,5),'Расчет сбытовых надбавок'!$B$1537:'Расчет сбытовых надбавок'!$G$2280,3)</f>
        <v>10.19</v>
      </c>
      <c r="N632" s="99">
        <f>VLOOKUP($A632+ROUND((COLUMN()-2)/24,5),АТС!$A$41:$F$736,4)+VLOOKUP($A632+ROUND((COLUMN()-2)/24,5),'Расчет сбытовых надбавок'!$B$1537:'Расчет сбытовых надбавок'!$G$2280,3)</f>
        <v>10.479999999999999</v>
      </c>
      <c r="O632" s="99">
        <f>VLOOKUP($A632+ROUND((COLUMN()-2)/24,5),АТС!$A$41:$F$736,4)+VLOOKUP($A632+ROUND((COLUMN()-2)/24,5),'Расчет сбытовых надбавок'!$B$1537:'Расчет сбытовых надбавок'!$G$2280,3)</f>
        <v>4.7300000000000004</v>
      </c>
      <c r="P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9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9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80">
        <f t="shared" si="18"/>
        <v>42546</v>
      </c>
      <c r="B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F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I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9">
        <f>VLOOKUP($A633+ROUND((COLUMN()-2)/24,5),АТС!$A$41:$F$736,4)+VLOOKUP($A633+ROUND((COLUMN()-2)/24,5),'Расчет сбытовых надбавок'!$B$1537:'Расчет сбытовых надбавок'!$G$2280,3)</f>
        <v>5.27</v>
      </c>
      <c r="K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L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P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9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9">
        <f>VLOOKUP($A633+ROUND((COLUMN()-2)/24,5),АТС!$A$41:$F$736,4)+VLOOKUP($A633+ROUND((COLUMN()-2)/24,5),'Расчет сбытовых надбавок'!$B$1537:'Расчет сбытовых надбавок'!$G$2280,3)</f>
        <v>0.01</v>
      </c>
      <c r="Y633" s="99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80">
        <f t="shared" si="18"/>
        <v>42547</v>
      </c>
      <c r="B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F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K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N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O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P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  <c r="S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9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9">
        <f>VLOOKUP($A634+ROUND((COLUMN()-2)/24,5),АТС!$A$41:$F$736,4)+VLOOKUP($A634+ROUND((COLUMN()-2)/24,5),'Расчет сбытовых надбавок'!$B$1537:'Расчет сбытовых надбавок'!$G$2280,3)</f>
        <v>0.01</v>
      </c>
    </row>
    <row r="635" spans="1:25" x14ac:dyDescent="0.2">
      <c r="A635" s="80">
        <f t="shared" si="18"/>
        <v>42548</v>
      </c>
      <c r="B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9">
        <f>VLOOKUP($A635+ROUND((COLUMN()-2)/24,5),АТС!$A$41:$F$736,4)+VLOOKUP($A635+ROUND((COLUMN()-2)/24,5),'Расчет сбытовых надбавок'!$B$1537:'Расчет сбытовых надбавок'!$G$2280,3)</f>
        <v>193.32</v>
      </c>
      <c r="J635" s="99">
        <f>VLOOKUP($A635+ROUND((COLUMN()-2)/24,5),АТС!$A$41:$F$736,4)+VLOOKUP($A635+ROUND((COLUMN()-2)/24,5),'Расчет сбытовых надбавок'!$B$1537:'Расчет сбытовых надбавок'!$G$2280,3)</f>
        <v>265.45</v>
      </c>
      <c r="K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M635" s="99">
        <f>VLOOKUP($A635+ROUND((COLUMN()-2)/24,5),АТС!$A$41:$F$736,4)+VLOOKUP($A635+ROUND((COLUMN()-2)/24,5),'Расчет сбытовых надбавок'!$B$1537:'Расчет сбытовых надбавок'!$G$2280,3)</f>
        <v>0.01</v>
      </c>
      <c r="N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9">
        <f>VLOOKUP($A635+ROUND((COLUMN()-2)/24,5),АТС!$A$41:$F$736,4)+VLOOKUP($A635+ROUND((COLUMN()-2)/24,5),'Расчет сбытовых надбавок'!$B$1537:'Расчет сбытовых надбавок'!$G$2280,3)</f>
        <v>558.23</v>
      </c>
      <c r="P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9">
        <f>VLOOKUP($A635+ROUND((COLUMN()-2)/24,5),АТС!$A$41:$F$736,4)+VLOOKUP($A635+ROUND((COLUMN()-2)/24,5),'Расчет сбытовых надбавок'!$B$1537:'Расчет сбытовых надбавок'!$G$2280,3)</f>
        <v>7.58</v>
      </c>
      <c r="U635" s="99">
        <f>VLOOKUP($A635+ROUND((COLUMN()-2)/24,5),АТС!$A$41:$F$736,4)+VLOOKUP($A635+ROUND((COLUMN()-2)/24,5),'Расчет сбытовых надбавок'!$B$1537:'Расчет сбытовых надбавок'!$G$2280,3)</f>
        <v>34.910000000000004</v>
      </c>
      <c r="V635" s="99">
        <f>VLOOKUP($A635+ROUND((COLUMN()-2)/24,5),АТС!$A$41:$F$736,4)+VLOOKUP($A635+ROUND((COLUMN()-2)/24,5),'Расчет сбытовых надбавок'!$B$1537:'Расчет сбытовых надбавок'!$G$2280,3)</f>
        <v>9.0299999999999994</v>
      </c>
      <c r="W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9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9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80">
        <f t="shared" si="18"/>
        <v>42549</v>
      </c>
      <c r="B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9">
        <f>VLOOKUP($A636+ROUND((COLUMN()-2)/24,5),АТС!$A$41:$F$736,4)+VLOOKUP($A636+ROUND((COLUMN()-2)/24,5),'Расчет сбытовых надбавок'!$B$1537:'Расчет сбытовых надбавок'!$G$2280,3)</f>
        <v>29.97</v>
      </c>
      <c r="H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9">
        <f>VLOOKUP($A636+ROUND((COLUMN()-2)/24,5),АТС!$A$41:$F$736,4)+VLOOKUP($A636+ROUND((COLUMN()-2)/24,5),'Расчет сбытовых надбавок'!$B$1537:'Расчет сбытовых надбавок'!$G$2280,3)</f>
        <v>59.34</v>
      </c>
      <c r="J636" s="99">
        <f>VLOOKUP($A636+ROUND((COLUMN()-2)/24,5),АТС!$A$41:$F$736,4)+VLOOKUP($A636+ROUND((COLUMN()-2)/24,5),'Расчет сбытовых надбавок'!$B$1537:'Расчет сбытовых надбавок'!$G$2280,3)</f>
        <v>75.759999999999991</v>
      </c>
      <c r="K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9">
        <f>VLOOKUP($A636+ROUND((COLUMN()-2)/24,5),АТС!$A$41:$F$736,4)+VLOOKUP($A636+ROUND((COLUMN()-2)/24,5),'Расчет сбытовых надбавок'!$B$1537:'Расчет сбытовых надбавок'!$G$2280,3)</f>
        <v>0.01</v>
      </c>
      <c r="N636" s="99">
        <f>VLOOKUP($A636+ROUND((COLUMN()-2)/24,5),АТС!$A$41:$F$736,4)+VLOOKUP($A636+ROUND((COLUMN()-2)/24,5),'Расчет сбытовых надбавок'!$B$1537:'Расчет сбытовых надбавок'!$G$2280,3)</f>
        <v>0.01</v>
      </c>
      <c r="O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9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9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80">
        <f t="shared" si="18"/>
        <v>42550</v>
      </c>
      <c r="B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9">
        <f>VLOOKUP($A637+ROUND((COLUMN()-2)/24,5),АТС!$A$41:$F$736,4)+VLOOKUP($A637+ROUND((COLUMN()-2)/24,5),'Расчет сбытовых надбавок'!$B$1537:'Расчет сбытовых надбавок'!$G$2280,3)</f>
        <v>18.21</v>
      </c>
      <c r="G637" s="99">
        <f>VLOOKUP($A637+ROUND((COLUMN()-2)/24,5),АТС!$A$41:$F$736,4)+VLOOKUP($A637+ROUND((COLUMN()-2)/24,5),'Расчет сбытовых надбавок'!$B$1537:'Расчет сбытовых надбавок'!$G$2280,3)</f>
        <v>39.089999999999996</v>
      </c>
      <c r="H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9">
        <f>VLOOKUP($A637+ROUND((COLUMN()-2)/24,5),АТС!$A$41:$F$736,4)+VLOOKUP($A637+ROUND((COLUMN()-2)/24,5),'Расчет сбытовых надбавок'!$B$1537:'Расчет сбытовых надбавок'!$G$2280,3)</f>
        <v>702.31000000000006</v>
      </c>
      <c r="J637" s="99">
        <f>VLOOKUP($A637+ROUND((COLUMN()-2)/24,5),АТС!$A$41:$F$736,4)+VLOOKUP($A637+ROUND((COLUMN()-2)/24,5),'Расчет сбытовых надбавок'!$B$1537:'Расчет сбытовых надбавок'!$G$2280,3)</f>
        <v>136.34</v>
      </c>
      <c r="K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9">
        <f>VLOOKUP($A637+ROUND((COLUMN()-2)/24,5),АТС!$A$41:$F$736,4)+VLOOKUP($A637+ROUND((COLUMN()-2)/24,5),'Расчет сбытовых надбавок'!$B$1537:'Расчет сбытовых надбавок'!$G$2280,3)</f>
        <v>57.45</v>
      </c>
      <c r="M637" s="99">
        <f>VLOOKUP($A637+ROUND((COLUMN()-2)/24,5),АТС!$A$41:$F$736,4)+VLOOKUP($A637+ROUND((COLUMN()-2)/24,5),'Расчет сбытовых надбавок'!$B$1537:'Расчет сбытовых надбавок'!$G$2280,3)</f>
        <v>12.639999999999999</v>
      </c>
      <c r="N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9">
        <f>VLOOKUP($A637+ROUND((COLUMN()-2)/24,5),АТС!$A$41:$F$736,4)+VLOOKUP($A637+ROUND((COLUMN()-2)/24,5),'Расчет сбытовых надбавок'!$B$1537:'Расчет сбытовых надбавок'!$G$2280,3)</f>
        <v>752.8</v>
      </c>
      <c r="Q637" s="99">
        <f>VLOOKUP($A637+ROUND((COLUMN()-2)/24,5),АТС!$A$41:$F$736,4)+VLOOKUP($A637+ROUND((COLUMN()-2)/24,5),'Расчет сбытовых надбавок'!$B$1537:'Расчет сбытовых надбавок'!$G$2280,3)</f>
        <v>0.01</v>
      </c>
      <c r="R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9">
        <f>VLOOKUP($A637+ROUND((COLUMN()-2)/24,5),АТС!$A$41:$F$736,4)+VLOOKUP($A637+ROUND((COLUMN()-2)/24,5),'Расчет сбытовых надбавок'!$B$1537:'Расчет сбытовых надбавок'!$G$2280,3)</f>
        <v>119.99000000000001</v>
      </c>
      <c r="W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9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9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80">
        <f t="shared" si="18"/>
        <v>42551</v>
      </c>
      <c r="B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C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D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E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F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G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H638" s="99">
        <f>VLOOKUP($A638+ROUND((COLUMN()-2)/24,5),АТС!$A$41:$F$760,4)+VLOOKUP($A638+ROUND((COLUMN()-2)/24,5),'Расчет сбытовых надбавок'!$B$1537:'Расчет сбытовых надбавок'!$G$2280,3)</f>
        <v>39.51</v>
      </c>
      <c r="I638" s="99">
        <f>VLOOKUP($A638+ROUND((COLUMN()-2)/24,5),АТС!$A$41:$F$760,4)+VLOOKUP($A638+ROUND((COLUMN()-2)/24,5),'Расчет сбытовых надбавок'!$B$1537:'Расчет сбытовых надбавок'!$G$2280,3)</f>
        <v>48.67</v>
      </c>
      <c r="J638" s="99">
        <f>VLOOKUP($A638+ROUND((COLUMN()-2)/24,5),АТС!$A$41:$F$760,4)+VLOOKUP($A638+ROUND((COLUMN()-2)/24,5),'Расчет сбытовых надбавок'!$B$1537:'Расчет сбытовых надбавок'!$G$2280,3)</f>
        <v>43.12</v>
      </c>
      <c r="K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L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M638" s="99">
        <f>VLOOKUP($A638+ROUND((COLUMN()-2)/24,5),АТС!$A$41:$F$760,4)+VLOOKUP($A638+ROUND((COLUMN()-2)/24,5),'Расчет сбытовых надбавок'!$B$1537:'Расчет сбытовых надбавок'!$G$2280,3)</f>
        <v>0.01</v>
      </c>
      <c r="N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O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P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Q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R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S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T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U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V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W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X638" s="99">
        <f>VLOOKUP($A638+ROUND((COLUMN()-2)/24,5),АТС!$A$41:$F$760,4)+VLOOKUP($A638+ROUND((COLUMN()-2)/24,5),'Расчет сбытовых надбавок'!$B$1537:'Расчет сбытовых надбавок'!$G$2280,3)</f>
        <v>0</v>
      </c>
      <c r="Y638" s="99">
        <f>VLOOKUP($A638+ROUND((COLUMN()-2)/24,5),АТС!$A$41:$F$760,4)+VLOOKUP($A638+ROUND((COLUMN()-2)/24,5),'Расчет сбытовых надбавок'!$B$1537:'Расчет сбытовых надбавок'!$G$2280,3)</f>
        <v>0</v>
      </c>
    </row>
    <row r="639" spans="1:25" hidden="1" x14ac:dyDescent="0.2">
      <c r="A639" s="80">
        <f t="shared" si="18"/>
        <v>42552</v>
      </c>
      <c r="B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C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D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E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F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G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H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I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J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K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L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M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N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O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P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Q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R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S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T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U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V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W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X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  <c r="Y639" s="99" t="e">
        <f>VLOOKUP($A639+ROUND((COLUMN()-2)/24,5),АТС!$A$41:$F$760,4)+VLOOKUP($A639+ROUND((COLUMN()-2)/24,5),'Расчет сбытовых надбавок'!$B$1537:'Расчет сбытовых надбавок'!$G$2280,3)</f>
        <v>#REF!</v>
      </c>
    </row>
    <row r="640" spans="1:25" x14ac:dyDescent="0.2">
      <c r="A640" s="92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93"/>
    </row>
    <row r="641" spans="1:27" x14ac:dyDescent="0.25">
      <c r="A641" s="88" t="s">
        <v>150</v>
      </c>
      <c r="B641" s="79"/>
      <c r="C641" s="79"/>
      <c r="D641" s="79"/>
    </row>
    <row r="642" spans="1:27" ht="12.75" customHeight="1" x14ac:dyDescent="0.2">
      <c r="A642" s="177" t="s">
        <v>48</v>
      </c>
      <c r="B642" s="188" t="s">
        <v>153</v>
      </c>
      <c r="C642" s="189"/>
      <c r="D642" s="189"/>
      <c r="E642" s="189"/>
      <c r="F642" s="189"/>
      <c r="G642" s="189"/>
      <c r="H642" s="189"/>
      <c r="I642" s="189"/>
      <c r="J642" s="189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90"/>
    </row>
    <row r="643" spans="1:27" ht="12.75" customHeight="1" x14ac:dyDescent="0.2">
      <c r="A643" s="178"/>
      <c r="B643" s="191"/>
      <c r="C643" s="192"/>
      <c r="D643" s="192"/>
      <c r="E643" s="192"/>
      <c r="F643" s="192"/>
      <c r="G643" s="192"/>
      <c r="H643" s="192"/>
      <c r="I643" s="192"/>
      <c r="J643" s="192"/>
      <c r="K643" s="192"/>
      <c r="L643" s="192"/>
      <c r="M643" s="192"/>
      <c r="N643" s="192"/>
      <c r="O643" s="192"/>
      <c r="P643" s="192"/>
      <c r="Q643" s="192"/>
      <c r="R643" s="192"/>
      <c r="S643" s="192"/>
      <c r="T643" s="192"/>
      <c r="U643" s="192"/>
      <c r="V643" s="192"/>
      <c r="W643" s="192"/>
      <c r="X643" s="192"/>
      <c r="Y643" s="193"/>
    </row>
    <row r="644" spans="1:27" s="112" customFormat="1" ht="12.75" customHeight="1" x14ac:dyDescent="0.2">
      <c r="A644" s="178"/>
      <c r="B644" s="224" t="s">
        <v>122</v>
      </c>
      <c r="C644" s="212" t="s">
        <v>123</v>
      </c>
      <c r="D644" s="212" t="s">
        <v>124</v>
      </c>
      <c r="E644" s="212" t="s">
        <v>125</v>
      </c>
      <c r="F644" s="212" t="s">
        <v>126</v>
      </c>
      <c r="G644" s="212" t="s">
        <v>127</v>
      </c>
      <c r="H644" s="212" t="s">
        <v>128</v>
      </c>
      <c r="I644" s="212" t="s">
        <v>129</v>
      </c>
      <c r="J644" s="212" t="s">
        <v>130</v>
      </c>
      <c r="K644" s="212" t="s">
        <v>131</v>
      </c>
      <c r="L644" s="212" t="s">
        <v>132</v>
      </c>
      <c r="M644" s="212" t="s">
        <v>133</v>
      </c>
      <c r="N644" s="222" t="s">
        <v>134</v>
      </c>
      <c r="O644" s="212" t="s">
        <v>135</v>
      </c>
      <c r="P644" s="212" t="s">
        <v>136</v>
      </c>
      <c r="Q644" s="212" t="s">
        <v>137</v>
      </c>
      <c r="R644" s="212" t="s">
        <v>138</v>
      </c>
      <c r="S644" s="212" t="s">
        <v>139</v>
      </c>
      <c r="T644" s="212" t="s">
        <v>140</v>
      </c>
      <c r="U644" s="212" t="s">
        <v>141</v>
      </c>
      <c r="V644" s="212" t="s">
        <v>142</v>
      </c>
      <c r="W644" s="212" t="s">
        <v>143</v>
      </c>
      <c r="X644" s="212" t="s">
        <v>144</v>
      </c>
      <c r="Y644" s="212" t="s">
        <v>145</v>
      </c>
    </row>
    <row r="645" spans="1:27" s="112" customFormat="1" ht="11.25" customHeight="1" x14ac:dyDescent="0.2">
      <c r="A645" s="179"/>
      <c r="B645" s="225"/>
      <c r="C645" s="213"/>
      <c r="D645" s="213"/>
      <c r="E645" s="213"/>
      <c r="F645" s="213"/>
      <c r="G645" s="213"/>
      <c r="H645" s="213"/>
      <c r="I645" s="213"/>
      <c r="J645" s="213"/>
      <c r="K645" s="213"/>
      <c r="L645" s="213"/>
      <c r="M645" s="213"/>
      <c r="N645" s="223"/>
      <c r="O645" s="213"/>
      <c r="P645" s="213"/>
      <c r="Q645" s="213"/>
      <c r="R645" s="213"/>
      <c r="S645" s="213"/>
      <c r="T645" s="213"/>
      <c r="U645" s="213"/>
      <c r="V645" s="213"/>
      <c r="W645" s="213"/>
      <c r="X645" s="213"/>
      <c r="Y645" s="213"/>
    </row>
    <row r="646" spans="1:27" ht="15.75" customHeight="1" x14ac:dyDescent="0.2">
      <c r="A646" s="80">
        <f>A609</f>
        <v>42522</v>
      </c>
      <c r="B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C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D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E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F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G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H646" s="99">
        <f>VLOOKUP($A646+ROUND((COLUMN()-2)/24,5),АТС!$A$41:$F$736,4)+VLOOKUP($A646+ROUND((COLUMN()-2)/24,5),'Расчет сбытовых надбавок'!$B$1537:'Расчет сбытовых надбавок'!$G$2280,4)</f>
        <v>290.83999999999997</v>
      </c>
      <c r="I646" s="99">
        <f>VLOOKUP($A646+ROUND((COLUMN()-2)/24,5),АТС!$A$41:$F$736,4)+VLOOKUP($A646+ROUND((COLUMN()-2)/24,5),'Расчет сбытовых надбавок'!$B$1537:'Расчет сбытовых надбавок'!$G$2280,4)</f>
        <v>51.5</v>
      </c>
      <c r="J646" s="99">
        <f>VLOOKUP($A646+ROUND((COLUMN()-2)/24,5),АТС!$A$41:$F$736,4)+VLOOKUP($A646+ROUND((COLUMN()-2)/24,5),'Расчет сбытовых надбавок'!$B$1537:'Расчет сбытовых надбавок'!$G$2280,4)</f>
        <v>12.989999999999998</v>
      </c>
      <c r="K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L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M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N646" s="99">
        <f>VLOOKUP($A646+ROUND((COLUMN()-2)/24,5),АТС!$A$41:$F$736,4)+VLOOKUP($A646+ROUND((COLUMN()-2)/24,5),'Расчет сбытовых надбавок'!$B$1537:'Расчет сбытовых надбавок'!$G$2280,4)</f>
        <v>0.01</v>
      </c>
      <c r="O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P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Q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R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S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T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U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V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W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X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Y646" s="99">
        <f>VLOOKUP($A646+ROUND((COLUMN()-2)/24,5),АТС!$A$41:$F$736,4)+VLOOKUP($A646+ROUND((COLUMN()-2)/24,5),'Расчет сбытовых надбавок'!$B$1537:'Расчет сбытовых надбавок'!$G$2280,4)</f>
        <v>0</v>
      </c>
      <c r="AA646" s="81"/>
    </row>
    <row r="647" spans="1:27" x14ac:dyDescent="0.2">
      <c r="A647" s="80">
        <f>A646+1</f>
        <v>42523</v>
      </c>
      <c r="B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9">
        <f>VLOOKUP($A647+ROUND((COLUMN()-2)/24,5),АТС!$A$41:$F$736,4)+VLOOKUP($A647+ROUND((COLUMN()-2)/24,5),'Расчет сбытовых надбавок'!$B$1537:'Расчет сбытовых надбавок'!$G$2280,4)</f>
        <v>224.06</v>
      </c>
      <c r="I647" s="99">
        <f>VLOOKUP($A647+ROUND((COLUMN()-2)/24,5),АТС!$A$41:$F$736,4)+VLOOKUP($A647+ROUND((COLUMN()-2)/24,5),'Расчет сбытовых надбавок'!$B$1537:'Расчет сбытовых надбавок'!$G$2280,4)</f>
        <v>119.50999999999999</v>
      </c>
      <c r="J647" s="99">
        <f>VLOOKUP($A647+ROUND((COLUMN()-2)/24,5),АТС!$A$41:$F$736,4)+VLOOKUP($A647+ROUND((COLUMN()-2)/24,5),'Расчет сбытовых надбавок'!$B$1537:'Расчет сбытовых надбавок'!$G$2280,4)</f>
        <v>67.69</v>
      </c>
      <c r="K647" s="99">
        <f>VLOOKUP($A647+ROUND((COLUMN()-2)/24,5),АТС!$A$41:$F$736,4)+VLOOKUP($A647+ROUND((COLUMN()-2)/24,5),'Расчет сбытовых надбавок'!$B$1537:'Расчет сбытовых надбавок'!$G$2280,4)</f>
        <v>34.700000000000003</v>
      </c>
      <c r="L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9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9">
        <f>VLOOKUP($A647+ROUND((COLUMN()-2)/24,5),АТС!$A$41:$F$736,4)+VLOOKUP($A647+ROUND((COLUMN()-2)/24,5),'Расчет сбытовых надбавок'!$B$1537:'Расчет сбытовых надбавок'!$G$2280,4)</f>
        <v>0</v>
      </c>
    </row>
    <row r="648" spans="1:27" x14ac:dyDescent="0.2">
      <c r="A648" s="80">
        <f t="shared" ref="A648:A676" si="19">A647+1</f>
        <v>42524</v>
      </c>
      <c r="B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9">
        <f>VLOOKUP($A648+ROUND((COLUMN()-2)/24,5),АТС!$A$41:$F$736,4)+VLOOKUP($A648+ROUND((COLUMN()-2)/24,5),'Расчет сбытовых надбавок'!$B$1537:'Расчет сбытовых надбавок'!$G$2280,4)</f>
        <v>6.95</v>
      </c>
      <c r="I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9">
        <f>VLOOKUP($A648+ROUND((COLUMN()-2)/24,5),АТС!$A$41:$F$736,4)+VLOOKUP($A648+ROUND((COLUMN()-2)/24,5),'Расчет сбытовых надбавок'!$B$1537:'Расчет сбытовых надбавок'!$G$2280,4)</f>
        <v>57.18</v>
      </c>
      <c r="K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9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9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80">
        <f t="shared" si="19"/>
        <v>42525</v>
      </c>
      <c r="B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C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D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9">
        <f>VLOOKUP($A649+ROUND((COLUMN()-2)/24,5),АТС!$A$41:$F$736,4)+VLOOKUP($A649+ROUND((COLUMN()-2)/24,5),'Расчет сбытовых надбавок'!$B$1537:'Расчет сбытовых надбавок'!$G$2280,4)</f>
        <v>49.39</v>
      </c>
      <c r="J649" s="99">
        <f>VLOOKUP($A649+ROUND((COLUMN()-2)/24,5),АТС!$A$41:$F$736,4)+VLOOKUP($A649+ROUND((COLUMN()-2)/24,5),'Расчет сбытовых надбавок'!$B$1537:'Расчет сбытовых надбавок'!$G$2280,4)</f>
        <v>283.52</v>
      </c>
      <c r="K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M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N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S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9">
        <f>VLOOKUP($A649+ROUND((COLUMN()-2)/24,5),АТС!$A$41:$F$736,4)+VLOOKUP($A649+ROUND((COLUMN()-2)/24,5),'Расчет сбытовых надбавок'!$B$1537:'Расчет сбытовых надбавок'!$G$2280,4)</f>
        <v>35.090000000000003</v>
      </c>
      <c r="V649" s="99">
        <f>VLOOKUP($A649+ROUND((COLUMN()-2)/24,5),АТС!$A$41:$F$736,4)+VLOOKUP($A649+ROUND((COLUMN()-2)/24,5),'Расчет сбытовых надбавок'!$B$1537:'Расчет сбытовых надбавок'!$G$2280,4)</f>
        <v>78.67</v>
      </c>
      <c r="W649" s="99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9">
        <f>VLOOKUP($A649+ROUND((COLUMN()-2)/24,5),АТС!$A$41:$F$736,4)+VLOOKUP($A649+ROUND((COLUMN()-2)/24,5),'Расчет сбытовых надбавок'!$B$1537:'Расчет сбытовых надбавок'!$G$2280,4)</f>
        <v>0.01</v>
      </c>
      <c r="Y649" s="99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80">
        <f t="shared" si="19"/>
        <v>42526</v>
      </c>
      <c r="B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9">
        <f>VLOOKUP($A650+ROUND((COLUMN()-2)/24,5),АТС!$A$41:$F$736,4)+VLOOKUP($A650+ROUND((COLUMN()-2)/24,5),'Расчет сбытовых надбавок'!$B$1537:'Расчет сбытовых надбавок'!$G$2280,4)</f>
        <v>191.03</v>
      </c>
      <c r="J650" s="99">
        <f>VLOOKUP($A650+ROUND((COLUMN()-2)/24,5),АТС!$A$41:$F$736,4)+VLOOKUP($A650+ROUND((COLUMN()-2)/24,5),'Расчет сбытовых надбавок'!$B$1537:'Расчет сбытовых надбавок'!$G$2280,4)</f>
        <v>118.49000000000001</v>
      </c>
      <c r="K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9">
        <f>VLOOKUP($A650+ROUND((COLUMN()-2)/24,5),АТС!$A$41:$F$736,4)+VLOOKUP($A650+ROUND((COLUMN()-2)/24,5),'Расчет сбытовых надбавок'!$B$1537:'Расчет сбытовых надбавок'!$G$2280,4)</f>
        <v>28.189999999999998</v>
      </c>
      <c r="M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Q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9">
        <f>VLOOKUP($A650+ROUND((COLUMN()-2)/24,5),АТС!$A$41:$F$736,4)+VLOOKUP($A650+ROUND((COLUMN()-2)/24,5),'Расчет сбытовых надбавок'!$B$1537:'Расчет сбытовых надбавок'!$G$2280,4)</f>
        <v>0.01</v>
      </c>
      <c r="U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9">
        <f>VLOOKUP($A650+ROUND((COLUMN()-2)/24,5),АТС!$A$41:$F$736,4)+VLOOKUP($A650+ROUND((COLUMN()-2)/24,5),'Расчет сбытовых надбавок'!$B$1537:'Расчет сбытовых надбавок'!$G$2280,4)</f>
        <v>94.22</v>
      </c>
      <c r="W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9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9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80">
        <f t="shared" si="19"/>
        <v>42527</v>
      </c>
      <c r="B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9">
        <f>VLOOKUP($A651+ROUND((COLUMN()-2)/24,5),АТС!$A$41:$F$736,4)+VLOOKUP($A651+ROUND((COLUMN()-2)/24,5),'Расчет сбытовых надбавок'!$B$1537:'Расчет сбытовых надбавок'!$G$2280,4)</f>
        <v>2.54</v>
      </c>
      <c r="D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9">
        <f>VLOOKUP($A651+ROUND((COLUMN()-2)/24,5),АТС!$A$41:$F$736,4)+VLOOKUP($A651+ROUND((COLUMN()-2)/24,5),'Расчет сбытовых надбавок'!$B$1537:'Расчет сбытовых надбавок'!$G$2280,4)</f>
        <v>93.02</v>
      </c>
      <c r="I651" s="99">
        <f>VLOOKUP($A651+ROUND((COLUMN()-2)/24,5),АТС!$A$41:$F$736,4)+VLOOKUP($A651+ROUND((COLUMN()-2)/24,5),'Расчет сбытовых надбавок'!$B$1537:'Расчет сбытовых надбавок'!$G$2280,4)</f>
        <v>194.5</v>
      </c>
      <c r="J651" s="99">
        <f>VLOOKUP($A651+ROUND((COLUMN()-2)/24,5),АТС!$A$41:$F$736,4)+VLOOKUP($A651+ROUND((COLUMN()-2)/24,5),'Расчет сбытовых надбавок'!$B$1537:'Расчет сбытовых надбавок'!$G$2280,4)</f>
        <v>611.54999999999995</v>
      </c>
      <c r="K651" s="99">
        <f>VLOOKUP($A651+ROUND((COLUMN()-2)/24,5),АТС!$A$41:$F$736,4)+VLOOKUP($A651+ROUND((COLUMN()-2)/24,5),'Расчет сбытовых надбавок'!$B$1537:'Расчет сбытовых надбавок'!$G$2280,4)</f>
        <v>313.28999999999996</v>
      </c>
      <c r="L651" s="99">
        <f>VLOOKUP($A651+ROUND((COLUMN()-2)/24,5),АТС!$A$41:$F$736,4)+VLOOKUP($A651+ROUND((COLUMN()-2)/24,5),'Расчет сбытовых надбавок'!$B$1537:'Расчет сбытовых надбавок'!$G$2280,4)</f>
        <v>66.25</v>
      </c>
      <c r="M651" s="99">
        <f>VLOOKUP($A651+ROUND((COLUMN()-2)/24,5),АТС!$A$41:$F$736,4)+VLOOKUP($A651+ROUND((COLUMN()-2)/24,5),'Расчет сбытовых надбавок'!$B$1537:'Расчет сбытовых надбавок'!$G$2280,4)</f>
        <v>19.32</v>
      </c>
      <c r="N651" s="99">
        <f>VLOOKUP($A651+ROUND((COLUMN()-2)/24,5),АТС!$A$41:$F$736,4)+VLOOKUP($A651+ROUND((COLUMN()-2)/24,5),'Расчет сбытовых надбавок'!$B$1537:'Расчет сбытовых надбавок'!$G$2280,4)</f>
        <v>166.1</v>
      </c>
      <c r="O651" s="99">
        <f>VLOOKUP($A651+ROUND((COLUMN()-2)/24,5),АТС!$A$41:$F$736,4)+VLOOKUP($A651+ROUND((COLUMN()-2)/24,5),'Расчет сбытовых надбавок'!$B$1537:'Расчет сбытовых надбавок'!$G$2280,4)</f>
        <v>120.25</v>
      </c>
      <c r="P651" s="99">
        <f>VLOOKUP($A651+ROUND((COLUMN()-2)/24,5),АТС!$A$41:$F$736,4)+VLOOKUP($A651+ROUND((COLUMN()-2)/24,5),'Расчет сбытовых надбавок'!$B$1537:'Расчет сбытовых надбавок'!$G$2280,4)</f>
        <v>115</v>
      </c>
      <c r="Q651" s="99">
        <f>VLOOKUP($A651+ROUND((COLUMN()-2)/24,5),АТС!$A$41:$F$736,4)+VLOOKUP($A651+ROUND((COLUMN()-2)/24,5),'Расчет сбытовых надбавок'!$B$1537:'Расчет сбытовых надбавок'!$G$2280,4)</f>
        <v>86.41</v>
      </c>
      <c r="R651" s="99">
        <f>VLOOKUP($A651+ROUND((COLUMN()-2)/24,5),АТС!$A$41:$F$736,4)+VLOOKUP($A651+ROUND((COLUMN()-2)/24,5),'Расчет сбытовых надбавок'!$B$1537:'Расчет сбытовых надбавок'!$G$2280,4)</f>
        <v>104.06</v>
      </c>
      <c r="S651" s="99">
        <f>VLOOKUP($A651+ROUND((COLUMN()-2)/24,5),АТС!$A$41:$F$736,4)+VLOOKUP($A651+ROUND((COLUMN()-2)/24,5),'Расчет сбытовых надбавок'!$B$1537:'Расчет сбытовых надбавок'!$G$2280,4)</f>
        <v>56.790000000000006</v>
      </c>
      <c r="T651" s="99">
        <f>VLOOKUP($A651+ROUND((COLUMN()-2)/24,5),АТС!$A$41:$F$736,4)+VLOOKUP($A651+ROUND((COLUMN()-2)/24,5),'Расчет сбытовых надбавок'!$B$1537:'Расчет сбытовых надбавок'!$G$2280,4)</f>
        <v>103.2</v>
      </c>
      <c r="U651" s="99">
        <f>VLOOKUP($A651+ROUND((COLUMN()-2)/24,5),АТС!$A$41:$F$736,4)+VLOOKUP($A651+ROUND((COLUMN()-2)/24,5),'Расчет сбытовых надбавок'!$B$1537:'Расчет сбытовых надбавок'!$G$2280,4)</f>
        <v>215.27</v>
      </c>
      <c r="V651" s="99">
        <f>VLOOKUP($A651+ROUND((COLUMN()-2)/24,5),АТС!$A$41:$F$736,4)+VLOOKUP($A651+ROUND((COLUMN()-2)/24,5),'Расчет сбытовых надбавок'!$B$1537:'Расчет сбытовых надбавок'!$G$2280,4)</f>
        <v>202.3</v>
      </c>
      <c r="W651" s="99">
        <f>VLOOKUP($A651+ROUND((COLUMN()-2)/24,5),АТС!$A$41:$F$736,4)+VLOOKUP($A651+ROUND((COLUMN()-2)/24,5),'Расчет сбытовых надбавок'!$B$1537:'Расчет сбытовых надбавок'!$G$2280,4)</f>
        <v>23.01</v>
      </c>
      <c r="X651" s="99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9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80">
        <f t="shared" si="19"/>
        <v>42528</v>
      </c>
      <c r="B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9">
        <f>VLOOKUP($A652+ROUND((COLUMN()-2)/24,5),АТС!$A$41:$F$736,4)+VLOOKUP($A652+ROUND((COLUMN()-2)/24,5),'Расчет сбытовых надбавок'!$B$1537:'Расчет сбытовых надбавок'!$G$2280,4)</f>
        <v>8</v>
      </c>
      <c r="G652" s="99">
        <f>VLOOKUP($A652+ROUND((COLUMN()-2)/24,5),АТС!$A$41:$F$736,4)+VLOOKUP($A652+ROUND((COLUMN()-2)/24,5),'Расчет сбытовых надбавок'!$B$1537:'Расчет сбытовых надбавок'!$G$2280,4)</f>
        <v>64.62</v>
      </c>
      <c r="H652" s="99">
        <f>VLOOKUP($A652+ROUND((COLUMN()-2)/24,5),АТС!$A$41:$F$736,4)+VLOOKUP($A652+ROUND((COLUMN()-2)/24,5),'Расчет сбытовых надбавок'!$B$1537:'Расчет сбытовых надбавок'!$G$2280,4)</f>
        <v>123.35</v>
      </c>
      <c r="I652" s="99">
        <f>VLOOKUP($A652+ROUND((COLUMN()-2)/24,5),АТС!$A$41:$F$736,4)+VLOOKUP($A652+ROUND((COLUMN()-2)/24,5),'Расчет сбытовых надбавок'!$B$1537:'Расчет сбытовых надбавок'!$G$2280,4)</f>
        <v>125.85000000000001</v>
      </c>
      <c r="J652" s="99">
        <f>VLOOKUP($A652+ROUND((COLUMN()-2)/24,5),АТС!$A$41:$F$736,4)+VLOOKUP($A652+ROUND((COLUMN()-2)/24,5),'Расчет сбытовых надбавок'!$B$1537:'Расчет сбытовых надбавок'!$G$2280,4)</f>
        <v>143.63</v>
      </c>
      <c r="K652" s="99">
        <f>VLOOKUP($A652+ROUND((COLUMN()-2)/24,5),АТС!$A$41:$F$736,4)+VLOOKUP($A652+ROUND((COLUMN()-2)/24,5),'Расчет сбытовых надбавок'!$B$1537:'Расчет сбытовых надбавок'!$G$2280,4)</f>
        <v>111.76</v>
      </c>
      <c r="L652" s="99">
        <f>VLOOKUP($A652+ROUND((COLUMN()-2)/24,5),АТС!$A$41:$F$736,4)+VLOOKUP($A652+ROUND((COLUMN()-2)/24,5),'Расчет сбытовых надбавок'!$B$1537:'Расчет сбытовых надбавок'!$G$2280,4)</f>
        <v>42.21</v>
      </c>
      <c r="M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9">
        <f>VLOOKUP($A652+ROUND((COLUMN()-2)/24,5),АТС!$A$41:$F$736,4)+VLOOKUP($A652+ROUND((COLUMN()-2)/24,5),'Расчет сбытовых надбавок'!$B$1537:'Расчет сбытовых надбавок'!$G$2280,4)</f>
        <v>38.629999999999995</v>
      </c>
      <c r="O652" s="99">
        <f>VLOOKUP($A652+ROUND((COLUMN()-2)/24,5),АТС!$A$41:$F$736,4)+VLOOKUP($A652+ROUND((COLUMN()-2)/24,5),'Расчет сбытовых надбавок'!$B$1537:'Расчет сбытовых надбавок'!$G$2280,4)</f>
        <v>13.62</v>
      </c>
      <c r="P652" s="99">
        <f>VLOOKUP($A652+ROUND((COLUMN()-2)/24,5),АТС!$A$41:$F$736,4)+VLOOKUP($A652+ROUND((COLUMN()-2)/24,5),'Расчет сбытовых надбавок'!$B$1537:'Расчет сбытовых надбавок'!$G$2280,4)</f>
        <v>6.11</v>
      </c>
      <c r="Q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9">
        <f>VLOOKUP($A652+ROUND((COLUMN()-2)/24,5),АТС!$A$41:$F$736,4)+VLOOKUP($A652+ROUND((COLUMN()-2)/24,5),'Расчет сбытовых надбавок'!$B$1537:'Расчет сбытовых надбавок'!$G$2280,4)</f>
        <v>5.89</v>
      </c>
      <c r="S652" s="99">
        <f>VLOOKUP($A652+ROUND((COLUMN()-2)/24,5),АТС!$A$41:$F$736,4)+VLOOKUP($A652+ROUND((COLUMN()-2)/24,5),'Расчет сбытовых надбавок'!$B$1537:'Расчет сбытовых надбавок'!$G$2280,4)</f>
        <v>26.89</v>
      </c>
      <c r="T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9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9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80">
        <f t="shared" si="19"/>
        <v>42529</v>
      </c>
      <c r="B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9">
        <f>VLOOKUP($A653+ROUND((COLUMN()-2)/24,5),АТС!$A$41:$F$736,4)+VLOOKUP($A653+ROUND((COLUMN()-2)/24,5),'Расчет сбытовых надбавок'!$B$1537:'Расчет сбытовых надбавок'!$G$2280,4)</f>
        <v>62.74</v>
      </c>
      <c r="I653" s="99">
        <f>VLOOKUP($A653+ROUND((COLUMN()-2)/24,5),АТС!$A$41:$F$736,4)+VLOOKUP($A653+ROUND((COLUMN()-2)/24,5),'Расчет сбытовых надбавок'!$B$1537:'Расчет сбытовых надбавок'!$G$2280,4)</f>
        <v>83.69</v>
      </c>
      <c r="J653" s="99">
        <f>VLOOKUP($A653+ROUND((COLUMN()-2)/24,5),АТС!$A$41:$F$736,4)+VLOOKUP($A653+ROUND((COLUMN()-2)/24,5),'Расчет сбытовых надбавок'!$B$1537:'Расчет сбытовых надбавок'!$G$2280,4)</f>
        <v>101.64</v>
      </c>
      <c r="K653" s="99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9">
        <f>VLOOKUP($A653+ROUND((COLUMN()-2)/24,5),АТС!$A$41:$F$736,4)+VLOOKUP($A653+ROUND((COLUMN()-2)/24,5),'Расчет сбытовых надбавок'!$B$1537:'Расчет сбытовых надбавок'!$G$2280,4)</f>
        <v>0.01</v>
      </c>
      <c r="N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9">
        <f>VLOOKUP($A653+ROUND((COLUMN()-2)/24,5),АТС!$A$41:$F$736,4)+VLOOKUP($A653+ROUND((COLUMN()-2)/24,5),'Расчет сбытовых надбавок'!$B$1537:'Расчет сбытовых надбавок'!$G$2280,4)</f>
        <v>0.01</v>
      </c>
      <c r="R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9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9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80">
        <f t="shared" si="19"/>
        <v>42530</v>
      </c>
      <c r="B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9">
        <f>VLOOKUP($A654+ROUND((COLUMN()-2)/24,5),АТС!$A$41:$F$736,4)+VLOOKUP($A654+ROUND((COLUMN()-2)/24,5),'Расчет сбытовых надбавок'!$B$1537:'Расчет сбытовых надбавок'!$G$2280,4)</f>
        <v>29.5</v>
      </c>
      <c r="D654" s="99">
        <f>VLOOKUP($A654+ROUND((COLUMN()-2)/24,5),АТС!$A$41:$F$736,4)+VLOOKUP($A654+ROUND((COLUMN()-2)/24,5),'Расчет сбытовых надбавок'!$B$1537:'Расчет сбытовых надбавок'!$G$2280,4)</f>
        <v>34.83</v>
      </c>
      <c r="E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9">
        <f>VLOOKUP($A654+ROUND((COLUMN()-2)/24,5),АТС!$A$41:$F$736,4)+VLOOKUP($A654+ROUND((COLUMN()-2)/24,5),'Расчет сбытовых надбавок'!$B$1537:'Расчет сбытовых надбавок'!$G$2280,4)</f>
        <v>58.449999999999996</v>
      </c>
      <c r="G654" s="99">
        <f>VLOOKUP($A654+ROUND((COLUMN()-2)/24,5),АТС!$A$41:$F$736,4)+VLOOKUP($A654+ROUND((COLUMN()-2)/24,5),'Расчет сбытовых надбавок'!$B$1537:'Расчет сбытовых надбавок'!$G$2280,4)</f>
        <v>103.60000000000001</v>
      </c>
      <c r="H654" s="99">
        <f>VLOOKUP($A654+ROUND((COLUMN()-2)/24,5),АТС!$A$41:$F$736,4)+VLOOKUP($A654+ROUND((COLUMN()-2)/24,5),'Расчет сбытовых надбавок'!$B$1537:'Расчет сбытовых надбавок'!$G$2280,4)</f>
        <v>275.92</v>
      </c>
      <c r="I654" s="99">
        <f>VLOOKUP($A654+ROUND((COLUMN()-2)/24,5),АТС!$A$41:$F$736,4)+VLOOKUP($A654+ROUND((COLUMN()-2)/24,5),'Расчет сбытовых надбавок'!$B$1537:'Расчет сбытовых надбавок'!$G$2280,4)</f>
        <v>185.26999999999998</v>
      </c>
      <c r="J654" s="99">
        <f>VLOOKUP($A654+ROUND((COLUMN()-2)/24,5),АТС!$A$41:$F$736,4)+VLOOKUP($A654+ROUND((COLUMN()-2)/24,5),'Расчет сбытовых надбавок'!$B$1537:'Расчет сбытовых надбавок'!$G$2280,4)</f>
        <v>125.66999999999999</v>
      </c>
      <c r="K654" s="99">
        <f>VLOOKUP($A654+ROUND((COLUMN()-2)/24,5),АТС!$A$41:$F$736,4)+VLOOKUP($A654+ROUND((COLUMN()-2)/24,5),'Расчет сбытовых надбавок'!$B$1537:'Расчет сбытовых надбавок'!$G$2280,4)</f>
        <v>45.9</v>
      </c>
      <c r="L654" s="99">
        <f>VLOOKUP($A654+ROUND((COLUMN()-2)/24,5),АТС!$A$41:$F$736,4)+VLOOKUP($A654+ROUND((COLUMN()-2)/24,5),'Расчет сбытовых надбавок'!$B$1537:'Расчет сбытовых надбавок'!$G$2280,4)</f>
        <v>33.410000000000004</v>
      </c>
      <c r="M654" s="99">
        <f>VLOOKUP($A654+ROUND((COLUMN()-2)/24,5),АТС!$A$41:$F$736,4)+VLOOKUP($A654+ROUND((COLUMN()-2)/24,5),'Расчет сбытовых надбавок'!$B$1537:'Расчет сбытовых надбавок'!$G$2280,4)</f>
        <v>38.29</v>
      </c>
      <c r="N654" s="99">
        <f>VLOOKUP($A654+ROUND((COLUMN()-2)/24,5),АТС!$A$41:$F$736,4)+VLOOKUP($A654+ROUND((COLUMN()-2)/24,5),'Расчет сбытовых надбавок'!$B$1537:'Расчет сбытовых надбавок'!$G$2280,4)</f>
        <v>40.380000000000003</v>
      </c>
      <c r="O654" s="99">
        <f>VLOOKUP($A654+ROUND((COLUMN()-2)/24,5),АТС!$A$41:$F$736,4)+VLOOKUP($A654+ROUND((COLUMN()-2)/24,5),'Расчет сбытовых надбавок'!$B$1537:'Расчет сбытовых надбавок'!$G$2280,4)</f>
        <v>26.96</v>
      </c>
      <c r="P654" s="99">
        <f>VLOOKUP($A654+ROUND((COLUMN()-2)/24,5),АТС!$A$41:$F$736,4)+VLOOKUP($A654+ROUND((COLUMN()-2)/24,5),'Расчет сбытовых надбавок'!$B$1537:'Расчет сбытовых надбавок'!$G$2280,4)</f>
        <v>27.49</v>
      </c>
      <c r="Q654" s="99">
        <f>VLOOKUP($A654+ROUND((COLUMN()-2)/24,5),АТС!$A$41:$F$736,4)+VLOOKUP($A654+ROUND((COLUMN()-2)/24,5),'Расчет сбытовых надбавок'!$B$1537:'Расчет сбытовых надбавок'!$G$2280,4)</f>
        <v>26.98</v>
      </c>
      <c r="R654" s="99">
        <f>VLOOKUP($A654+ROUND((COLUMN()-2)/24,5),АТС!$A$41:$F$736,4)+VLOOKUP($A654+ROUND((COLUMN()-2)/24,5),'Расчет сбытовых надбавок'!$B$1537:'Расчет сбытовых надбавок'!$G$2280,4)</f>
        <v>34.99</v>
      </c>
      <c r="S654" s="99">
        <f>VLOOKUP($A654+ROUND((COLUMN()-2)/24,5),АТС!$A$41:$F$736,4)+VLOOKUP($A654+ROUND((COLUMN()-2)/24,5),'Расчет сбытовых надбавок'!$B$1537:'Расчет сбытовых надбавок'!$G$2280,4)</f>
        <v>48.69</v>
      </c>
      <c r="T654" s="99">
        <f>VLOOKUP($A654+ROUND((COLUMN()-2)/24,5),АТС!$A$41:$F$736,4)+VLOOKUP($A654+ROUND((COLUMN()-2)/24,5),'Расчет сбытовых надбавок'!$B$1537:'Расчет сбытовых надбавок'!$G$2280,4)</f>
        <v>42.589999999999996</v>
      </c>
      <c r="U654" s="99">
        <f>VLOOKUP($A654+ROUND((COLUMN()-2)/24,5),АТС!$A$41:$F$736,4)+VLOOKUP($A654+ROUND((COLUMN()-2)/24,5),'Расчет сбытовых надбавок'!$B$1537:'Расчет сбытовых надбавок'!$G$2280,4)</f>
        <v>99.18</v>
      </c>
      <c r="V654" s="99">
        <f>VLOOKUP($A654+ROUND((COLUMN()-2)/24,5),АТС!$A$41:$F$736,4)+VLOOKUP($A654+ROUND((COLUMN()-2)/24,5),'Расчет сбытовых надбавок'!$B$1537:'Расчет сбытовых надбавок'!$G$2280,4)</f>
        <v>47.1</v>
      </c>
      <c r="W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9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9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80">
        <f t="shared" si="19"/>
        <v>42531</v>
      </c>
      <c r="B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9">
        <f>VLOOKUP($A655+ROUND((COLUMN()-2)/24,5),АТС!$A$41:$F$736,4)+VLOOKUP($A655+ROUND((COLUMN()-2)/24,5),'Расчет сбытовых надбавок'!$B$1537:'Расчет сбытовых надбавок'!$G$2280,4)</f>
        <v>10.93</v>
      </c>
      <c r="G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9">
        <f>VLOOKUP($A655+ROUND((COLUMN()-2)/24,5),АТС!$A$41:$F$736,4)+VLOOKUP($A655+ROUND((COLUMN()-2)/24,5),'Расчет сбытовых надбавок'!$B$1537:'Расчет сбытовых надбавок'!$G$2280,4)</f>
        <v>49.06</v>
      </c>
      <c r="I655" s="99">
        <f>VLOOKUP($A655+ROUND((COLUMN()-2)/24,5),АТС!$A$41:$F$736,4)+VLOOKUP($A655+ROUND((COLUMN()-2)/24,5),'Расчет сбытовых надбавок'!$B$1537:'Расчет сбытовых надбавок'!$G$2280,4)</f>
        <v>111.43</v>
      </c>
      <c r="J655" s="99">
        <f>VLOOKUP($A655+ROUND((COLUMN()-2)/24,5),АТС!$A$41:$F$736,4)+VLOOKUP($A655+ROUND((COLUMN()-2)/24,5),'Расчет сбытовых надбавок'!$B$1537:'Расчет сбытовых надбавок'!$G$2280,4)</f>
        <v>23.29</v>
      </c>
      <c r="K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9">
        <f>VLOOKUP($A655+ROUND((COLUMN()-2)/24,5),АТС!$A$41:$F$736,4)+VLOOKUP($A655+ROUND((COLUMN()-2)/24,5),'Расчет сбытовых надбавок'!$B$1537:'Расчет сбытовых надбавок'!$G$2280,4)</f>
        <v>0.01</v>
      </c>
      <c r="O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9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9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80">
        <f t="shared" si="19"/>
        <v>42532</v>
      </c>
      <c r="B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E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9">
        <f>VLOOKUP($A656+ROUND((COLUMN()-2)/24,5),АТС!$A$41:$F$736,4)+VLOOKUP($A656+ROUND((COLUMN()-2)/24,5),'Расчет сбытовых надбавок'!$B$1537:'Расчет сбытовых надбавок'!$G$2280,4)</f>
        <v>71.460000000000008</v>
      </c>
      <c r="G656" s="99">
        <f>VLOOKUP($A656+ROUND((COLUMN()-2)/24,5),АТС!$A$41:$F$736,4)+VLOOKUP($A656+ROUND((COLUMN()-2)/24,5),'Расчет сбытовых надбавок'!$B$1537:'Расчет сбытовых надбавок'!$G$2280,4)</f>
        <v>26.56</v>
      </c>
      <c r="H656" s="99">
        <f>VLOOKUP($A656+ROUND((COLUMN()-2)/24,5),АТС!$A$41:$F$736,4)+VLOOKUP($A656+ROUND((COLUMN()-2)/24,5),'Расчет сбытовых надбавок'!$B$1537:'Расчет сбытовых надбавок'!$G$2280,4)</f>
        <v>0.01</v>
      </c>
      <c r="I656" s="99">
        <f>VLOOKUP($A656+ROUND((COLUMN()-2)/24,5),АТС!$A$41:$F$736,4)+VLOOKUP($A656+ROUND((COLUMN()-2)/24,5),'Расчет сбытовых надбавок'!$B$1537:'Расчет сбытовых надбавок'!$G$2280,4)</f>
        <v>93.22999999999999</v>
      </c>
      <c r="J656" s="99">
        <f>VLOOKUP($A656+ROUND((COLUMN()-2)/24,5),АТС!$A$41:$F$736,4)+VLOOKUP($A656+ROUND((COLUMN()-2)/24,5),'Расчет сбытовых надбавок'!$B$1537:'Расчет сбытовых надбавок'!$G$2280,4)</f>
        <v>60.08</v>
      </c>
      <c r="K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9">
        <f>VLOOKUP($A656+ROUND((COLUMN()-2)/24,5),АТС!$A$41:$F$736,4)+VLOOKUP($A656+ROUND((COLUMN()-2)/24,5),'Расчет сбытовых надбавок'!$B$1537:'Расчет сбытовых надбавок'!$G$2280,4)</f>
        <v>26.67</v>
      </c>
      <c r="O656" s="99">
        <f>VLOOKUP($A656+ROUND((COLUMN()-2)/24,5),АТС!$A$41:$F$736,4)+VLOOKUP($A656+ROUND((COLUMN()-2)/24,5),'Расчет сбытовых надбавок'!$B$1537:'Расчет сбытовых надбавок'!$G$2280,4)</f>
        <v>33.15</v>
      </c>
      <c r="P656" s="99">
        <f>VLOOKUP($A656+ROUND((COLUMN()-2)/24,5),АТС!$A$41:$F$736,4)+VLOOKUP($A656+ROUND((COLUMN()-2)/24,5),'Расчет сбытовых надбавок'!$B$1537:'Расчет сбытовых надбавок'!$G$2280,4)</f>
        <v>54.81</v>
      </c>
      <c r="Q656" s="99">
        <f>VLOOKUP($A656+ROUND((COLUMN()-2)/24,5),АТС!$A$41:$F$736,4)+VLOOKUP($A656+ROUND((COLUMN()-2)/24,5),'Расчет сбытовых надбавок'!$B$1537:'Расчет сбытовых надбавок'!$G$2280,4)</f>
        <v>61.419999999999995</v>
      </c>
      <c r="R656" s="99">
        <f>VLOOKUP($A656+ROUND((COLUMN()-2)/24,5),АТС!$A$41:$F$736,4)+VLOOKUP($A656+ROUND((COLUMN()-2)/24,5),'Расчет сбытовых надбавок'!$B$1537:'Расчет сбытовых надбавок'!$G$2280,4)</f>
        <v>50.85</v>
      </c>
      <c r="S656" s="99">
        <f>VLOOKUP($A656+ROUND((COLUMN()-2)/24,5),АТС!$A$41:$F$736,4)+VLOOKUP($A656+ROUND((COLUMN()-2)/24,5),'Расчет сбытовых надбавок'!$B$1537:'Расчет сбытовых надбавок'!$G$2280,4)</f>
        <v>65.180000000000007</v>
      </c>
      <c r="T656" s="99">
        <f>VLOOKUP($A656+ROUND((COLUMN()-2)/24,5),АТС!$A$41:$F$736,4)+VLOOKUP($A656+ROUND((COLUMN()-2)/24,5),'Расчет сбытовых надбавок'!$B$1537:'Расчет сбытовых надбавок'!$G$2280,4)</f>
        <v>61.05</v>
      </c>
      <c r="U656" s="99">
        <f>VLOOKUP($A656+ROUND((COLUMN()-2)/24,5),АТС!$A$41:$F$736,4)+VLOOKUP($A656+ROUND((COLUMN()-2)/24,5),'Расчет сбытовых надбавок'!$B$1537:'Расчет сбытовых надбавок'!$G$2280,4)</f>
        <v>73.990000000000009</v>
      </c>
      <c r="V656" s="99">
        <f>VLOOKUP($A656+ROUND((COLUMN()-2)/24,5),АТС!$A$41:$F$736,4)+VLOOKUP($A656+ROUND((COLUMN()-2)/24,5),'Расчет сбытовых надбавок'!$B$1537:'Расчет сбытовых надбавок'!$G$2280,4)</f>
        <v>65.59</v>
      </c>
      <c r="W656" s="99">
        <f>VLOOKUP($A656+ROUND((COLUMN()-2)/24,5),АТС!$A$41:$F$736,4)+VLOOKUP($A656+ROUND((COLUMN()-2)/24,5),'Расчет сбытовых надбавок'!$B$1537:'Расчет сбытовых надбавок'!$G$2280,4)</f>
        <v>15.229999999999999</v>
      </c>
      <c r="X656" s="99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9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80">
        <f t="shared" si="19"/>
        <v>42533</v>
      </c>
      <c r="B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D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E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9">
        <f>VLOOKUP($A657+ROUND((COLUMN()-2)/24,5),АТС!$A$41:$F$736,4)+VLOOKUP($A657+ROUND((COLUMN()-2)/24,5),'Расчет сбытовых надбавок'!$B$1537:'Расчет сбытовых надбавок'!$G$2280,4)</f>
        <v>27.92</v>
      </c>
      <c r="H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9">
        <f>VLOOKUP($A657+ROUND((COLUMN()-2)/24,5),АТС!$A$41:$F$736,4)+VLOOKUP($A657+ROUND((COLUMN()-2)/24,5),'Расчет сбытовых надбавок'!$B$1537:'Расчет сбытовых надбавок'!$G$2280,4)</f>
        <v>57.07</v>
      </c>
      <c r="J657" s="99">
        <f>VLOOKUP($A657+ROUND((COLUMN()-2)/24,5),АТС!$A$41:$F$736,4)+VLOOKUP($A657+ROUND((COLUMN()-2)/24,5),'Расчет сбытовых надбавок'!$B$1537:'Расчет сбытовых надбавок'!$G$2280,4)</f>
        <v>80.25</v>
      </c>
      <c r="K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9">
        <f>VLOOKUP($A657+ROUND((COLUMN()-2)/24,5),АТС!$A$41:$F$736,4)+VLOOKUP($A657+ROUND((COLUMN()-2)/24,5),'Расчет сбытовых надбавок'!$B$1537:'Расчет сбытовых надбавок'!$G$2280,4)</f>
        <v>0.01</v>
      </c>
      <c r="M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9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9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80">
        <f t="shared" si="19"/>
        <v>42534</v>
      </c>
      <c r="B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E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F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G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  <c r="L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9">
        <f>VLOOKUP($A658+ROUND((COLUMN()-2)/24,5),АТС!$A$41:$F$736,4)+VLOOKUP($A658+ROUND((COLUMN()-2)/24,5),'Расчет сбытовых надбавок'!$B$1537:'Расчет сбытовых надбавок'!$G$2280,4)</f>
        <v>54.36</v>
      </c>
      <c r="O658" s="99">
        <f>VLOOKUP($A658+ROUND((COLUMN()-2)/24,5),АТС!$A$41:$F$736,4)+VLOOKUP($A658+ROUND((COLUMN()-2)/24,5),'Расчет сбытовых надбавок'!$B$1537:'Расчет сбытовых надбавок'!$G$2280,4)</f>
        <v>56.52</v>
      </c>
      <c r="P658" s="99">
        <f>VLOOKUP($A658+ROUND((COLUMN()-2)/24,5),АТС!$A$41:$F$736,4)+VLOOKUP($A658+ROUND((COLUMN()-2)/24,5),'Расчет сбытовых надбавок'!$B$1537:'Расчет сбытовых надбавок'!$G$2280,4)</f>
        <v>120.9</v>
      </c>
      <c r="Q658" s="99">
        <f>VLOOKUP($A658+ROUND((COLUMN()-2)/24,5),АТС!$A$41:$F$736,4)+VLOOKUP($A658+ROUND((COLUMN()-2)/24,5),'Расчет сбытовых надбавок'!$B$1537:'Расчет сбытовых надбавок'!$G$2280,4)</f>
        <v>118.06</v>
      </c>
      <c r="R658" s="99">
        <f>VLOOKUP($A658+ROUND((COLUMN()-2)/24,5),АТС!$A$41:$F$736,4)+VLOOKUP($A658+ROUND((COLUMN()-2)/24,5),'Расчет сбытовых надбавок'!$B$1537:'Расчет сбытовых надбавок'!$G$2280,4)</f>
        <v>117.76</v>
      </c>
      <c r="S658" s="99">
        <f>VLOOKUP($A658+ROUND((COLUMN()-2)/24,5),АТС!$A$41:$F$736,4)+VLOOKUP($A658+ROUND((COLUMN()-2)/24,5),'Расчет сбытовых надбавок'!$B$1537:'Расчет сбытовых надбавок'!$G$2280,4)</f>
        <v>110.63</v>
      </c>
      <c r="T658" s="99">
        <f>VLOOKUP($A658+ROUND((COLUMN()-2)/24,5),АТС!$A$41:$F$736,4)+VLOOKUP($A658+ROUND((COLUMN()-2)/24,5),'Расчет сбытовых надбавок'!$B$1537:'Расчет сбытовых надбавок'!$G$2280,4)</f>
        <v>72.87</v>
      </c>
      <c r="U658" s="99">
        <f>VLOOKUP($A658+ROUND((COLUMN()-2)/24,5),АТС!$A$41:$F$736,4)+VLOOKUP($A658+ROUND((COLUMN()-2)/24,5),'Расчет сбытовых надбавок'!$B$1537:'Расчет сбытовых надбавок'!$G$2280,4)</f>
        <v>78.22</v>
      </c>
      <c r="V658" s="99">
        <f>VLOOKUP($A658+ROUND((COLUMN()-2)/24,5),АТС!$A$41:$F$736,4)+VLOOKUP($A658+ROUND((COLUMN()-2)/24,5),'Расчет сбытовых надбавок'!$B$1537:'Расчет сбытовых надбавок'!$G$2280,4)</f>
        <v>97.43</v>
      </c>
      <c r="W658" s="99">
        <f>VLOOKUP($A658+ROUND((COLUMN()-2)/24,5),АТС!$A$41:$F$736,4)+VLOOKUP($A658+ROUND((COLUMN()-2)/24,5),'Расчет сбытовых надбавок'!$B$1537:'Расчет сбытовых надбавок'!$G$2280,4)</f>
        <v>12.42</v>
      </c>
      <c r="X658" s="99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9">
        <f>VLOOKUP($A658+ROUND((COLUMN()-2)/24,5),АТС!$A$41:$F$736,4)+VLOOKUP($A658+ROUND((COLUMN()-2)/24,5),'Расчет сбытовых надбавок'!$B$1537:'Расчет сбытовых надбавок'!$G$2280,4)</f>
        <v>0.01</v>
      </c>
    </row>
    <row r="659" spans="1:25" x14ac:dyDescent="0.2">
      <c r="A659" s="80">
        <f t="shared" si="19"/>
        <v>42535</v>
      </c>
      <c r="B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9">
        <f>VLOOKUP($A659+ROUND((COLUMN()-2)/24,5),АТС!$A$41:$F$736,4)+VLOOKUP($A659+ROUND((COLUMN()-2)/24,5),'Расчет сбытовых надбавок'!$B$1537:'Расчет сбытовых надбавок'!$G$2280,4)</f>
        <v>38.19</v>
      </c>
      <c r="H659" s="99">
        <f>VLOOKUP($A659+ROUND((COLUMN()-2)/24,5),АТС!$A$41:$F$736,4)+VLOOKUP($A659+ROUND((COLUMN()-2)/24,5),'Расчет сбытовых надбавок'!$B$1537:'Расчет сбытовых надбавок'!$G$2280,4)</f>
        <v>105.05</v>
      </c>
      <c r="I659" s="99">
        <f>VLOOKUP($A659+ROUND((COLUMN()-2)/24,5),АТС!$A$41:$F$736,4)+VLOOKUP($A659+ROUND((COLUMN()-2)/24,5),'Расчет сбытовых надбавок'!$B$1537:'Расчет сбытовых надбавок'!$G$2280,4)</f>
        <v>92.61</v>
      </c>
      <c r="J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9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9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80">
        <f t="shared" si="19"/>
        <v>42536</v>
      </c>
      <c r="B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9">
        <f>VLOOKUP($A660+ROUND((COLUMN()-2)/24,5),АТС!$A$41:$F$736,4)+VLOOKUP($A660+ROUND((COLUMN()-2)/24,5),'Расчет сбытовых надбавок'!$B$1537:'Расчет сбытовых надбавок'!$G$2280,4)</f>
        <v>11.29</v>
      </c>
      <c r="H660" s="99">
        <f>VLOOKUP($A660+ROUND((COLUMN()-2)/24,5),АТС!$A$41:$F$736,4)+VLOOKUP($A660+ROUND((COLUMN()-2)/24,5),'Расчет сбытовых надбавок'!$B$1537:'Расчет сбытовых надбавок'!$G$2280,4)</f>
        <v>103.2</v>
      </c>
      <c r="I660" s="99">
        <f>VLOOKUP($A660+ROUND((COLUMN()-2)/24,5),АТС!$A$41:$F$736,4)+VLOOKUP($A660+ROUND((COLUMN()-2)/24,5),'Расчет сбытовых надбавок'!$B$1537:'Расчет сбытовых надбавок'!$G$2280,4)</f>
        <v>43.13</v>
      </c>
      <c r="J660" s="99">
        <f>VLOOKUP($A660+ROUND((COLUMN()-2)/24,5),АТС!$A$41:$F$736,4)+VLOOKUP($A660+ROUND((COLUMN()-2)/24,5),'Расчет сбытовых надбавок'!$B$1537:'Расчет сбытовых надбавок'!$G$2280,4)</f>
        <v>13.290000000000001</v>
      </c>
      <c r="K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9">
        <f>VLOOKUP($A660+ROUND((COLUMN()-2)/24,5),АТС!$A$41:$F$736,4)+VLOOKUP($A660+ROUND((COLUMN()-2)/24,5),'Расчет сбытовых надбавок'!$B$1537:'Расчет сбытовых надбавок'!$G$2280,4)</f>
        <v>0.01</v>
      </c>
      <c r="Q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9">
        <f>VLOOKUP($A660+ROUND((COLUMN()-2)/24,5),АТС!$A$41:$F$736,4)+VLOOKUP($A660+ROUND((COLUMN()-2)/24,5),'Расчет сбытовых надбавок'!$B$1537:'Расчет сбытовых надбавок'!$G$2280,4)</f>
        <v>14.35</v>
      </c>
      <c r="W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9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9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80">
        <f t="shared" si="19"/>
        <v>42537</v>
      </c>
      <c r="B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9">
        <f>VLOOKUP($A661+ROUND((COLUMN()-2)/24,5),АТС!$A$41:$F$736,4)+VLOOKUP($A661+ROUND((COLUMN()-2)/24,5),'Расчет сбытовых надбавок'!$B$1537:'Расчет сбытовых надбавок'!$G$2280,4)</f>
        <v>39.380000000000003</v>
      </c>
      <c r="H661" s="99">
        <f>VLOOKUP($A661+ROUND((COLUMN()-2)/24,5),АТС!$A$41:$F$736,4)+VLOOKUP($A661+ROUND((COLUMN()-2)/24,5),'Расчет сбытовых надбавок'!$B$1537:'Расчет сбытовых надбавок'!$G$2280,4)</f>
        <v>52.37</v>
      </c>
      <c r="I661" s="99">
        <f>VLOOKUP($A661+ROUND((COLUMN()-2)/24,5),АТС!$A$41:$F$736,4)+VLOOKUP($A661+ROUND((COLUMN()-2)/24,5),'Расчет сбытовых надбавок'!$B$1537:'Расчет сбытовых надбавок'!$G$2280,4)</f>
        <v>200.54</v>
      </c>
      <c r="J661" s="99">
        <f>VLOOKUP($A661+ROUND((COLUMN()-2)/24,5),АТС!$A$41:$F$736,4)+VLOOKUP($A661+ROUND((COLUMN()-2)/24,5),'Расчет сбытовых надбавок'!$B$1537:'Расчет сбытовых надбавок'!$G$2280,4)</f>
        <v>86.34</v>
      </c>
      <c r="K661" s="99">
        <f>VLOOKUP($A661+ROUND((COLUMN()-2)/24,5),АТС!$A$41:$F$736,4)+VLOOKUP($A661+ROUND((COLUMN()-2)/24,5),'Расчет сбытовых надбавок'!$B$1537:'Расчет сбытовых надбавок'!$G$2280,4)</f>
        <v>30.849999999999998</v>
      </c>
      <c r="L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9">
        <f>VLOOKUP($A661+ROUND((COLUMN()-2)/24,5),АТС!$A$41:$F$736,4)+VLOOKUP($A661+ROUND((COLUMN()-2)/24,5),'Расчет сбытовых надбавок'!$B$1537:'Расчет сбытовых надбавок'!$G$2280,4)</f>
        <v>0.01</v>
      </c>
      <c r="P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9">
        <f>VLOOKUP($A661+ROUND((COLUMN()-2)/24,5),АТС!$A$41:$F$736,4)+VLOOKUP($A661+ROUND((COLUMN()-2)/24,5),'Расчет сбытовых надбавок'!$B$1537:'Расчет сбытовых надбавок'!$G$2280,4)</f>
        <v>44.74</v>
      </c>
      <c r="V661" s="99">
        <f>VLOOKUP($A661+ROUND((COLUMN()-2)/24,5),АТС!$A$41:$F$736,4)+VLOOKUP($A661+ROUND((COLUMN()-2)/24,5),'Расчет сбытовых надбавок'!$B$1537:'Расчет сбытовых надбавок'!$G$2280,4)</f>
        <v>69.989999999999995</v>
      </c>
      <c r="W661" s="99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9">
        <f>VLOOKUP($A661+ROUND((COLUMN()-2)/24,5),АТС!$A$41:$F$736,4)+VLOOKUP($A661+ROUND((COLUMN()-2)/24,5),'Расчет сбытовых надбавок'!$B$1537:'Расчет сбытовых надбавок'!$G$2280,4)</f>
        <v>0.19</v>
      </c>
      <c r="Y661" s="99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80">
        <f t="shared" si="19"/>
        <v>42538</v>
      </c>
      <c r="B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9">
        <f>VLOOKUP($A662+ROUND((COLUMN()-2)/24,5),АТС!$A$41:$F$736,4)+VLOOKUP($A662+ROUND((COLUMN()-2)/24,5),'Расчет сбытовых надбавок'!$B$1537:'Расчет сбытовых надбавок'!$G$2280,4)</f>
        <v>33.33</v>
      </c>
      <c r="H662" s="99">
        <f>VLOOKUP($A662+ROUND((COLUMN()-2)/24,5),АТС!$A$41:$F$736,4)+VLOOKUP($A662+ROUND((COLUMN()-2)/24,5),'Расчет сбытовых надбавок'!$B$1537:'Расчет сбытовых надбавок'!$G$2280,4)</f>
        <v>100.87</v>
      </c>
      <c r="I662" s="99">
        <f>VLOOKUP($A662+ROUND((COLUMN()-2)/24,5),АТС!$A$41:$F$736,4)+VLOOKUP($A662+ROUND((COLUMN()-2)/24,5),'Расчет сбытовых надбавок'!$B$1537:'Расчет сбытовых надбавок'!$G$2280,4)</f>
        <v>12.64</v>
      </c>
      <c r="J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9">
        <f>VLOOKUP($A662+ROUND((COLUMN()-2)/24,5),АТС!$A$41:$F$736,4)+VLOOKUP($A662+ROUND((COLUMN()-2)/24,5),'Расчет сбытовых надбавок'!$B$1537:'Расчет сбытовых надбавок'!$G$2280,4)</f>
        <v>18.419999999999998</v>
      </c>
      <c r="O662" s="99">
        <f>VLOOKUP($A662+ROUND((COLUMN()-2)/24,5),АТС!$A$41:$F$736,4)+VLOOKUP($A662+ROUND((COLUMN()-2)/24,5),'Расчет сбытовых надбавок'!$B$1537:'Расчет сбытовых надбавок'!$G$2280,4)</f>
        <v>46.23</v>
      </c>
      <c r="P662" s="99">
        <f>VLOOKUP($A662+ROUND((COLUMN()-2)/24,5),АТС!$A$41:$F$736,4)+VLOOKUP($A662+ROUND((COLUMN()-2)/24,5),'Расчет сбытовых надбавок'!$B$1537:'Расчет сбытовых надбавок'!$G$2280,4)</f>
        <v>98.910000000000011</v>
      </c>
      <c r="Q662" s="99">
        <f>VLOOKUP($A662+ROUND((COLUMN()-2)/24,5),АТС!$A$41:$F$736,4)+VLOOKUP($A662+ROUND((COLUMN()-2)/24,5),'Расчет сбытовых надбавок'!$B$1537:'Расчет сбытовых надбавок'!$G$2280,4)</f>
        <v>99.66</v>
      </c>
      <c r="R662" s="99">
        <f>VLOOKUP($A662+ROUND((COLUMN()-2)/24,5),АТС!$A$41:$F$736,4)+VLOOKUP($A662+ROUND((COLUMN()-2)/24,5),'Расчет сбытовых надбавок'!$B$1537:'Расчет сбытовых надбавок'!$G$2280,4)</f>
        <v>38.9</v>
      </c>
      <c r="S662" s="99">
        <f>VLOOKUP($A662+ROUND((COLUMN()-2)/24,5),АТС!$A$41:$F$736,4)+VLOOKUP($A662+ROUND((COLUMN()-2)/24,5),'Расчет сбытовых надбавок'!$B$1537:'Расчет сбытовых надбавок'!$G$2280,4)</f>
        <v>45.989999999999995</v>
      </c>
      <c r="T662" s="99">
        <f>VLOOKUP($A662+ROUND((COLUMN()-2)/24,5),АТС!$A$41:$F$736,4)+VLOOKUP($A662+ROUND((COLUMN()-2)/24,5),'Расчет сбытовых надбавок'!$B$1537:'Расчет сбытовых надбавок'!$G$2280,4)</f>
        <v>62.67</v>
      </c>
      <c r="U662" s="99">
        <f>VLOOKUP($A662+ROUND((COLUMN()-2)/24,5),АТС!$A$41:$F$736,4)+VLOOKUP($A662+ROUND((COLUMN()-2)/24,5),'Расчет сбытовых надбавок'!$B$1537:'Расчет сбытовых надбавок'!$G$2280,4)</f>
        <v>51.37</v>
      </c>
      <c r="V662" s="99">
        <f>VLOOKUP($A662+ROUND((COLUMN()-2)/24,5),АТС!$A$41:$F$736,4)+VLOOKUP($A662+ROUND((COLUMN()-2)/24,5),'Расчет сбытовых надбавок'!$B$1537:'Расчет сбытовых надбавок'!$G$2280,4)</f>
        <v>83.37</v>
      </c>
      <c r="W662" s="99">
        <f>VLOOKUP($A662+ROUND((COLUMN()-2)/24,5),АТС!$A$41:$F$736,4)+VLOOKUP($A662+ROUND((COLUMN()-2)/24,5),'Расчет сбытовых надбавок'!$B$1537:'Расчет сбытовых надбавок'!$G$2280,4)</f>
        <v>43.64</v>
      </c>
      <c r="X662" s="99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9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80">
        <f t="shared" si="19"/>
        <v>42539</v>
      </c>
      <c r="B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C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9">
        <f>VLOOKUP($A663+ROUND((COLUMN()-2)/24,5),АТС!$A$41:$F$736,4)+VLOOKUP($A663+ROUND((COLUMN()-2)/24,5),'Расчет сбытовых надбавок'!$B$1537:'Расчет сбытовых надбавок'!$G$2280,4)</f>
        <v>20.41</v>
      </c>
      <c r="G663" s="99">
        <f>VLOOKUP($A663+ROUND((COLUMN()-2)/24,5),АТС!$A$41:$F$736,4)+VLOOKUP($A663+ROUND((COLUMN()-2)/24,5),'Расчет сбытовых надбавок'!$B$1537:'Расчет сбытовых надбавок'!$G$2280,4)</f>
        <v>25.6</v>
      </c>
      <c r="H663" s="99">
        <f>VLOOKUP($A663+ROUND((COLUMN()-2)/24,5),АТС!$A$41:$F$736,4)+VLOOKUP($A663+ROUND((COLUMN()-2)/24,5),'Расчет сбытовых надбавок'!$B$1537:'Расчет сбытовых надбавок'!$G$2280,4)</f>
        <v>0.01</v>
      </c>
      <c r="I663" s="99">
        <f>VLOOKUP($A663+ROUND((COLUMN()-2)/24,5),АТС!$A$41:$F$736,4)+VLOOKUP($A663+ROUND((COLUMN()-2)/24,5),'Расчет сбытовых надбавок'!$B$1537:'Расчет сбытовых надбавок'!$G$2280,4)</f>
        <v>27.09</v>
      </c>
      <c r="J663" s="99">
        <f>VLOOKUP($A663+ROUND((COLUMN()-2)/24,5),АТС!$A$41:$F$736,4)+VLOOKUP($A663+ROUND((COLUMN()-2)/24,5),'Расчет сбытовых надбавок'!$B$1537:'Расчет сбытовых надбавок'!$G$2280,4)</f>
        <v>41.59</v>
      </c>
      <c r="K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9">
        <f>VLOOKUP($A663+ROUND((COLUMN()-2)/24,5),АТС!$A$41:$F$736,4)+VLOOKUP($A663+ROUND((COLUMN()-2)/24,5),'Расчет сбытовых надбавок'!$B$1537:'Расчет сбытовых надбавок'!$G$2280,4)</f>
        <v>0.77999999999999992</v>
      </c>
      <c r="O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9">
        <f>VLOOKUP($A663+ROUND((COLUMN()-2)/24,5),АТС!$A$41:$F$736,4)+VLOOKUP($A663+ROUND((COLUMN()-2)/24,5),'Расчет сбытовых надбавок'!$B$1537:'Расчет сбытовых надбавок'!$G$2280,4)</f>
        <v>98.31</v>
      </c>
      <c r="Q663" s="99">
        <f>VLOOKUP($A663+ROUND((COLUMN()-2)/24,5),АТС!$A$41:$F$736,4)+VLOOKUP($A663+ROUND((COLUMN()-2)/24,5),'Расчет сбытовых надбавок'!$B$1537:'Расчет сбытовых надбавок'!$G$2280,4)</f>
        <v>105.80000000000001</v>
      </c>
      <c r="R663" s="99">
        <f>VLOOKUP($A663+ROUND((COLUMN()-2)/24,5),АТС!$A$41:$F$736,4)+VLOOKUP($A663+ROUND((COLUMN()-2)/24,5),'Расчет сбытовых надбавок'!$B$1537:'Расчет сбытовых надбавок'!$G$2280,4)</f>
        <v>129.76</v>
      </c>
      <c r="S663" s="99">
        <f>VLOOKUP($A663+ROUND((COLUMN()-2)/24,5),АТС!$A$41:$F$736,4)+VLOOKUP($A663+ROUND((COLUMN()-2)/24,5),'Расчет сбытовых надбавок'!$B$1537:'Расчет сбытовых надбавок'!$G$2280,4)</f>
        <v>107.71</v>
      </c>
      <c r="T663" s="99">
        <f>VLOOKUP($A663+ROUND((COLUMN()-2)/24,5),АТС!$A$41:$F$736,4)+VLOOKUP($A663+ROUND((COLUMN()-2)/24,5),'Расчет сбытовых надбавок'!$B$1537:'Расчет сбытовых надбавок'!$G$2280,4)</f>
        <v>162.52000000000001</v>
      </c>
      <c r="U663" s="99">
        <f>VLOOKUP($A663+ROUND((COLUMN()-2)/24,5),АТС!$A$41:$F$736,4)+VLOOKUP($A663+ROUND((COLUMN()-2)/24,5),'Расчет сбытовых надбавок'!$B$1537:'Расчет сбытовых надбавок'!$G$2280,4)</f>
        <v>189.05</v>
      </c>
      <c r="V663" s="99">
        <f>VLOOKUP($A663+ROUND((COLUMN()-2)/24,5),АТС!$A$41:$F$736,4)+VLOOKUP($A663+ROUND((COLUMN()-2)/24,5),'Расчет сбытовых надбавок'!$B$1537:'Расчет сбытовых надбавок'!$G$2280,4)</f>
        <v>133.32</v>
      </c>
      <c r="W663" s="99">
        <f>VLOOKUP($A663+ROUND((COLUMN()-2)/24,5),АТС!$A$41:$F$736,4)+VLOOKUP($A663+ROUND((COLUMN()-2)/24,5),'Расчет сбытовых надбавок'!$B$1537:'Расчет сбытовых надбавок'!$G$2280,4)</f>
        <v>38.239999999999995</v>
      </c>
      <c r="X663" s="99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9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80">
        <f t="shared" si="19"/>
        <v>42540</v>
      </c>
      <c r="B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C664" s="99">
        <f>VLOOKUP($A664+ROUND((COLUMN()-2)/24,5),АТС!$A$41:$F$736,4)+VLOOKUP($A664+ROUND((COLUMN()-2)/24,5),'Расчет сбытовых надбавок'!$B$1537:'Расчет сбытовых надбавок'!$G$2280,4)</f>
        <v>9.52</v>
      </c>
      <c r="D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9">
        <f>VLOOKUP($A664+ROUND((COLUMN()-2)/24,5),АТС!$A$41:$F$736,4)+VLOOKUP($A664+ROUND((COLUMN()-2)/24,5),'Расчет сбытовых надбавок'!$B$1537:'Расчет сбытовых надбавок'!$G$2280,4)</f>
        <v>0.01</v>
      </c>
      <c r="F664" s="99">
        <f>VLOOKUP($A664+ROUND((COLUMN()-2)/24,5),АТС!$A$41:$F$736,4)+VLOOKUP($A664+ROUND((COLUMN()-2)/24,5),'Расчет сбытовых надбавок'!$B$1537:'Расчет сбытовых надбавок'!$G$2280,4)</f>
        <v>43.82</v>
      </c>
      <c r="G664" s="99">
        <f>VLOOKUP($A664+ROUND((COLUMN()-2)/24,5),АТС!$A$41:$F$736,4)+VLOOKUP($A664+ROUND((COLUMN()-2)/24,5),'Расчет сбытовых надбавок'!$B$1537:'Расчет сбытовых надбавок'!$G$2280,4)</f>
        <v>96.75</v>
      </c>
      <c r="H664" s="99">
        <f>VLOOKUP($A664+ROUND((COLUMN()-2)/24,5),АТС!$A$41:$F$736,4)+VLOOKUP($A664+ROUND((COLUMN()-2)/24,5),'Расчет сбытовых надбавок'!$B$1537:'Расчет сбытовых надбавок'!$G$2280,4)</f>
        <v>273.41999999999996</v>
      </c>
      <c r="I664" s="99">
        <f>VLOOKUP($A664+ROUND((COLUMN()-2)/24,5),АТС!$A$41:$F$736,4)+VLOOKUP($A664+ROUND((COLUMN()-2)/24,5),'Расчет сбытовых надбавок'!$B$1537:'Расчет сбытовых надбавок'!$G$2280,4)</f>
        <v>117.37</v>
      </c>
      <c r="J664" s="99">
        <f>VLOOKUP($A664+ROUND((COLUMN()-2)/24,5),АТС!$A$41:$F$736,4)+VLOOKUP($A664+ROUND((COLUMN()-2)/24,5),'Расчет сбытовых надбавок'!$B$1537:'Расчет сбытовых надбавок'!$G$2280,4)</f>
        <v>63.04</v>
      </c>
      <c r="K664" s="99">
        <f>VLOOKUP($A664+ROUND((COLUMN()-2)/24,5),АТС!$A$41:$F$736,4)+VLOOKUP($A664+ROUND((COLUMN()-2)/24,5),'Расчет сбытовых надбавок'!$B$1537:'Расчет сбытовых надбавок'!$G$2280,4)</f>
        <v>29.01</v>
      </c>
      <c r="L664" s="99">
        <f>VLOOKUP($A664+ROUND((COLUMN()-2)/24,5),АТС!$A$41:$F$736,4)+VLOOKUP($A664+ROUND((COLUMN()-2)/24,5),'Расчет сбытовых надбавок'!$B$1537:'Расчет сбытовых надбавок'!$G$2280,4)</f>
        <v>23.93</v>
      </c>
      <c r="M664" s="99">
        <f>VLOOKUP($A664+ROUND((COLUMN()-2)/24,5),АТС!$A$41:$F$736,4)+VLOOKUP($A664+ROUND((COLUMN()-2)/24,5),'Расчет сбытовых надбавок'!$B$1537:'Расчет сбытовых надбавок'!$G$2280,4)</f>
        <v>14.35</v>
      </c>
      <c r="N664" s="99">
        <f>VLOOKUP($A664+ROUND((COLUMN()-2)/24,5),АТС!$A$41:$F$736,4)+VLOOKUP($A664+ROUND((COLUMN()-2)/24,5),'Расчет сбытовых надбавок'!$B$1537:'Расчет сбытовых надбавок'!$G$2280,4)</f>
        <v>42.54</v>
      </c>
      <c r="O664" s="99">
        <f>VLOOKUP($A664+ROUND((COLUMN()-2)/24,5),АТС!$A$41:$F$736,4)+VLOOKUP($A664+ROUND((COLUMN()-2)/24,5),'Расчет сбытовых надбавок'!$B$1537:'Расчет сбытовых надбавок'!$G$2280,4)</f>
        <v>6.68</v>
      </c>
      <c r="P664" s="99">
        <f>VLOOKUP($A664+ROUND((COLUMN()-2)/24,5),АТС!$A$41:$F$736,4)+VLOOKUP($A664+ROUND((COLUMN()-2)/24,5),'Расчет сбытовых надбавок'!$B$1537:'Расчет сбытовых надбавок'!$G$2280,4)</f>
        <v>7.16</v>
      </c>
      <c r="Q664" s="99">
        <f>VLOOKUP($A664+ROUND((COLUMN()-2)/24,5),АТС!$A$41:$F$736,4)+VLOOKUP($A664+ROUND((COLUMN()-2)/24,5),'Расчет сбытовых надбавок'!$B$1537:'Расчет сбытовых надбавок'!$G$2280,4)</f>
        <v>58.53</v>
      </c>
      <c r="R664" s="99">
        <f>VLOOKUP($A664+ROUND((COLUMN()-2)/24,5),АТС!$A$41:$F$736,4)+VLOOKUP($A664+ROUND((COLUMN()-2)/24,5),'Расчет сбытовых надбавок'!$B$1537:'Расчет сбытовых надбавок'!$G$2280,4)</f>
        <v>175.56</v>
      </c>
      <c r="S664" s="99">
        <f>VLOOKUP($A664+ROUND((COLUMN()-2)/24,5),АТС!$A$41:$F$736,4)+VLOOKUP($A664+ROUND((COLUMN()-2)/24,5),'Расчет сбытовых надбавок'!$B$1537:'Расчет сбытовых надбавок'!$G$2280,4)</f>
        <v>56.14</v>
      </c>
      <c r="T664" s="99">
        <f>VLOOKUP($A664+ROUND((COLUMN()-2)/24,5),АТС!$A$41:$F$736,4)+VLOOKUP($A664+ROUND((COLUMN()-2)/24,5),'Расчет сбытовых надбавок'!$B$1537:'Расчет сбытовых надбавок'!$G$2280,4)</f>
        <v>62.68</v>
      </c>
      <c r="U664" s="99">
        <f>VLOOKUP($A664+ROUND((COLUMN()-2)/24,5),АТС!$A$41:$F$736,4)+VLOOKUP($A664+ROUND((COLUMN()-2)/24,5),'Расчет сбытовых надбавок'!$B$1537:'Расчет сбытовых надбавок'!$G$2280,4)</f>
        <v>79.849999999999994</v>
      </c>
      <c r="V664" s="99">
        <f>VLOOKUP($A664+ROUND((COLUMN()-2)/24,5),АТС!$A$41:$F$736,4)+VLOOKUP($A664+ROUND((COLUMN()-2)/24,5),'Расчет сбытовых надбавок'!$B$1537:'Расчет сбытовых надбавок'!$G$2280,4)</f>
        <v>158.9</v>
      </c>
      <c r="W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9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9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80">
        <f t="shared" si="19"/>
        <v>42541</v>
      </c>
      <c r="B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9">
        <f>VLOOKUP($A665+ROUND((COLUMN()-2)/24,5),АТС!$A$41:$F$736,4)+VLOOKUP($A665+ROUND((COLUMN()-2)/24,5),'Расчет сбытовых надбавок'!$B$1537:'Расчет сбытовых надбавок'!$G$2280,4)</f>
        <v>20.27</v>
      </c>
      <c r="G665" s="99">
        <f>VLOOKUP($A665+ROUND((COLUMN()-2)/24,5),АТС!$A$41:$F$736,4)+VLOOKUP($A665+ROUND((COLUMN()-2)/24,5),'Расчет сбытовых надбавок'!$B$1537:'Расчет сбытовых надбавок'!$G$2280,4)</f>
        <v>99.83</v>
      </c>
      <c r="H665" s="99">
        <f>VLOOKUP($A665+ROUND((COLUMN()-2)/24,5),АТС!$A$41:$F$736,4)+VLOOKUP($A665+ROUND((COLUMN()-2)/24,5),'Расчет сбытовых надбавок'!$B$1537:'Расчет сбытовых надбавок'!$G$2280,4)</f>
        <v>130.81</v>
      </c>
      <c r="I665" s="99">
        <f>VLOOKUP($A665+ROUND((COLUMN()-2)/24,5),АТС!$A$41:$F$736,4)+VLOOKUP($A665+ROUND((COLUMN()-2)/24,5),'Расчет сбытовых надбавок'!$B$1537:'Расчет сбытовых надбавок'!$G$2280,4)</f>
        <v>63.05</v>
      </c>
      <c r="J665" s="99">
        <f>VLOOKUP($A665+ROUND((COLUMN()-2)/24,5),АТС!$A$41:$F$736,4)+VLOOKUP($A665+ROUND((COLUMN()-2)/24,5),'Расчет сбытовых надбавок'!$B$1537:'Расчет сбытовых надбавок'!$G$2280,4)</f>
        <v>83.33</v>
      </c>
      <c r="K665" s="99">
        <f>VLOOKUP($A665+ROUND((COLUMN()-2)/24,5),АТС!$A$41:$F$736,4)+VLOOKUP($A665+ROUND((COLUMN()-2)/24,5),'Расчет сбытовых надбавок'!$B$1537:'Расчет сбытовых надбавок'!$G$2280,4)</f>
        <v>100.72</v>
      </c>
      <c r="L665" s="99">
        <f>VLOOKUP($A665+ROUND((COLUMN()-2)/24,5),АТС!$A$41:$F$736,4)+VLOOKUP($A665+ROUND((COLUMN()-2)/24,5),'Расчет сбытовых надбавок'!$B$1537:'Расчет сбытовых надбавок'!$G$2280,4)</f>
        <v>96.27</v>
      </c>
      <c r="M665" s="99">
        <f>VLOOKUP($A665+ROUND((COLUMN()-2)/24,5),АТС!$A$41:$F$736,4)+VLOOKUP($A665+ROUND((COLUMN()-2)/24,5),'Расчет сбытовых надбавок'!$B$1537:'Расчет сбытовых надбавок'!$G$2280,4)</f>
        <v>81.13</v>
      </c>
      <c r="N665" s="99">
        <f>VLOOKUP($A665+ROUND((COLUMN()-2)/24,5),АТС!$A$41:$F$736,4)+VLOOKUP($A665+ROUND((COLUMN()-2)/24,5),'Расчет сбытовых надбавок'!$B$1537:'Расчет сбытовых надбавок'!$G$2280,4)</f>
        <v>436.55</v>
      </c>
      <c r="O665" s="99">
        <f>VLOOKUP($A665+ROUND((COLUMN()-2)/24,5),АТС!$A$41:$F$736,4)+VLOOKUP($A665+ROUND((COLUMN()-2)/24,5),'Расчет сбытовых надбавок'!$B$1537:'Расчет сбытовых надбавок'!$G$2280,4)</f>
        <v>513.95000000000005</v>
      </c>
      <c r="P665" s="99">
        <f>VLOOKUP($A665+ROUND((COLUMN()-2)/24,5),АТС!$A$41:$F$736,4)+VLOOKUP($A665+ROUND((COLUMN()-2)/24,5),'Расчет сбытовых надбавок'!$B$1537:'Расчет сбытовых надбавок'!$G$2280,4)</f>
        <v>492.88</v>
      </c>
      <c r="Q665" s="99">
        <f>VLOOKUP($A665+ROUND((COLUMN()-2)/24,5),АТС!$A$41:$F$736,4)+VLOOKUP($A665+ROUND((COLUMN()-2)/24,5),'Расчет сбытовых надбавок'!$B$1537:'Расчет сбытовых надбавок'!$G$2280,4)</f>
        <v>483.28</v>
      </c>
      <c r="R665" s="99">
        <f>VLOOKUP($A665+ROUND((COLUMN()-2)/24,5),АТС!$A$41:$F$736,4)+VLOOKUP($A665+ROUND((COLUMN()-2)/24,5),'Расчет сбытовых надбавок'!$B$1537:'Расчет сбытовых надбавок'!$G$2280,4)</f>
        <v>128.14000000000001</v>
      </c>
      <c r="S665" s="99">
        <f>VLOOKUP($A665+ROUND((COLUMN()-2)/24,5),АТС!$A$41:$F$736,4)+VLOOKUP($A665+ROUND((COLUMN()-2)/24,5),'Расчет сбытовых надбавок'!$B$1537:'Расчет сбытовых надбавок'!$G$2280,4)</f>
        <v>81.94</v>
      </c>
      <c r="T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9">
        <f>VLOOKUP($A665+ROUND((COLUMN()-2)/24,5),АТС!$A$41:$F$736,4)+VLOOKUP($A665+ROUND((COLUMN()-2)/24,5),'Расчет сбытовых надбавок'!$B$1537:'Расчет сбытовых надбавок'!$G$2280,4)</f>
        <v>250.82999999999998</v>
      </c>
      <c r="V665" s="99">
        <f>VLOOKUP($A665+ROUND((COLUMN()-2)/24,5),АТС!$A$41:$F$736,4)+VLOOKUP($A665+ROUND((COLUMN()-2)/24,5),'Расчет сбытовых надбавок'!$B$1537:'Расчет сбытовых надбавок'!$G$2280,4)</f>
        <v>265.62</v>
      </c>
      <c r="W665" s="99">
        <f>VLOOKUP($A665+ROUND((COLUMN()-2)/24,5),АТС!$A$41:$F$736,4)+VLOOKUP($A665+ROUND((COLUMN()-2)/24,5),'Расчет сбытовых надбавок'!$B$1537:'Расчет сбытовых надбавок'!$G$2280,4)</f>
        <v>180.64999999999998</v>
      </c>
      <c r="X665" s="99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9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80">
        <f t="shared" si="19"/>
        <v>42542</v>
      </c>
      <c r="B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9">
        <f>VLOOKUP($A666+ROUND((COLUMN()-2)/24,5),АТС!$A$41:$F$736,4)+VLOOKUP($A666+ROUND((COLUMN()-2)/24,5),'Расчет сбытовых надбавок'!$B$1537:'Расчет сбытовых надбавок'!$G$2280,4)</f>
        <v>50.13</v>
      </c>
      <c r="H666" s="99">
        <f>VLOOKUP($A666+ROUND((COLUMN()-2)/24,5),АТС!$A$41:$F$736,4)+VLOOKUP($A666+ROUND((COLUMN()-2)/24,5),'Расчет сбытовых надбавок'!$B$1537:'Расчет сбытовых надбавок'!$G$2280,4)</f>
        <v>39.46</v>
      </c>
      <c r="I666" s="99">
        <f>VLOOKUP($A666+ROUND((COLUMN()-2)/24,5),АТС!$A$41:$F$736,4)+VLOOKUP($A666+ROUND((COLUMN()-2)/24,5),'Расчет сбытовых надбавок'!$B$1537:'Расчет сбытовых надбавок'!$G$2280,4)</f>
        <v>109.5</v>
      </c>
      <c r="J666" s="99">
        <f>VLOOKUP($A666+ROUND((COLUMN()-2)/24,5),АТС!$A$41:$F$736,4)+VLOOKUP($A666+ROUND((COLUMN()-2)/24,5),'Расчет сбытовых надбавок'!$B$1537:'Расчет сбытовых надбавок'!$G$2280,4)</f>
        <v>142.61000000000001</v>
      </c>
      <c r="K666" s="99">
        <f>VLOOKUP($A666+ROUND((COLUMN()-2)/24,5),АТС!$A$41:$F$736,4)+VLOOKUP($A666+ROUND((COLUMN()-2)/24,5),'Расчет сбытовых надбавок'!$B$1537:'Расчет сбытовых надбавок'!$G$2280,4)</f>
        <v>227</v>
      </c>
      <c r="L666" s="99">
        <f>VLOOKUP($A666+ROUND((COLUMN()-2)/24,5),АТС!$A$41:$F$736,4)+VLOOKUP($A666+ROUND((COLUMN()-2)/24,5),'Расчет сбытовых надбавок'!$B$1537:'Расчет сбытовых надбавок'!$G$2280,4)</f>
        <v>126.94</v>
      </c>
      <c r="M666" s="99">
        <f>VLOOKUP($A666+ROUND((COLUMN()-2)/24,5),АТС!$A$41:$F$736,4)+VLOOKUP($A666+ROUND((COLUMN()-2)/24,5),'Расчет сбытовых надбавок'!$B$1537:'Расчет сбытовых надбавок'!$G$2280,4)</f>
        <v>88.64</v>
      </c>
      <c r="N666" s="99">
        <f>VLOOKUP($A666+ROUND((COLUMN()-2)/24,5),АТС!$A$41:$F$736,4)+VLOOKUP($A666+ROUND((COLUMN()-2)/24,5),'Расчет сбытовых надбавок'!$B$1537:'Расчет сбытовых надбавок'!$G$2280,4)</f>
        <v>249.42000000000002</v>
      </c>
      <c r="O666" s="99">
        <f>VLOOKUP($A666+ROUND((COLUMN()-2)/24,5),АТС!$A$41:$F$736,4)+VLOOKUP($A666+ROUND((COLUMN()-2)/24,5),'Расчет сбытовых надбавок'!$B$1537:'Расчет сбытовых надбавок'!$G$2280,4)</f>
        <v>268.77</v>
      </c>
      <c r="P666" s="99">
        <f>VLOOKUP($A666+ROUND((COLUMN()-2)/24,5),АТС!$A$41:$F$736,4)+VLOOKUP($A666+ROUND((COLUMN()-2)/24,5),'Расчет сбытовых надбавок'!$B$1537:'Расчет сбытовых надбавок'!$G$2280,4)</f>
        <v>403.51</v>
      </c>
      <c r="Q666" s="99">
        <f>VLOOKUP($A666+ROUND((COLUMN()-2)/24,5),АТС!$A$41:$F$736,4)+VLOOKUP($A666+ROUND((COLUMN()-2)/24,5),'Расчет сбытовых надбавок'!$B$1537:'Расчет сбытовых надбавок'!$G$2280,4)</f>
        <v>341.05</v>
      </c>
      <c r="R666" s="99">
        <f>VLOOKUP($A666+ROUND((COLUMN()-2)/24,5),АТС!$A$41:$F$736,4)+VLOOKUP($A666+ROUND((COLUMN()-2)/24,5),'Расчет сбытовых надбавок'!$B$1537:'Расчет сбытовых надбавок'!$G$2280,4)</f>
        <v>116.93</v>
      </c>
      <c r="S666" s="99">
        <f>VLOOKUP($A666+ROUND((COLUMN()-2)/24,5),АТС!$A$41:$F$736,4)+VLOOKUP($A666+ROUND((COLUMN()-2)/24,5),'Расчет сбытовых надбавок'!$B$1537:'Расчет сбытовых надбавок'!$G$2280,4)</f>
        <v>98.81</v>
      </c>
      <c r="T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9">
        <f>VLOOKUP($A666+ROUND((COLUMN()-2)/24,5),АТС!$A$41:$F$736,4)+VLOOKUP($A666+ROUND((COLUMN()-2)/24,5),'Расчет сбытовых надбавок'!$B$1537:'Расчет сбытовых надбавок'!$G$2280,4)</f>
        <v>425.56000000000006</v>
      </c>
      <c r="W666" s="99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9">
        <f>VLOOKUP($A666+ROUND((COLUMN()-2)/24,5),АТС!$A$41:$F$736,4)+VLOOKUP($A666+ROUND((COLUMN()-2)/24,5),'Расчет сбытовых надбавок'!$B$1537:'Расчет сбытовых надбавок'!$G$2280,4)</f>
        <v>48.680000000000007</v>
      </c>
      <c r="Y666" s="99">
        <f>VLOOKUP($A666+ROUND((COLUMN()-2)/24,5),АТС!$A$41:$F$736,4)+VLOOKUP($A666+ROUND((COLUMN()-2)/24,5),'Расчет сбытовых надбавок'!$B$1537:'Расчет сбытовых надбавок'!$G$2280,4)</f>
        <v>0.28000000000000003</v>
      </c>
    </row>
    <row r="667" spans="1:25" x14ac:dyDescent="0.2">
      <c r="A667" s="80">
        <f t="shared" si="19"/>
        <v>42543</v>
      </c>
      <c r="B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9">
        <f>VLOOKUP($A667+ROUND((COLUMN()-2)/24,5),АТС!$A$41:$F$736,4)+VLOOKUP($A667+ROUND((COLUMN()-2)/24,5),'Расчет сбытовых надбавок'!$B$1537:'Расчет сбытовых надбавок'!$G$2280,4)</f>
        <v>41.42</v>
      </c>
      <c r="H667" s="99">
        <f>VLOOKUP($A667+ROUND((COLUMN()-2)/24,5),АТС!$A$41:$F$736,4)+VLOOKUP($A667+ROUND((COLUMN()-2)/24,5),'Расчет сбытовых надбавок'!$B$1537:'Расчет сбытовых надбавок'!$G$2280,4)</f>
        <v>137.97</v>
      </c>
      <c r="I667" s="99">
        <f>VLOOKUP($A667+ROUND((COLUMN()-2)/24,5),АТС!$A$41:$F$736,4)+VLOOKUP($A667+ROUND((COLUMN()-2)/24,5),'Расчет сбытовых надбавок'!$B$1537:'Расчет сбытовых надбавок'!$G$2280,4)</f>
        <v>69.900000000000006</v>
      </c>
      <c r="J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9">
        <f>VLOOKUP($A667+ROUND((COLUMN()-2)/24,5),АТС!$A$41:$F$736,4)+VLOOKUP($A667+ROUND((COLUMN()-2)/24,5),'Расчет сбытовых надбавок'!$B$1537:'Расчет сбытовых надбавок'!$G$2280,4)</f>
        <v>21.65</v>
      </c>
      <c r="M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9">
        <f>VLOOKUP($A667+ROUND((COLUMN()-2)/24,5),АТС!$A$41:$F$736,4)+VLOOKUP($A667+ROUND((COLUMN()-2)/24,5),'Расчет сбытовых надбавок'!$B$1537:'Расчет сбытовых надбавок'!$G$2280,4)</f>
        <v>232.87</v>
      </c>
      <c r="O667" s="99">
        <f>VLOOKUP($A667+ROUND((COLUMN()-2)/24,5),АТС!$A$41:$F$736,4)+VLOOKUP($A667+ROUND((COLUMN()-2)/24,5),'Расчет сбытовых надбавок'!$B$1537:'Расчет сбытовых надбавок'!$G$2280,4)</f>
        <v>235</v>
      </c>
      <c r="P667" s="99">
        <f>VLOOKUP($A667+ROUND((COLUMN()-2)/24,5),АТС!$A$41:$F$736,4)+VLOOKUP($A667+ROUND((COLUMN()-2)/24,5),'Расчет сбытовых надбавок'!$B$1537:'Расчет сбытовых надбавок'!$G$2280,4)</f>
        <v>305.69</v>
      </c>
      <c r="Q667" s="99">
        <f>VLOOKUP($A667+ROUND((COLUMN()-2)/24,5),АТС!$A$41:$F$736,4)+VLOOKUP($A667+ROUND((COLUMN()-2)/24,5),'Расчет сбытовых надбавок'!$B$1537:'Расчет сбытовых надбавок'!$G$2280,4)</f>
        <v>130.74</v>
      </c>
      <c r="R667" s="99">
        <f>VLOOKUP($A667+ROUND((COLUMN()-2)/24,5),АТС!$A$41:$F$736,4)+VLOOKUP($A667+ROUND((COLUMN()-2)/24,5),'Расчет сбытовых надбавок'!$B$1537:'Расчет сбытовых надбавок'!$G$2280,4)</f>
        <v>109.41</v>
      </c>
      <c r="S667" s="99">
        <f>VLOOKUP($A667+ROUND((COLUMN()-2)/24,5),АТС!$A$41:$F$736,4)+VLOOKUP($A667+ROUND((COLUMN()-2)/24,5),'Расчет сбытовых надбавок'!$B$1537:'Расчет сбытовых надбавок'!$G$2280,4)</f>
        <v>206.26999999999998</v>
      </c>
      <c r="T667" s="99">
        <f>VLOOKUP($A667+ROUND((COLUMN()-2)/24,5),АТС!$A$41:$F$736,4)+VLOOKUP($A667+ROUND((COLUMN()-2)/24,5),'Расчет сбытовых надбавок'!$B$1537:'Расчет сбытовых надбавок'!$G$2280,4)</f>
        <v>23.57</v>
      </c>
      <c r="U667" s="99">
        <f>VLOOKUP($A667+ROUND((COLUMN()-2)/24,5),АТС!$A$41:$F$736,4)+VLOOKUP($A667+ROUND((COLUMN()-2)/24,5),'Расчет сбытовых надбавок'!$B$1537:'Расчет сбытовых надбавок'!$G$2280,4)</f>
        <v>48.61</v>
      </c>
      <c r="V667" s="99">
        <f>VLOOKUP($A667+ROUND((COLUMN()-2)/24,5),АТС!$A$41:$F$736,4)+VLOOKUP($A667+ROUND((COLUMN()-2)/24,5),'Расчет сбытовых надбавок'!$B$1537:'Расчет сбытовых надбавок'!$G$2280,4)</f>
        <v>174.27</v>
      </c>
      <c r="W667" s="99">
        <f>VLOOKUP($A667+ROUND((COLUMN()-2)/24,5),АТС!$A$41:$F$736,4)+VLOOKUP($A667+ROUND((COLUMN()-2)/24,5),'Расчет сбытовых надбавок'!$B$1537:'Расчет сбытовых надбавок'!$G$2280,4)</f>
        <v>110.13</v>
      </c>
      <c r="X667" s="99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9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80">
        <f t="shared" si="19"/>
        <v>42544</v>
      </c>
      <c r="B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9">
        <f>VLOOKUP($A668+ROUND((COLUMN()-2)/24,5),АТС!$A$41:$F$736,4)+VLOOKUP($A668+ROUND((COLUMN()-2)/24,5),'Расчет сбытовых надбавок'!$B$1537:'Расчет сбытовых надбавок'!$G$2280,4)</f>
        <v>28.91</v>
      </c>
      <c r="G668" s="99">
        <f>VLOOKUP($A668+ROUND((COLUMN()-2)/24,5),АТС!$A$41:$F$736,4)+VLOOKUP($A668+ROUND((COLUMN()-2)/24,5),'Расчет сбытовых надбавок'!$B$1537:'Расчет сбытовых надбавок'!$G$2280,4)</f>
        <v>47.18</v>
      </c>
      <c r="H668" s="99">
        <f>VLOOKUP($A668+ROUND((COLUMN()-2)/24,5),АТС!$A$41:$F$736,4)+VLOOKUP($A668+ROUND((COLUMN()-2)/24,5),'Расчет сбытовых надбавок'!$B$1537:'Расчет сбытовых надбавок'!$G$2280,4)</f>
        <v>212.81</v>
      </c>
      <c r="I668" s="99">
        <f>VLOOKUP($A668+ROUND((COLUMN()-2)/24,5),АТС!$A$41:$F$736,4)+VLOOKUP($A668+ROUND((COLUMN()-2)/24,5),'Расчет сбытовых надбавок'!$B$1537:'Расчет сбытовых надбавок'!$G$2280,4)</f>
        <v>137.13999999999999</v>
      </c>
      <c r="J668" s="99">
        <f>VLOOKUP($A668+ROUND((COLUMN()-2)/24,5),АТС!$A$41:$F$736,4)+VLOOKUP($A668+ROUND((COLUMN()-2)/24,5),'Расчет сбытовых надбавок'!$B$1537:'Расчет сбытовых надбавок'!$G$2280,4)</f>
        <v>102.55000000000001</v>
      </c>
      <c r="K668" s="99">
        <f>VLOOKUP($A668+ROUND((COLUMN()-2)/24,5),АТС!$A$41:$F$736,4)+VLOOKUP($A668+ROUND((COLUMN()-2)/24,5),'Расчет сбытовых надбавок'!$B$1537:'Расчет сбытовых надбавок'!$G$2280,4)</f>
        <v>41.07</v>
      </c>
      <c r="L668" s="99">
        <f>VLOOKUP($A668+ROUND((COLUMN()-2)/24,5),АТС!$A$41:$F$736,4)+VLOOKUP($A668+ROUND((COLUMN()-2)/24,5),'Расчет сбытовых надбавок'!$B$1537:'Расчет сбытовых надбавок'!$G$2280,4)</f>
        <v>89.559999999999988</v>
      </c>
      <c r="M668" s="99">
        <f>VLOOKUP($A668+ROUND((COLUMN()-2)/24,5),АТС!$A$41:$F$736,4)+VLOOKUP($A668+ROUND((COLUMN()-2)/24,5),'Расчет сбытовых надбавок'!$B$1537:'Расчет сбытовых надбавок'!$G$2280,4)</f>
        <v>80.47</v>
      </c>
      <c r="N668" s="99">
        <f>VLOOKUP($A668+ROUND((COLUMN()-2)/24,5),АТС!$A$41:$F$736,4)+VLOOKUP($A668+ROUND((COLUMN()-2)/24,5),'Расчет сбытовых надбавок'!$B$1537:'Расчет сбытовых надбавок'!$G$2280,4)</f>
        <v>120.72999999999999</v>
      </c>
      <c r="O668" s="99">
        <f>VLOOKUP($A668+ROUND((COLUMN()-2)/24,5),АТС!$A$41:$F$736,4)+VLOOKUP($A668+ROUND((COLUMN()-2)/24,5),'Расчет сбытовых надбавок'!$B$1537:'Расчет сбытовых надбавок'!$G$2280,4)</f>
        <v>103.84</v>
      </c>
      <c r="P668" s="99">
        <f>VLOOKUP($A668+ROUND((COLUMN()-2)/24,5),АТС!$A$41:$F$736,4)+VLOOKUP($A668+ROUND((COLUMN()-2)/24,5),'Расчет сбытовых надбавок'!$B$1537:'Расчет сбытовых надбавок'!$G$2280,4)</f>
        <v>171.35999999999999</v>
      </c>
      <c r="Q668" s="99">
        <f>VLOOKUP($A668+ROUND((COLUMN()-2)/24,5),АТС!$A$41:$F$736,4)+VLOOKUP($A668+ROUND((COLUMN()-2)/24,5),'Расчет сбытовых надбавок'!$B$1537:'Расчет сбытовых надбавок'!$G$2280,4)</f>
        <v>103.47</v>
      </c>
      <c r="R668" s="99">
        <f>VLOOKUP($A668+ROUND((COLUMN()-2)/24,5),АТС!$A$41:$F$736,4)+VLOOKUP($A668+ROUND((COLUMN()-2)/24,5),'Расчет сбытовых надбавок'!$B$1537:'Расчет сбытовых надбавок'!$G$2280,4)</f>
        <v>41.26</v>
      </c>
      <c r="S668" s="99">
        <f>VLOOKUP($A668+ROUND((COLUMN()-2)/24,5),АТС!$A$41:$F$736,4)+VLOOKUP($A668+ROUND((COLUMN()-2)/24,5),'Расчет сбытовых надбавок'!$B$1537:'Расчет сбытовых надбавок'!$G$2280,4)</f>
        <v>29.709999999999997</v>
      </c>
      <c r="T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9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9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80">
        <f t="shared" si="19"/>
        <v>42545</v>
      </c>
      <c r="B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9">
        <f>VLOOKUP($A669+ROUND((COLUMN()-2)/24,5),АТС!$A$41:$F$736,4)+VLOOKUP($A669+ROUND((COLUMN()-2)/24,5),'Расчет сбытовых надбавок'!$B$1537:'Расчет сбытовых надбавок'!$G$2280,4)</f>
        <v>63.97</v>
      </c>
      <c r="J669" s="99">
        <f>VLOOKUP($A669+ROUND((COLUMN()-2)/24,5),АТС!$A$41:$F$736,4)+VLOOKUP($A669+ROUND((COLUMN()-2)/24,5),'Расчет сбытовых надбавок'!$B$1537:'Расчет сбытовых надбавок'!$G$2280,4)</f>
        <v>36.269999999999996</v>
      </c>
      <c r="K669" s="99">
        <f>VLOOKUP($A669+ROUND((COLUMN()-2)/24,5),АТС!$A$41:$F$736,4)+VLOOKUP($A669+ROUND((COLUMN()-2)/24,5),'Расчет сбытовых надбавок'!$B$1537:'Расчет сбытовых надбавок'!$G$2280,4)</f>
        <v>89.82</v>
      </c>
      <c r="L669" s="99">
        <f>VLOOKUP($A669+ROUND((COLUMN()-2)/24,5),АТС!$A$41:$F$736,4)+VLOOKUP($A669+ROUND((COLUMN()-2)/24,5),'Расчет сбытовых надбавок'!$B$1537:'Расчет сбытовых надбавок'!$G$2280,4)</f>
        <v>33.57</v>
      </c>
      <c r="M669" s="99">
        <f>VLOOKUP($A669+ROUND((COLUMN()-2)/24,5),АТС!$A$41:$F$736,4)+VLOOKUP($A669+ROUND((COLUMN()-2)/24,5),'Расчет сбытовых надбавок'!$B$1537:'Расчет сбытовых надбавок'!$G$2280,4)</f>
        <v>10.1</v>
      </c>
      <c r="N669" s="99">
        <f>VLOOKUP($A669+ROUND((COLUMN()-2)/24,5),АТС!$A$41:$F$736,4)+VLOOKUP($A669+ROUND((COLUMN()-2)/24,5),'Расчет сбытовых надбавок'!$B$1537:'Расчет сбытовых надбавок'!$G$2280,4)</f>
        <v>10.379999999999999</v>
      </c>
      <c r="O669" s="99">
        <f>VLOOKUP($A669+ROUND((COLUMN()-2)/24,5),АТС!$A$41:$F$736,4)+VLOOKUP($A669+ROUND((COLUMN()-2)/24,5),'Расчет сбытовых надбавок'!$B$1537:'Расчет сбытовых надбавок'!$G$2280,4)</f>
        <v>4.6900000000000004</v>
      </c>
      <c r="P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9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9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80">
        <f t="shared" si="19"/>
        <v>42546</v>
      </c>
      <c r="B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F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I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9">
        <f>VLOOKUP($A670+ROUND((COLUMN()-2)/24,5),АТС!$A$41:$F$736,4)+VLOOKUP($A670+ROUND((COLUMN()-2)/24,5),'Расчет сбытовых надбавок'!$B$1537:'Расчет сбытовых надбавок'!$G$2280,4)</f>
        <v>5.22</v>
      </c>
      <c r="K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L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P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9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9">
        <f>VLOOKUP($A670+ROUND((COLUMN()-2)/24,5),АТС!$A$41:$F$736,4)+VLOOKUP($A670+ROUND((COLUMN()-2)/24,5),'Расчет сбытовых надбавок'!$B$1537:'Расчет сбытовых надбавок'!$G$2280,4)</f>
        <v>0.01</v>
      </c>
      <c r="Y670" s="99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80">
        <f t="shared" si="19"/>
        <v>42547</v>
      </c>
      <c r="B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F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K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N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O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P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  <c r="S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9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9">
        <f>VLOOKUP($A671+ROUND((COLUMN()-2)/24,5),АТС!$A$41:$F$736,4)+VLOOKUP($A671+ROUND((COLUMN()-2)/24,5),'Расчет сбытовых надбавок'!$B$1537:'Расчет сбытовых надбавок'!$G$2280,4)</f>
        <v>0.01</v>
      </c>
    </row>
    <row r="672" spans="1:25" x14ac:dyDescent="0.2">
      <c r="A672" s="80">
        <f t="shared" si="19"/>
        <v>42548</v>
      </c>
      <c r="B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9">
        <f>VLOOKUP($A672+ROUND((COLUMN()-2)/24,5),АТС!$A$41:$F$736,4)+VLOOKUP($A672+ROUND((COLUMN()-2)/24,5),'Расчет сбытовых надбавок'!$B$1537:'Расчет сбытовых надбавок'!$G$2280,4)</f>
        <v>191.51999999999998</v>
      </c>
      <c r="J672" s="99">
        <f>VLOOKUP($A672+ROUND((COLUMN()-2)/24,5),АТС!$A$41:$F$736,4)+VLOOKUP($A672+ROUND((COLUMN()-2)/24,5),'Расчет сбытовых надбавок'!$B$1537:'Расчет сбытовых надбавок'!$G$2280,4)</f>
        <v>262.99</v>
      </c>
      <c r="K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M672" s="99">
        <f>VLOOKUP($A672+ROUND((COLUMN()-2)/24,5),АТС!$A$41:$F$736,4)+VLOOKUP($A672+ROUND((COLUMN()-2)/24,5),'Расчет сбытовых надбавок'!$B$1537:'Расчет сбытовых надбавок'!$G$2280,4)</f>
        <v>0.01</v>
      </c>
      <c r="N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9">
        <f>VLOOKUP($A672+ROUND((COLUMN()-2)/24,5),АТС!$A$41:$F$736,4)+VLOOKUP($A672+ROUND((COLUMN()-2)/24,5),'Расчет сбытовых надбавок'!$B$1537:'Расчет сбытовых надбавок'!$G$2280,4)</f>
        <v>553.04999999999995</v>
      </c>
      <c r="P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9">
        <f>VLOOKUP($A672+ROUND((COLUMN()-2)/24,5),АТС!$A$41:$F$736,4)+VLOOKUP($A672+ROUND((COLUMN()-2)/24,5),'Расчет сбытовых надбавок'!$B$1537:'Расчет сбытовых надбавок'!$G$2280,4)</f>
        <v>7.51</v>
      </c>
      <c r="U672" s="99">
        <f>VLOOKUP($A672+ROUND((COLUMN()-2)/24,5),АТС!$A$41:$F$736,4)+VLOOKUP($A672+ROUND((COLUMN()-2)/24,5),'Расчет сбытовых надбавок'!$B$1537:'Расчет сбытовых надбавок'!$G$2280,4)</f>
        <v>34.58</v>
      </c>
      <c r="V672" s="99">
        <f>VLOOKUP($A672+ROUND((COLUMN()-2)/24,5),АТС!$A$41:$F$736,4)+VLOOKUP($A672+ROUND((COLUMN()-2)/24,5),'Расчет сбытовых надбавок'!$B$1537:'Расчет сбытовых надбавок'!$G$2280,4)</f>
        <v>8.9499999999999993</v>
      </c>
      <c r="W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9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9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80">
        <f t="shared" si="19"/>
        <v>42549</v>
      </c>
      <c r="B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9">
        <f>VLOOKUP($A673+ROUND((COLUMN()-2)/24,5),АТС!$A$41:$F$736,4)+VLOOKUP($A673+ROUND((COLUMN()-2)/24,5),'Расчет сбытовых надбавок'!$B$1537:'Расчет сбытовых надбавок'!$G$2280,4)</f>
        <v>29.7</v>
      </c>
      <c r="H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9">
        <f>VLOOKUP($A673+ROUND((COLUMN()-2)/24,5),АТС!$A$41:$F$736,4)+VLOOKUP($A673+ROUND((COLUMN()-2)/24,5),'Расчет сбытовых надбавок'!$B$1537:'Расчет сбытовых надбавок'!$G$2280,4)</f>
        <v>58.790000000000006</v>
      </c>
      <c r="J673" s="99">
        <f>VLOOKUP($A673+ROUND((COLUMN()-2)/24,5),АТС!$A$41:$F$736,4)+VLOOKUP($A673+ROUND((COLUMN()-2)/24,5),'Расчет сбытовых надбавок'!$B$1537:'Расчет сбытовых надбавок'!$G$2280,4)</f>
        <v>75.05</v>
      </c>
      <c r="K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9">
        <f>VLOOKUP($A673+ROUND((COLUMN()-2)/24,5),АТС!$A$41:$F$736,4)+VLOOKUP($A673+ROUND((COLUMN()-2)/24,5),'Расчет сбытовых надбавок'!$B$1537:'Расчет сбытовых надбавок'!$G$2280,4)</f>
        <v>0.01</v>
      </c>
      <c r="N673" s="99">
        <f>VLOOKUP($A673+ROUND((COLUMN()-2)/24,5),АТС!$A$41:$F$736,4)+VLOOKUP($A673+ROUND((COLUMN()-2)/24,5),'Расчет сбытовых надбавок'!$B$1537:'Расчет сбытовых надбавок'!$G$2280,4)</f>
        <v>0.01</v>
      </c>
      <c r="O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9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9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80">
        <f t="shared" si="19"/>
        <v>42550</v>
      </c>
      <c r="B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9">
        <f>VLOOKUP($A674+ROUND((COLUMN()-2)/24,5),АТС!$A$41:$F$736,4)+VLOOKUP($A674+ROUND((COLUMN()-2)/24,5),'Расчет сбытовых надбавок'!$B$1537:'Расчет сбытовых надбавок'!$G$2280,4)</f>
        <v>18.04</v>
      </c>
      <c r="G674" s="99">
        <f>VLOOKUP($A674+ROUND((COLUMN()-2)/24,5),АТС!$A$41:$F$736,4)+VLOOKUP($A674+ROUND((COLUMN()-2)/24,5),'Расчет сбытовых надбавок'!$B$1537:'Расчет сбытовых надбавок'!$G$2280,4)</f>
        <v>38.72</v>
      </c>
      <c r="H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9">
        <f>VLOOKUP($A674+ROUND((COLUMN()-2)/24,5),АТС!$A$41:$F$736,4)+VLOOKUP($A674+ROUND((COLUMN()-2)/24,5),'Расчет сбытовых надбавок'!$B$1537:'Расчет сбытовых надбавок'!$G$2280,4)</f>
        <v>695.80000000000007</v>
      </c>
      <c r="J674" s="99">
        <f>VLOOKUP($A674+ROUND((COLUMN()-2)/24,5),АТС!$A$41:$F$736,4)+VLOOKUP($A674+ROUND((COLUMN()-2)/24,5),'Расчет сбытовых надбавок'!$B$1537:'Расчет сбытовых надбавок'!$G$2280,4)</f>
        <v>135.07</v>
      </c>
      <c r="K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9">
        <f>VLOOKUP($A674+ROUND((COLUMN()-2)/24,5),АТС!$A$41:$F$736,4)+VLOOKUP($A674+ROUND((COLUMN()-2)/24,5),'Расчет сбытовых надбавок'!$B$1537:'Расчет сбытовых надбавок'!$G$2280,4)</f>
        <v>56.92</v>
      </c>
      <c r="M674" s="99">
        <f>VLOOKUP($A674+ROUND((COLUMN()-2)/24,5),АТС!$A$41:$F$736,4)+VLOOKUP($A674+ROUND((COLUMN()-2)/24,5),'Расчет сбытовых надбавок'!$B$1537:'Расчет сбытовых надбавок'!$G$2280,4)</f>
        <v>12.53</v>
      </c>
      <c r="N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9">
        <f>VLOOKUP($A674+ROUND((COLUMN()-2)/24,5),АТС!$A$41:$F$736,4)+VLOOKUP($A674+ROUND((COLUMN()-2)/24,5),'Расчет сбытовых надбавок'!$B$1537:'Расчет сбытовых надбавок'!$G$2280,4)</f>
        <v>745.81999999999994</v>
      </c>
      <c r="Q674" s="99">
        <f>VLOOKUP($A674+ROUND((COLUMN()-2)/24,5),АТС!$A$41:$F$736,4)+VLOOKUP($A674+ROUND((COLUMN()-2)/24,5),'Расчет сбытовых надбавок'!$B$1537:'Расчет сбытовых надбавок'!$G$2280,4)</f>
        <v>0.01</v>
      </c>
      <c r="R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9">
        <f>VLOOKUP($A674+ROUND((COLUMN()-2)/24,5),АТС!$A$41:$F$736,4)+VLOOKUP($A674+ROUND((COLUMN()-2)/24,5),'Расчет сбытовых надбавок'!$B$1537:'Расчет сбытовых надбавок'!$G$2280,4)</f>
        <v>118.88</v>
      </c>
      <c r="W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9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9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80">
        <f t="shared" si="19"/>
        <v>42551</v>
      </c>
      <c r="B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C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D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E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F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G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H675" s="99">
        <f>VLOOKUP($A675+ROUND((COLUMN()-2)/24,5),АТС!$A$41:$F$760,4)+VLOOKUP($A675+ROUND((COLUMN()-2)/24,5),'Расчет сбытовых надбавок'!$B$1537:'Расчет сбытовых надбавок'!$G$2280,4)</f>
        <v>39.15</v>
      </c>
      <c r="I675" s="99">
        <f>VLOOKUP($A675+ROUND((COLUMN()-2)/24,5),АТС!$A$41:$F$760,4)+VLOOKUP($A675+ROUND((COLUMN()-2)/24,5),'Расчет сбытовых надбавок'!$B$1537:'Расчет сбытовых надбавок'!$G$2280,4)</f>
        <v>48.22</v>
      </c>
      <c r="J675" s="99">
        <f>VLOOKUP($A675+ROUND((COLUMN()-2)/24,5),АТС!$A$41:$F$760,4)+VLOOKUP($A675+ROUND((COLUMN()-2)/24,5),'Расчет сбытовых надбавок'!$B$1537:'Расчет сбытовых надбавок'!$G$2280,4)</f>
        <v>42.72</v>
      </c>
      <c r="K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L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M675" s="99">
        <f>VLOOKUP($A675+ROUND((COLUMN()-2)/24,5),АТС!$A$41:$F$760,4)+VLOOKUP($A675+ROUND((COLUMN()-2)/24,5),'Расчет сбытовых надбавок'!$B$1537:'Расчет сбытовых надбавок'!$G$2280,4)</f>
        <v>0.01</v>
      </c>
      <c r="N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O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P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Q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R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S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T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U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V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W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X675" s="99">
        <f>VLOOKUP($A675+ROUND((COLUMN()-2)/24,5),АТС!$A$41:$F$760,4)+VLOOKUP($A675+ROUND((COLUMN()-2)/24,5),'Расчет сбытовых надбавок'!$B$1537:'Расчет сбытовых надбавок'!$G$2280,4)</f>
        <v>0</v>
      </c>
      <c r="Y675" s="99">
        <f>VLOOKUP($A675+ROUND((COLUMN()-2)/24,5),АТС!$A$41:$F$760,4)+VLOOKUP($A675+ROUND((COLUMN()-2)/24,5),'Расчет сбытовых надбавок'!$B$1537:'Расчет сбытовых надбавок'!$G$2280,4)</f>
        <v>0</v>
      </c>
    </row>
    <row r="676" spans="1:27" hidden="1" x14ac:dyDescent="0.2">
      <c r="A676" s="80">
        <f t="shared" si="19"/>
        <v>42552</v>
      </c>
      <c r="B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C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D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E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F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G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H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I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J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K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L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M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N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O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P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Q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R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S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T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U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V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W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X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  <c r="Y676" s="99" t="e">
        <f>VLOOKUP($A676+ROUND((COLUMN()-2)/24,5),АТС!$A$41:$F$760,4)+VLOOKUP($A676+ROUND((COLUMN()-2)/24,5),'Расчет сбытовых надбавок'!$B$1537:'Расчет сбытовых надбавок'!$G$2280,4)</f>
        <v>#REF!</v>
      </c>
    </row>
    <row r="677" spans="1:27" ht="12.75" customHeight="1" x14ac:dyDescent="0.25">
      <c r="A677" s="94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6"/>
    </row>
    <row r="678" spans="1:27" x14ac:dyDescent="0.25">
      <c r="A678" s="88" t="s">
        <v>151</v>
      </c>
      <c r="B678" s="79"/>
      <c r="C678" s="79"/>
      <c r="D678" s="79"/>
    </row>
    <row r="679" spans="1:27" ht="12.75" customHeight="1" x14ac:dyDescent="0.2">
      <c r="A679" s="177" t="s">
        <v>48</v>
      </c>
      <c r="B679" s="188" t="s">
        <v>153</v>
      </c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90"/>
    </row>
    <row r="680" spans="1:27" ht="12.75" customHeight="1" x14ac:dyDescent="0.2">
      <c r="A680" s="178"/>
      <c r="B680" s="191"/>
      <c r="C680" s="192"/>
      <c r="D680" s="192"/>
      <c r="E680" s="192"/>
      <c r="F680" s="192"/>
      <c r="G680" s="192"/>
      <c r="H680" s="192"/>
      <c r="I680" s="192"/>
      <c r="J680" s="192"/>
      <c r="K680" s="192"/>
      <c r="L680" s="192"/>
      <c r="M680" s="192"/>
      <c r="N680" s="192"/>
      <c r="O680" s="192"/>
      <c r="P680" s="192"/>
      <c r="Q680" s="192"/>
      <c r="R680" s="192"/>
      <c r="S680" s="192"/>
      <c r="T680" s="192"/>
      <c r="U680" s="192"/>
      <c r="V680" s="192"/>
      <c r="W680" s="192"/>
      <c r="X680" s="192"/>
      <c r="Y680" s="193"/>
    </row>
    <row r="681" spans="1:27" s="112" customFormat="1" ht="12.75" customHeight="1" x14ac:dyDescent="0.2">
      <c r="A681" s="178"/>
      <c r="B681" s="224" t="s">
        <v>122</v>
      </c>
      <c r="C681" s="212" t="s">
        <v>123</v>
      </c>
      <c r="D681" s="212" t="s">
        <v>124</v>
      </c>
      <c r="E681" s="212" t="s">
        <v>125</v>
      </c>
      <c r="F681" s="212" t="s">
        <v>126</v>
      </c>
      <c r="G681" s="212" t="s">
        <v>127</v>
      </c>
      <c r="H681" s="212" t="s">
        <v>128</v>
      </c>
      <c r="I681" s="212" t="s">
        <v>129</v>
      </c>
      <c r="J681" s="212" t="s">
        <v>130</v>
      </c>
      <c r="K681" s="212" t="s">
        <v>131</v>
      </c>
      <c r="L681" s="212" t="s">
        <v>132</v>
      </c>
      <c r="M681" s="212" t="s">
        <v>133</v>
      </c>
      <c r="N681" s="222" t="s">
        <v>134</v>
      </c>
      <c r="O681" s="212" t="s">
        <v>135</v>
      </c>
      <c r="P681" s="212" t="s">
        <v>136</v>
      </c>
      <c r="Q681" s="212" t="s">
        <v>137</v>
      </c>
      <c r="R681" s="212" t="s">
        <v>138</v>
      </c>
      <c r="S681" s="212" t="s">
        <v>139</v>
      </c>
      <c r="T681" s="212" t="s">
        <v>140</v>
      </c>
      <c r="U681" s="212" t="s">
        <v>141</v>
      </c>
      <c r="V681" s="212" t="s">
        <v>142</v>
      </c>
      <c r="W681" s="212" t="s">
        <v>143</v>
      </c>
      <c r="X681" s="212" t="s">
        <v>144</v>
      </c>
      <c r="Y681" s="212" t="s">
        <v>145</v>
      </c>
    </row>
    <row r="682" spans="1:27" s="112" customFormat="1" ht="11.25" customHeight="1" x14ac:dyDescent="0.2">
      <c r="A682" s="179"/>
      <c r="B682" s="225"/>
      <c r="C682" s="213"/>
      <c r="D682" s="213"/>
      <c r="E682" s="213"/>
      <c r="F682" s="213"/>
      <c r="G682" s="213"/>
      <c r="H682" s="213"/>
      <c r="I682" s="213"/>
      <c r="J682" s="213"/>
      <c r="K682" s="213"/>
      <c r="L682" s="213"/>
      <c r="M682" s="213"/>
      <c r="N682" s="223"/>
      <c r="O682" s="213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</row>
    <row r="683" spans="1:27" ht="15.75" customHeight="1" x14ac:dyDescent="0.2">
      <c r="A683" s="80">
        <f>A646</f>
        <v>42522</v>
      </c>
      <c r="B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C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D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E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F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G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H683" s="99">
        <f>VLOOKUP($A683+ROUND((COLUMN()-2)/24,5),АТС!$A$41:$F$736,4)+VLOOKUP($A683+ROUND((COLUMN()-2)/24,5),'Расчет сбытовых надбавок'!$B$1537:'Расчет сбытовых надбавок'!$G$2280,5)</f>
        <v>281</v>
      </c>
      <c r="I683" s="99">
        <f>VLOOKUP($A683+ROUND((COLUMN()-2)/24,5),АТС!$A$41:$F$736,4)+VLOOKUP($A683+ROUND((COLUMN()-2)/24,5),'Расчет сбытовых надбавок'!$B$1537:'Расчет сбытовых надбавок'!$G$2280,5)</f>
        <v>49.75</v>
      </c>
      <c r="J683" s="99">
        <f>VLOOKUP($A683+ROUND((COLUMN()-2)/24,5),АТС!$A$41:$F$736,4)+VLOOKUP($A683+ROUND((COLUMN()-2)/24,5),'Расчет сбытовых надбавок'!$B$1537:'Расчет сбытовых надбавок'!$G$2280,5)</f>
        <v>12.549999999999999</v>
      </c>
      <c r="K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L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M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N683" s="99">
        <f>VLOOKUP($A683+ROUND((COLUMN()-2)/24,5),АТС!$A$41:$F$736,4)+VLOOKUP($A683+ROUND((COLUMN()-2)/24,5),'Расчет сбытовых надбавок'!$B$1537:'Расчет сбытовых надбавок'!$G$2280,5)</f>
        <v>0.01</v>
      </c>
      <c r="O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P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Q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R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S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T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U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V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W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X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Y683" s="99">
        <f>VLOOKUP($A683+ROUND((COLUMN()-2)/24,5),АТС!$A$41:$F$736,4)+VLOOKUP($A683+ROUND((COLUMN()-2)/24,5),'Расчет сбытовых надбавок'!$B$1537:'Расчет сбытовых надбавок'!$G$2280,5)</f>
        <v>0</v>
      </c>
      <c r="AA683" s="81"/>
    </row>
    <row r="684" spans="1:27" x14ac:dyDescent="0.2">
      <c r="A684" s="80">
        <f>A683+1</f>
        <v>42523</v>
      </c>
      <c r="B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9">
        <f>VLOOKUP($A684+ROUND((COLUMN()-2)/24,5),АТС!$A$41:$F$736,4)+VLOOKUP($A684+ROUND((COLUMN()-2)/24,5),'Расчет сбытовых надбавок'!$B$1537:'Расчет сбытовых надбавок'!$G$2280,5)</f>
        <v>216.48</v>
      </c>
      <c r="I684" s="99">
        <f>VLOOKUP($A684+ROUND((COLUMN()-2)/24,5),АТС!$A$41:$F$736,4)+VLOOKUP($A684+ROUND((COLUMN()-2)/24,5),'Расчет сбытовых надбавок'!$B$1537:'Расчет сбытовых надбавок'!$G$2280,5)</f>
        <v>115.47</v>
      </c>
      <c r="J684" s="99">
        <f>VLOOKUP($A684+ROUND((COLUMN()-2)/24,5),АТС!$A$41:$F$736,4)+VLOOKUP($A684+ROUND((COLUMN()-2)/24,5),'Расчет сбытовых надбавок'!$B$1537:'Расчет сбытовых надбавок'!$G$2280,5)</f>
        <v>65.400000000000006</v>
      </c>
      <c r="K684" s="99">
        <f>VLOOKUP($A684+ROUND((COLUMN()-2)/24,5),АТС!$A$41:$F$736,4)+VLOOKUP($A684+ROUND((COLUMN()-2)/24,5),'Расчет сбытовых надбавок'!$B$1537:'Расчет сбытовых надбавок'!$G$2280,5)</f>
        <v>33.519999999999996</v>
      </c>
      <c r="L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9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9">
        <f>VLOOKUP($A684+ROUND((COLUMN()-2)/24,5),АТС!$A$41:$F$736,4)+VLOOKUP($A684+ROUND((COLUMN()-2)/24,5),'Расчет сбытовых надбавок'!$B$1537:'Расчет сбытовых надбавок'!$G$2280,5)</f>
        <v>0</v>
      </c>
    </row>
    <row r="685" spans="1:27" x14ac:dyDescent="0.2">
      <c r="A685" s="80">
        <f t="shared" ref="A685:A713" si="20">A684+1</f>
        <v>42524</v>
      </c>
      <c r="B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9">
        <f>VLOOKUP($A685+ROUND((COLUMN()-2)/24,5),АТС!$A$41:$F$736,4)+VLOOKUP($A685+ROUND((COLUMN()-2)/24,5),'Расчет сбытовых надбавок'!$B$1537:'Расчет сбытовых надбавок'!$G$2280,5)</f>
        <v>6.71</v>
      </c>
      <c r="I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9">
        <f>VLOOKUP($A685+ROUND((COLUMN()-2)/24,5),АТС!$A$41:$F$736,4)+VLOOKUP($A685+ROUND((COLUMN()-2)/24,5),'Расчет сбытовых надбавок'!$B$1537:'Расчет сбытовых надбавок'!$G$2280,5)</f>
        <v>55.239999999999995</v>
      </c>
      <c r="K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9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9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80">
        <f t="shared" si="20"/>
        <v>42525</v>
      </c>
      <c r="B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C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D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9">
        <f>VLOOKUP($A686+ROUND((COLUMN()-2)/24,5),АТС!$A$41:$F$736,4)+VLOOKUP($A686+ROUND((COLUMN()-2)/24,5),'Расчет сбытовых надбавок'!$B$1537:'Расчет сбытовых надбавок'!$G$2280,5)</f>
        <v>47.72</v>
      </c>
      <c r="J686" s="99">
        <f>VLOOKUP($A686+ROUND((COLUMN()-2)/24,5),АТС!$A$41:$F$736,4)+VLOOKUP($A686+ROUND((COLUMN()-2)/24,5),'Расчет сбытовых надбавок'!$B$1537:'Расчет сбытовых надбавок'!$G$2280,5)</f>
        <v>273.93</v>
      </c>
      <c r="K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M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N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S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9">
        <f>VLOOKUP($A686+ROUND((COLUMN()-2)/24,5),АТС!$A$41:$F$736,4)+VLOOKUP($A686+ROUND((COLUMN()-2)/24,5),'Расчет сбытовых надбавок'!$B$1537:'Расчет сбытовых надбавок'!$G$2280,5)</f>
        <v>33.9</v>
      </c>
      <c r="V686" s="99">
        <f>VLOOKUP($A686+ROUND((COLUMN()-2)/24,5),АТС!$A$41:$F$736,4)+VLOOKUP($A686+ROUND((COLUMN()-2)/24,5),'Расчет сбытовых надбавок'!$B$1537:'Расчет сбытовых надбавок'!$G$2280,5)</f>
        <v>76</v>
      </c>
      <c r="W686" s="99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9">
        <f>VLOOKUP($A686+ROUND((COLUMN()-2)/24,5),АТС!$A$41:$F$736,4)+VLOOKUP($A686+ROUND((COLUMN()-2)/24,5),'Расчет сбытовых надбавок'!$B$1537:'Расчет сбытовых надбавок'!$G$2280,5)</f>
        <v>0.01</v>
      </c>
      <c r="Y686" s="99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80">
        <f t="shared" si="20"/>
        <v>42526</v>
      </c>
      <c r="B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9">
        <f>VLOOKUP($A687+ROUND((COLUMN()-2)/24,5),АТС!$A$41:$F$736,4)+VLOOKUP($A687+ROUND((COLUMN()-2)/24,5),'Расчет сбытовых надбавок'!$B$1537:'Расчет сбытовых надбавок'!$G$2280,5)</f>
        <v>184.57</v>
      </c>
      <c r="J687" s="99">
        <f>VLOOKUP($A687+ROUND((COLUMN()-2)/24,5),АТС!$A$41:$F$736,4)+VLOOKUP($A687+ROUND((COLUMN()-2)/24,5),'Расчет сбытовых надбавок'!$B$1537:'Расчет сбытовых надбавок'!$G$2280,5)</f>
        <v>114.48</v>
      </c>
      <c r="K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9">
        <f>VLOOKUP($A687+ROUND((COLUMN()-2)/24,5),АТС!$A$41:$F$736,4)+VLOOKUP($A687+ROUND((COLUMN()-2)/24,5),'Расчет сбытовых надбавок'!$B$1537:'Расчет сбытовых надбавок'!$G$2280,5)</f>
        <v>27.23</v>
      </c>
      <c r="M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Q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9">
        <f>VLOOKUP($A687+ROUND((COLUMN()-2)/24,5),АТС!$A$41:$F$736,4)+VLOOKUP($A687+ROUND((COLUMN()-2)/24,5),'Расчет сбытовых надбавок'!$B$1537:'Расчет сбытовых надбавок'!$G$2280,5)</f>
        <v>0.01</v>
      </c>
      <c r="U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9">
        <f>VLOOKUP($A687+ROUND((COLUMN()-2)/24,5),АТС!$A$41:$F$736,4)+VLOOKUP($A687+ROUND((COLUMN()-2)/24,5),'Расчет сбытовых надбавок'!$B$1537:'Расчет сбытовых надбавок'!$G$2280,5)</f>
        <v>91.039999999999992</v>
      </c>
      <c r="W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9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9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80">
        <f t="shared" si="20"/>
        <v>42527</v>
      </c>
      <c r="B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9">
        <f>VLOOKUP($A688+ROUND((COLUMN()-2)/24,5),АТС!$A$41:$F$736,4)+VLOOKUP($A688+ROUND((COLUMN()-2)/24,5),'Расчет сбытовых надбавок'!$B$1537:'Расчет сбытовых надбавок'!$G$2280,5)</f>
        <v>2.4500000000000002</v>
      </c>
      <c r="D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9">
        <f>VLOOKUP($A688+ROUND((COLUMN()-2)/24,5),АТС!$A$41:$F$736,4)+VLOOKUP($A688+ROUND((COLUMN()-2)/24,5),'Расчет сбытовых надбавок'!$B$1537:'Расчет сбытовых надбавок'!$G$2280,5)</f>
        <v>89.86999999999999</v>
      </c>
      <c r="I688" s="99">
        <f>VLOOKUP($A688+ROUND((COLUMN()-2)/24,5),АТС!$A$41:$F$736,4)+VLOOKUP($A688+ROUND((COLUMN()-2)/24,5),'Расчет сбытовых надбавок'!$B$1537:'Расчет сбытовых надбавок'!$G$2280,5)</f>
        <v>187.92</v>
      </c>
      <c r="J688" s="99">
        <f>VLOOKUP($A688+ROUND((COLUMN()-2)/24,5),АТС!$A$41:$F$736,4)+VLOOKUP($A688+ROUND((COLUMN()-2)/24,5),'Расчет сбытовых надбавок'!$B$1537:'Расчет сбытовых надбавок'!$G$2280,5)</f>
        <v>590.86</v>
      </c>
      <c r="K688" s="99">
        <f>VLOOKUP($A688+ROUND((COLUMN()-2)/24,5),АТС!$A$41:$F$736,4)+VLOOKUP($A688+ROUND((COLUMN()-2)/24,5),'Расчет сбытовых надбавок'!$B$1537:'Расчет сбытовых надбавок'!$G$2280,5)</f>
        <v>302.69</v>
      </c>
      <c r="L688" s="99">
        <f>VLOOKUP($A688+ROUND((COLUMN()-2)/24,5),АТС!$A$41:$F$736,4)+VLOOKUP($A688+ROUND((COLUMN()-2)/24,5),'Расчет сбытовых надбавок'!$B$1537:'Расчет сбытовых надбавок'!$G$2280,5)</f>
        <v>64.009999999999991</v>
      </c>
      <c r="M688" s="99">
        <f>VLOOKUP($A688+ROUND((COLUMN()-2)/24,5),АТС!$A$41:$F$736,4)+VLOOKUP($A688+ROUND((COLUMN()-2)/24,5),'Расчет сбытовых надбавок'!$B$1537:'Расчет сбытовых надбавок'!$G$2280,5)</f>
        <v>18.66</v>
      </c>
      <c r="N688" s="99">
        <f>VLOOKUP($A688+ROUND((COLUMN()-2)/24,5),АТС!$A$41:$F$736,4)+VLOOKUP($A688+ROUND((COLUMN()-2)/24,5),'Расчет сбытовых надбавок'!$B$1537:'Расчет сбытовых надбавок'!$G$2280,5)</f>
        <v>160.47999999999999</v>
      </c>
      <c r="O688" s="99">
        <f>VLOOKUP($A688+ROUND((COLUMN()-2)/24,5),АТС!$A$41:$F$736,4)+VLOOKUP($A688+ROUND((COLUMN()-2)/24,5),'Расчет сбытовых надбавок'!$B$1537:'Расчет сбытовых надбавок'!$G$2280,5)</f>
        <v>116.18</v>
      </c>
      <c r="P688" s="99">
        <f>VLOOKUP($A688+ROUND((COLUMN()-2)/24,5),АТС!$A$41:$F$736,4)+VLOOKUP($A688+ROUND((COLUMN()-2)/24,5),'Расчет сбытовых надбавок'!$B$1537:'Расчет сбытовых надбавок'!$G$2280,5)</f>
        <v>111.1</v>
      </c>
      <c r="Q688" s="99">
        <f>VLOOKUP($A688+ROUND((COLUMN()-2)/24,5),АТС!$A$41:$F$736,4)+VLOOKUP($A688+ROUND((COLUMN()-2)/24,5),'Расчет сбытовых надбавок'!$B$1537:'Расчет сбытовых надбавок'!$G$2280,5)</f>
        <v>83.48</v>
      </c>
      <c r="R688" s="99">
        <f>VLOOKUP($A688+ROUND((COLUMN()-2)/24,5),АТС!$A$41:$F$736,4)+VLOOKUP($A688+ROUND((COLUMN()-2)/24,5),'Расчет сбытовых надбавок'!$B$1537:'Расчет сбытовых надбавок'!$G$2280,5)</f>
        <v>100.54</v>
      </c>
      <c r="S688" s="99">
        <f>VLOOKUP($A688+ROUND((COLUMN()-2)/24,5),АТС!$A$41:$F$736,4)+VLOOKUP($A688+ROUND((COLUMN()-2)/24,5),'Расчет сбытовых надбавок'!$B$1537:'Расчет сбытовых надбавок'!$G$2280,5)</f>
        <v>54.870000000000005</v>
      </c>
      <c r="T688" s="99">
        <f>VLOOKUP($A688+ROUND((COLUMN()-2)/24,5),АТС!$A$41:$F$736,4)+VLOOKUP($A688+ROUND((COLUMN()-2)/24,5),'Расчет сбытовых надбавок'!$B$1537:'Расчет сбытовых надбавок'!$G$2280,5)</f>
        <v>99.7</v>
      </c>
      <c r="U688" s="99">
        <f>VLOOKUP($A688+ROUND((COLUMN()-2)/24,5),АТС!$A$41:$F$736,4)+VLOOKUP($A688+ROUND((COLUMN()-2)/24,5),'Расчет сбытовых надбавок'!$B$1537:'Расчет сбытовых надбавок'!$G$2280,5)</f>
        <v>207.99</v>
      </c>
      <c r="V688" s="99">
        <f>VLOOKUP($A688+ROUND((COLUMN()-2)/24,5),АТС!$A$41:$F$736,4)+VLOOKUP($A688+ROUND((COLUMN()-2)/24,5),'Расчет сбытовых надбавок'!$B$1537:'Расчет сбытовых надбавок'!$G$2280,5)</f>
        <v>195.45000000000002</v>
      </c>
      <c r="W688" s="99">
        <f>VLOOKUP($A688+ROUND((COLUMN()-2)/24,5),АТС!$A$41:$F$736,4)+VLOOKUP($A688+ROUND((COLUMN()-2)/24,5),'Расчет сбытовых надбавок'!$B$1537:'Расчет сбытовых надбавок'!$G$2280,5)</f>
        <v>22.23</v>
      </c>
      <c r="X688" s="99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9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80">
        <f t="shared" si="20"/>
        <v>42528</v>
      </c>
      <c r="B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9">
        <f>VLOOKUP($A689+ROUND((COLUMN()-2)/24,5),АТС!$A$41:$F$736,4)+VLOOKUP($A689+ROUND((COLUMN()-2)/24,5),'Расчет сбытовых надбавок'!$B$1537:'Расчет сбытовых надбавок'!$G$2280,5)</f>
        <v>7.73</v>
      </c>
      <c r="G689" s="99">
        <f>VLOOKUP($A689+ROUND((COLUMN()-2)/24,5),АТС!$A$41:$F$736,4)+VLOOKUP($A689+ROUND((COLUMN()-2)/24,5),'Расчет сбытовых надбавок'!$B$1537:'Расчет сбытовых надбавок'!$G$2280,5)</f>
        <v>62.430000000000007</v>
      </c>
      <c r="H689" s="99">
        <f>VLOOKUP($A689+ROUND((COLUMN()-2)/24,5),АТС!$A$41:$F$736,4)+VLOOKUP($A689+ROUND((COLUMN()-2)/24,5),'Расчет сбытовых надбавок'!$B$1537:'Расчет сбытовых надбавок'!$G$2280,5)</f>
        <v>119.18</v>
      </c>
      <c r="I689" s="99">
        <f>VLOOKUP($A689+ROUND((COLUMN()-2)/24,5),АТС!$A$41:$F$736,4)+VLOOKUP($A689+ROUND((COLUMN()-2)/24,5),'Расчет сбытовых надбавок'!$B$1537:'Расчет сбытовых надбавок'!$G$2280,5)</f>
        <v>121.59</v>
      </c>
      <c r="J689" s="99">
        <f>VLOOKUP($A689+ROUND((COLUMN()-2)/24,5),АТС!$A$41:$F$736,4)+VLOOKUP($A689+ROUND((COLUMN()-2)/24,5),'Расчет сбытовых надбавок'!$B$1537:'Расчет сбытовых надбавок'!$G$2280,5)</f>
        <v>138.76999999999998</v>
      </c>
      <c r="K689" s="99">
        <f>VLOOKUP($A689+ROUND((COLUMN()-2)/24,5),АТС!$A$41:$F$736,4)+VLOOKUP($A689+ROUND((COLUMN()-2)/24,5),'Расчет сбытовых надбавок'!$B$1537:'Расчет сбытовых надбавок'!$G$2280,5)</f>
        <v>107.98</v>
      </c>
      <c r="L689" s="99">
        <f>VLOOKUP($A689+ROUND((COLUMN()-2)/24,5),АТС!$A$41:$F$736,4)+VLOOKUP($A689+ROUND((COLUMN()-2)/24,5),'Расчет сбытовых надбавок'!$B$1537:'Расчет сбытовых надбавок'!$G$2280,5)</f>
        <v>40.78</v>
      </c>
      <c r="M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9">
        <f>VLOOKUP($A689+ROUND((COLUMN()-2)/24,5),АТС!$A$41:$F$736,4)+VLOOKUP($A689+ROUND((COLUMN()-2)/24,5),'Расчет сбытовых надбавок'!$B$1537:'Расчет сбытовых надбавок'!$G$2280,5)</f>
        <v>37.33</v>
      </c>
      <c r="O689" s="99">
        <f>VLOOKUP($A689+ROUND((COLUMN()-2)/24,5),АТС!$A$41:$F$736,4)+VLOOKUP($A689+ROUND((COLUMN()-2)/24,5),'Расчет сбытовых надбавок'!$B$1537:'Расчет сбытовых надбавок'!$G$2280,5)</f>
        <v>13.16</v>
      </c>
      <c r="P689" s="99">
        <f>VLOOKUP($A689+ROUND((COLUMN()-2)/24,5),АТС!$A$41:$F$736,4)+VLOOKUP($A689+ROUND((COLUMN()-2)/24,5),'Расчет сбытовых надбавок'!$B$1537:'Расчет сбытовых надбавок'!$G$2280,5)</f>
        <v>5.9</v>
      </c>
      <c r="Q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9">
        <f>VLOOKUP($A689+ROUND((COLUMN()-2)/24,5),АТС!$A$41:$F$736,4)+VLOOKUP($A689+ROUND((COLUMN()-2)/24,5),'Расчет сбытовых надбавок'!$B$1537:'Расчет сбытовых надбавок'!$G$2280,5)</f>
        <v>5.6999999999999993</v>
      </c>
      <c r="S689" s="99">
        <f>VLOOKUP($A689+ROUND((COLUMN()-2)/24,5),АТС!$A$41:$F$736,4)+VLOOKUP($A689+ROUND((COLUMN()-2)/24,5),'Расчет сбытовых надбавок'!$B$1537:'Расчет сбытовых надбавок'!$G$2280,5)</f>
        <v>25.98</v>
      </c>
      <c r="T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9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9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80">
        <f t="shared" si="20"/>
        <v>42529</v>
      </c>
      <c r="B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9">
        <f>VLOOKUP($A690+ROUND((COLUMN()-2)/24,5),АТС!$A$41:$F$736,4)+VLOOKUP($A690+ROUND((COLUMN()-2)/24,5),'Расчет сбытовых надбавок'!$B$1537:'Расчет сбытовых надбавок'!$G$2280,5)</f>
        <v>60.620000000000005</v>
      </c>
      <c r="I690" s="99">
        <f>VLOOKUP($A690+ROUND((COLUMN()-2)/24,5),АТС!$A$41:$F$736,4)+VLOOKUP($A690+ROUND((COLUMN()-2)/24,5),'Расчет сбытовых надбавок'!$B$1537:'Расчет сбытовых надбавок'!$G$2280,5)</f>
        <v>80.86</v>
      </c>
      <c r="J690" s="99">
        <f>VLOOKUP($A690+ROUND((COLUMN()-2)/24,5),АТС!$A$41:$F$736,4)+VLOOKUP($A690+ROUND((COLUMN()-2)/24,5),'Расчет сбытовых надбавок'!$B$1537:'Расчет сбытовых надбавок'!$G$2280,5)</f>
        <v>98.2</v>
      </c>
      <c r="K690" s="99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9">
        <f>VLOOKUP($A690+ROUND((COLUMN()-2)/24,5),АТС!$A$41:$F$736,4)+VLOOKUP($A690+ROUND((COLUMN()-2)/24,5),'Расчет сбытовых надбавок'!$B$1537:'Расчет сбытовых надбавок'!$G$2280,5)</f>
        <v>0.01</v>
      </c>
      <c r="N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9">
        <f>VLOOKUP($A690+ROUND((COLUMN()-2)/24,5),АТС!$A$41:$F$736,4)+VLOOKUP($A690+ROUND((COLUMN()-2)/24,5),'Расчет сбытовых надбавок'!$B$1537:'Расчет сбытовых надбавок'!$G$2280,5)</f>
        <v>0.01</v>
      </c>
      <c r="R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9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9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80">
        <f t="shared" si="20"/>
        <v>42530</v>
      </c>
      <c r="B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9">
        <f>VLOOKUP($A691+ROUND((COLUMN()-2)/24,5),АТС!$A$41:$F$736,4)+VLOOKUP($A691+ROUND((COLUMN()-2)/24,5),'Расчет сбытовых надбавок'!$B$1537:'Расчет сбытовых надбавок'!$G$2280,5)</f>
        <v>28.5</v>
      </c>
      <c r="D691" s="99">
        <f>VLOOKUP($A691+ROUND((COLUMN()-2)/24,5),АТС!$A$41:$F$736,4)+VLOOKUP($A691+ROUND((COLUMN()-2)/24,5),'Расчет сбытовых надбавок'!$B$1537:'Расчет сбытовых надбавок'!$G$2280,5)</f>
        <v>33.65</v>
      </c>
      <c r="E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9">
        <f>VLOOKUP($A691+ROUND((COLUMN()-2)/24,5),АТС!$A$41:$F$736,4)+VLOOKUP($A691+ROUND((COLUMN()-2)/24,5),'Расчет сбытовых надбавок'!$B$1537:'Расчет сбытовых надбавок'!$G$2280,5)</f>
        <v>56.48</v>
      </c>
      <c r="G691" s="99">
        <f>VLOOKUP($A691+ROUND((COLUMN()-2)/24,5),АТС!$A$41:$F$736,4)+VLOOKUP($A691+ROUND((COLUMN()-2)/24,5),'Расчет сбытовых надбавок'!$B$1537:'Расчет сбытовых надбавок'!$G$2280,5)</f>
        <v>100.09</v>
      </c>
      <c r="H691" s="99">
        <f>VLOOKUP($A691+ROUND((COLUMN()-2)/24,5),АТС!$A$41:$F$736,4)+VLOOKUP($A691+ROUND((COLUMN()-2)/24,5),'Расчет сбытовых надбавок'!$B$1537:'Расчет сбытовых надбавок'!$G$2280,5)</f>
        <v>266.58</v>
      </c>
      <c r="I691" s="99">
        <f>VLOOKUP($A691+ROUND((COLUMN()-2)/24,5),АТС!$A$41:$F$736,4)+VLOOKUP($A691+ROUND((COLUMN()-2)/24,5),'Расчет сбытовых надбавок'!$B$1537:'Расчет сбытовых надбавок'!$G$2280,5)</f>
        <v>179</v>
      </c>
      <c r="J691" s="99">
        <f>VLOOKUP($A691+ROUND((COLUMN()-2)/24,5),АТС!$A$41:$F$736,4)+VLOOKUP($A691+ROUND((COLUMN()-2)/24,5),'Расчет сбытовых надбавок'!$B$1537:'Расчет сбытовых надбавок'!$G$2280,5)</f>
        <v>121.41</v>
      </c>
      <c r="K691" s="99">
        <f>VLOOKUP($A691+ROUND((COLUMN()-2)/24,5),АТС!$A$41:$F$736,4)+VLOOKUP($A691+ROUND((COLUMN()-2)/24,5),'Расчет сбытовых надбавок'!$B$1537:'Расчет сбытовых надбавок'!$G$2280,5)</f>
        <v>44.35</v>
      </c>
      <c r="L691" s="99">
        <f>VLOOKUP($A691+ROUND((COLUMN()-2)/24,5),АТС!$A$41:$F$736,4)+VLOOKUP($A691+ROUND((COLUMN()-2)/24,5),'Расчет сбытовых надбавок'!$B$1537:'Расчет сбытовых надбавок'!$G$2280,5)</f>
        <v>32.28</v>
      </c>
      <c r="M691" s="99">
        <f>VLOOKUP($A691+ROUND((COLUMN()-2)/24,5),АТС!$A$41:$F$736,4)+VLOOKUP($A691+ROUND((COLUMN()-2)/24,5),'Расчет сбытовых надбавок'!$B$1537:'Расчет сбытовых надбавок'!$G$2280,5)</f>
        <v>36.989999999999995</v>
      </c>
      <c r="N691" s="99">
        <f>VLOOKUP($A691+ROUND((COLUMN()-2)/24,5),АТС!$A$41:$F$736,4)+VLOOKUP($A691+ROUND((COLUMN()-2)/24,5),'Расчет сбытовых надбавок'!$B$1537:'Расчет сбытовых надбавок'!$G$2280,5)</f>
        <v>39.010000000000005</v>
      </c>
      <c r="O691" s="99">
        <f>VLOOKUP($A691+ROUND((COLUMN()-2)/24,5),АТС!$A$41:$F$736,4)+VLOOKUP($A691+ROUND((COLUMN()-2)/24,5),'Расчет сбытовых надбавок'!$B$1537:'Расчет сбытовых надбавок'!$G$2280,5)</f>
        <v>26.040000000000003</v>
      </c>
      <c r="P691" s="99">
        <f>VLOOKUP($A691+ROUND((COLUMN()-2)/24,5),АТС!$A$41:$F$736,4)+VLOOKUP($A691+ROUND((COLUMN()-2)/24,5),'Расчет сбытовых надбавок'!$B$1537:'Расчет сбытовых надбавок'!$G$2280,5)</f>
        <v>26.56</v>
      </c>
      <c r="Q691" s="99">
        <f>VLOOKUP($A691+ROUND((COLUMN()-2)/24,5),АТС!$A$41:$F$736,4)+VLOOKUP($A691+ROUND((COLUMN()-2)/24,5),'Расчет сбытовых надбавок'!$B$1537:'Расчет сбытовых надбавок'!$G$2280,5)</f>
        <v>26.07</v>
      </c>
      <c r="R691" s="99">
        <f>VLOOKUP($A691+ROUND((COLUMN()-2)/24,5),АТС!$A$41:$F$736,4)+VLOOKUP($A691+ROUND((COLUMN()-2)/24,5),'Расчет сбытовых надбавок'!$B$1537:'Расчет сбытовых надбавок'!$G$2280,5)</f>
        <v>33.800000000000004</v>
      </c>
      <c r="S691" s="99">
        <f>VLOOKUP($A691+ROUND((COLUMN()-2)/24,5),АТС!$A$41:$F$736,4)+VLOOKUP($A691+ROUND((COLUMN()-2)/24,5),'Расчет сбытовых надбавок'!$B$1537:'Расчет сбытовых надбавок'!$G$2280,5)</f>
        <v>47.04</v>
      </c>
      <c r="T691" s="99">
        <f>VLOOKUP($A691+ROUND((COLUMN()-2)/24,5),АТС!$A$41:$F$736,4)+VLOOKUP($A691+ROUND((COLUMN()-2)/24,5),'Расчет сбытовых надбавок'!$B$1537:'Расчет сбытовых надбавок'!$G$2280,5)</f>
        <v>41.15</v>
      </c>
      <c r="U691" s="99">
        <f>VLOOKUP($A691+ROUND((COLUMN()-2)/24,5),АТС!$A$41:$F$736,4)+VLOOKUP($A691+ROUND((COLUMN()-2)/24,5),'Расчет сбытовых надбавок'!$B$1537:'Расчет сбытовых надбавок'!$G$2280,5)</f>
        <v>95.820000000000007</v>
      </c>
      <c r="V691" s="99">
        <f>VLOOKUP($A691+ROUND((COLUMN()-2)/24,5),АТС!$A$41:$F$736,4)+VLOOKUP($A691+ROUND((COLUMN()-2)/24,5),'Расчет сбытовых надбавок'!$B$1537:'Расчет сбытовых надбавок'!$G$2280,5)</f>
        <v>45.51</v>
      </c>
      <c r="W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9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9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80">
        <f t="shared" si="20"/>
        <v>42531</v>
      </c>
      <c r="B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9">
        <f>VLOOKUP($A692+ROUND((COLUMN()-2)/24,5),АТС!$A$41:$F$736,4)+VLOOKUP($A692+ROUND((COLUMN()-2)/24,5),'Расчет сбытовых надбавок'!$B$1537:'Расчет сбытовых надбавок'!$G$2280,5)</f>
        <v>10.559999999999999</v>
      </c>
      <c r="G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9">
        <f>VLOOKUP($A692+ROUND((COLUMN()-2)/24,5),АТС!$A$41:$F$736,4)+VLOOKUP($A692+ROUND((COLUMN()-2)/24,5),'Расчет сбытовых надбавок'!$B$1537:'Расчет сбытовых надбавок'!$G$2280,5)</f>
        <v>47.4</v>
      </c>
      <c r="I692" s="99">
        <f>VLOOKUP($A692+ROUND((COLUMN()-2)/24,5),АТС!$A$41:$F$736,4)+VLOOKUP($A692+ROUND((COLUMN()-2)/24,5),'Расчет сбытовых надбавок'!$B$1537:'Расчет сбытовых надбавок'!$G$2280,5)</f>
        <v>107.66</v>
      </c>
      <c r="J692" s="99">
        <f>VLOOKUP($A692+ROUND((COLUMN()-2)/24,5),АТС!$A$41:$F$736,4)+VLOOKUP($A692+ROUND((COLUMN()-2)/24,5),'Расчет сбытовых надбавок'!$B$1537:'Расчет сбытовых надбавок'!$G$2280,5)</f>
        <v>22.5</v>
      </c>
      <c r="K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9">
        <f>VLOOKUP($A692+ROUND((COLUMN()-2)/24,5),АТС!$A$41:$F$736,4)+VLOOKUP($A692+ROUND((COLUMN()-2)/24,5),'Расчет сбытовых надбавок'!$B$1537:'Расчет сбытовых надбавок'!$G$2280,5)</f>
        <v>0.01</v>
      </c>
      <c r="O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9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9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80">
        <f t="shared" si="20"/>
        <v>42532</v>
      </c>
      <c r="B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E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9">
        <f>VLOOKUP($A693+ROUND((COLUMN()-2)/24,5),АТС!$A$41:$F$736,4)+VLOOKUP($A693+ROUND((COLUMN()-2)/24,5),'Расчет сбытовых надбавок'!$B$1537:'Расчет сбытовых надбавок'!$G$2280,5)</f>
        <v>69.040000000000006</v>
      </c>
      <c r="G693" s="99">
        <f>VLOOKUP($A693+ROUND((COLUMN()-2)/24,5),АТС!$A$41:$F$736,4)+VLOOKUP($A693+ROUND((COLUMN()-2)/24,5),'Расчет сбытовых надбавок'!$B$1537:'Расчет сбытовых надбавок'!$G$2280,5)</f>
        <v>25.67</v>
      </c>
      <c r="H693" s="99">
        <f>VLOOKUP($A693+ROUND((COLUMN()-2)/24,5),АТС!$A$41:$F$736,4)+VLOOKUP($A693+ROUND((COLUMN()-2)/24,5),'Расчет сбытовых надбавок'!$B$1537:'Расчет сбытовых надбавок'!$G$2280,5)</f>
        <v>0.01</v>
      </c>
      <c r="I693" s="99">
        <f>VLOOKUP($A693+ROUND((COLUMN()-2)/24,5),АТС!$A$41:$F$736,4)+VLOOKUP($A693+ROUND((COLUMN()-2)/24,5),'Расчет сбытовых надбавок'!$B$1537:'Расчет сбытовых надбавок'!$G$2280,5)</f>
        <v>90.07</v>
      </c>
      <c r="J693" s="99">
        <f>VLOOKUP($A693+ROUND((COLUMN()-2)/24,5),АТС!$A$41:$F$736,4)+VLOOKUP($A693+ROUND((COLUMN()-2)/24,5),'Расчет сбытовых надбавок'!$B$1537:'Расчет сбытовых надбавок'!$G$2280,5)</f>
        <v>58.04</v>
      </c>
      <c r="K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9">
        <f>VLOOKUP($A693+ROUND((COLUMN()-2)/24,5),АТС!$A$41:$F$736,4)+VLOOKUP($A693+ROUND((COLUMN()-2)/24,5),'Расчет сбытовых надбавок'!$B$1537:'Расчет сбытовых надбавок'!$G$2280,5)</f>
        <v>25.759999999999998</v>
      </c>
      <c r="O693" s="99">
        <f>VLOOKUP($A693+ROUND((COLUMN()-2)/24,5),АТС!$A$41:$F$736,4)+VLOOKUP($A693+ROUND((COLUMN()-2)/24,5),'Расчет сбытовых надбавок'!$B$1537:'Расчет сбытовых надбавок'!$G$2280,5)</f>
        <v>32.03</v>
      </c>
      <c r="P693" s="99">
        <f>VLOOKUP($A693+ROUND((COLUMN()-2)/24,5),АТС!$A$41:$F$736,4)+VLOOKUP($A693+ROUND((COLUMN()-2)/24,5),'Расчет сбытовых надбавок'!$B$1537:'Расчет сбытовых надбавок'!$G$2280,5)</f>
        <v>52.95</v>
      </c>
      <c r="Q693" s="99">
        <f>VLOOKUP($A693+ROUND((COLUMN()-2)/24,5),АТС!$A$41:$F$736,4)+VLOOKUP($A693+ROUND((COLUMN()-2)/24,5),'Расчет сбытовых надбавок'!$B$1537:'Расчет сбытовых надбавок'!$G$2280,5)</f>
        <v>59.339999999999996</v>
      </c>
      <c r="R693" s="99">
        <f>VLOOKUP($A693+ROUND((COLUMN()-2)/24,5),АТС!$A$41:$F$736,4)+VLOOKUP($A693+ROUND((COLUMN()-2)/24,5),'Расчет сбытовых надбавок'!$B$1537:'Расчет сбытовых надбавок'!$G$2280,5)</f>
        <v>49.13</v>
      </c>
      <c r="S693" s="99">
        <f>VLOOKUP($A693+ROUND((COLUMN()-2)/24,5),АТС!$A$41:$F$736,4)+VLOOKUP($A693+ROUND((COLUMN()-2)/24,5),'Расчет сбытовых надбавок'!$B$1537:'Расчет сбытовых надбавок'!$G$2280,5)</f>
        <v>62.970000000000006</v>
      </c>
      <c r="T693" s="99">
        <f>VLOOKUP($A693+ROUND((COLUMN()-2)/24,5),АТС!$A$41:$F$736,4)+VLOOKUP($A693+ROUND((COLUMN()-2)/24,5),'Расчет сбытовых надбавок'!$B$1537:'Расчет сбытовых надбавок'!$G$2280,5)</f>
        <v>58.98</v>
      </c>
      <c r="U693" s="99">
        <f>VLOOKUP($A693+ROUND((COLUMN()-2)/24,5),АТС!$A$41:$F$736,4)+VLOOKUP($A693+ROUND((COLUMN()-2)/24,5),'Расчет сбытовых надбавок'!$B$1537:'Расчет сбытовых надбавок'!$G$2280,5)</f>
        <v>71.490000000000009</v>
      </c>
      <c r="V693" s="99">
        <f>VLOOKUP($A693+ROUND((COLUMN()-2)/24,5),АТС!$A$41:$F$736,4)+VLOOKUP($A693+ROUND((COLUMN()-2)/24,5),'Расчет сбытовых надбавок'!$B$1537:'Расчет сбытовых надбавок'!$G$2280,5)</f>
        <v>63.370000000000005</v>
      </c>
      <c r="W693" s="99">
        <f>VLOOKUP($A693+ROUND((COLUMN()-2)/24,5),АТС!$A$41:$F$736,4)+VLOOKUP($A693+ROUND((COLUMN()-2)/24,5),'Расчет сбытовых надбавок'!$B$1537:'Расчет сбытовых надбавок'!$G$2280,5)</f>
        <v>14.719999999999999</v>
      </c>
      <c r="X693" s="99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9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80">
        <f t="shared" si="20"/>
        <v>42533</v>
      </c>
      <c r="B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D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E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9">
        <f>VLOOKUP($A694+ROUND((COLUMN()-2)/24,5),АТС!$A$41:$F$736,4)+VLOOKUP($A694+ROUND((COLUMN()-2)/24,5),'Расчет сбытовых надбавок'!$B$1537:'Расчет сбытовых надбавок'!$G$2280,5)</f>
        <v>26.97</v>
      </c>
      <c r="H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9">
        <f>VLOOKUP($A694+ROUND((COLUMN()-2)/24,5),АТС!$A$41:$F$736,4)+VLOOKUP($A694+ROUND((COLUMN()-2)/24,5),'Расчет сбытовых надбавок'!$B$1537:'Расчет сбытовых надбавок'!$G$2280,5)</f>
        <v>55.14</v>
      </c>
      <c r="J694" s="99">
        <f>VLOOKUP($A694+ROUND((COLUMN()-2)/24,5),АТС!$A$41:$F$736,4)+VLOOKUP($A694+ROUND((COLUMN()-2)/24,5),'Расчет сбытовых надбавок'!$B$1537:'Расчет сбытовых надбавок'!$G$2280,5)</f>
        <v>77.540000000000006</v>
      </c>
      <c r="K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9">
        <f>VLOOKUP($A694+ROUND((COLUMN()-2)/24,5),АТС!$A$41:$F$736,4)+VLOOKUP($A694+ROUND((COLUMN()-2)/24,5),'Расчет сбытовых надбавок'!$B$1537:'Расчет сбытовых надбавок'!$G$2280,5)</f>
        <v>0.01</v>
      </c>
      <c r="M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9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9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80">
        <f t="shared" si="20"/>
        <v>42534</v>
      </c>
      <c r="B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E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F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G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  <c r="L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9">
        <f>VLOOKUP($A695+ROUND((COLUMN()-2)/24,5),АТС!$A$41:$F$736,4)+VLOOKUP($A695+ROUND((COLUMN()-2)/24,5),'Расчет сбытовых надбавок'!$B$1537:'Расчет сбытовых надбавок'!$G$2280,5)</f>
        <v>52.52</v>
      </c>
      <c r="O695" s="99">
        <f>VLOOKUP($A695+ROUND((COLUMN()-2)/24,5),АТС!$A$41:$F$736,4)+VLOOKUP($A695+ROUND((COLUMN()-2)/24,5),'Расчет сбытовых надбавок'!$B$1537:'Расчет сбытовых надбавок'!$G$2280,5)</f>
        <v>54.61</v>
      </c>
      <c r="P695" s="99">
        <f>VLOOKUP($A695+ROUND((COLUMN()-2)/24,5),АТС!$A$41:$F$736,4)+VLOOKUP($A695+ROUND((COLUMN()-2)/24,5),'Расчет сбытовых надбавок'!$B$1537:'Расчет сбытовых надбавок'!$G$2280,5)</f>
        <v>116.81</v>
      </c>
      <c r="Q695" s="99">
        <f>VLOOKUP($A695+ROUND((COLUMN()-2)/24,5),АТС!$A$41:$F$736,4)+VLOOKUP($A695+ROUND((COLUMN()-2)/24,5),'Расчет сбытовых надбавок'!$B$1537:'Расчет сбытовых надбавок'!$G$2280,5)</f>
        <v>114.07</v>
      </c>
      <c r="R695" s="99">
        <f>VLOOKUP($A695+ROUND((COLUMN()-2)/24,5),АТС!$A$41:$F$736,4)+VLOOKUP($A695+ROUND((COLUMN()-2)/24,5),'Расчет сбытовых надбавок'!$B$1537:'Расчет сбытовых надбавок'!$G$2280,5)</f>
        <v>113.77</v>
      </c>
      <c r="S695" s="99">
        <f>VLOOKUP($A695+ROUND((COLUMN()-2)/24,5),АТС!$A$41:$F$736,4)+VLOOKUP($A695+ROUND((COLUMN()-2)/24,5),'Расчет сбытовых надбавок'!$B$1537:'Расчет сбытовых надбавок'!$G$2280,5)</f>
        <v>106.89</v>
      </c>
      <c r="T695" s="99">
        <f>VLOOKUP($A695+ROUND((COLUMN()-2)/24,5),АТС!$A$41:$F$736,4)+VLOOKUP($A695+ROUND((COLUMN()-2)/24,5),'Расчет сбытовых надбавок'!$B$1537:'Расчет сбытовых надбавок'!$G$2280,5)</f>
        <v>70.410000000000011</v>
      </c>
      <c r="U695" s="99">
        <f>VLOOKUP($A695+ROUND((COLUMN()-2)/24,5),АТС!$A$41:$F$736,4)+VLOOKUP($A695+ROUND((COLUMN()-2)/24,5),'Расчет сбытовых надбавок'!$B$1537:'Расчет сбытовых надбавок'!$G$2280,5)</f>
        <v>75.570000000000007</v>
      </c>
      <c r="V695" s="99">
        <f>VLOOKUP($A695+ROUND((COLUMN()-2)/24,5),АТС!$A$41:$F$736,4)+VLOOKUP($A695+ROUND((COLUMN()-2)/24,5),'Расчет сбытовых надбавок'!$B$1537:'Расчет сбытовых надбавок'!$G$2280,5)</f>
        <v>94.14</v>
      </c>
      <c r="W695" s="99">
        <f>VLOOKUP($A695+ROUND((COLUMN()-2)/24,5),АТС!$A$41:$F$736,4)+VLOOKUP($A695+ROUND((COLUMN()-2)/24,5),'Расчет сбытовых надбавок'!$B$1537:'Расчет сбытовых надбавок'!$G$2280,5)</f>
        <v>12</v>
      </c>
      <c r="X695" s="99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9">
        <f>VLOOKUP($A695+ROUND((COLUMN()-2)/24,5),АТС!$A$41:$F$736,4)+VLOOKUP($A695+ROUND((COLUMN()-2)/24,5),'Расчет сбытовых надбавок'!$B$1537:'Расчет сбытовых надбавок'!$G$2280,5)</f>
        <v>0.01</v>
      </c>
    </row>
    <row r="696" spans="1:25" x14ac:dyDescent="0.2">
      <c r="A696" s="80">
        <f t="shared" si="20"/>
        <v>42535</v>
      </c>
      <c r="B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9">
        <f>VLOOKUP($A696+ROUND((COLUMN()-2)/24,5),АТС!$A$41:$F$736,4)+VLOOKUP($A696+ROUND((COLUMN()-2)/24,5),'Расчет сбытовых надбавок'!$B$1537:'Расчет сбытовых надбавок'!$G$2280,5)</f>
        <v>36.89</v>
      </c>
      <c r="H696" s="99">
        <f>VLOOKUP($A696+ROUND((COLUMN()-2)/24,5),АТС!$A$41:$F$736,4)+VLOOKUP($A696+ROUND((COLUMN()-2)/24,5),'Расчет сбытовых надбавок'!$B$1537:'Расчет сбытовых надбавок'!$G$2280,5)</f>
        <v>101.5</v>
      </c>
      <c r="I696" s="99">
        <f>VLOOKUP($A696+ROUND((COLUMN()-2)/24,5),АТС!$A$41:$F$736,4)+VLOOKUP($A696+ROUND((COLUMN()-2)/24,5),'Расчет сбытовых надбавок'!$B$1537:'Расчет сбытовых надбавок'!$G$2280,5)</f>
        <v>89.47999999999999</v>
      </c>
      <c r="J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9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9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80">
        <f t="shared" si="20"/>
        <v>42536</v>
      </c>
      <c r="B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9">
        <f>VLOOKUP($A697+ROUND((COLUMN()-2)/24,5),АТС!$A$41:$F$736,4)+VLOOKUP($A697+ROUND((COLUMN()-2)/24,5),'Расчет сбытовых надбавок'!$B$1537:'Расчет сбытовых надбавок'!$G$2280,5)</f>
        <v>10.9</v>
      </c>
      <c r="H697" s="99">
        <f>VLOOKUP($A697+ROUND((COLUMN()-2)/24,5),АТС!$A$41:$F$736,4)+VLOOKUP($A697+ROUND((COLUMN()-2)/24,5),'Расчет сбытовых надбавок'!$B$1537:'Расчет сбытовых надбавок'!$G$2280,5)</f>
        <v>99.7</v>
      </c>
      <c r="I697" s="99">
        <f>VLOOKUP($A697+ROUND((COLUMN()-2)/24,5),АТС!$A$41:$F$736,4)+VLOOKUP($A697+ROUND((COLUMN()-2)/24,5),'Расчет сбытовых надбавок'!$B$1537:'Расчет сбытовых надбавок'!$G$2280,5)</f>
        <v>41.67</v>
      </c>
      <c r="J697" s="99">
        <f>VLOOKUP($A697+ROUND((COLUMN()-2)/24,5),АТС!$A$41:$F$736,4)+VLOOKUP($A697+ROUND((COLUMN()-2)/24,5),'Расчет сбытовых надбавок'!$B$1537:'Расчет сбытовых надбавок'!$G$2280,5)</f>
        <v>12.84</v>
      </c>
      <c r="K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9">
        <f>VLOOKUP($A697+ROUND((COLUMN()-2)/24,5),АТС!$A$41:$F$736,4)+VLOOKUP($A697+ROUND((COLUMN()-2)/24,5),'Расчет сбытовых надбавок'!$B$1537:'Расчет сбытовых надбавок'!$G$2280,5)</f>
        <v>0.01</v>
      </c>
      <c r="Q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9">
        <f>VLOOKUP($A697+ROUND((COLUMN()-2)/24,5),АТС!$A$41:$F$736,4)+VLOOKUP($A697+ROUND((COLUMN()-2)/24,5),'Расчет сбытовых надбавок'!$B$1537:'Расчет сбытовых надбавок'!$G$2280,5)</f>
        <v>13.870000000000001</v>
      </c>
      <c r="W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9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9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80">
        <f t="shared" si="20"/>
        <v>42537</v>
      </c>
      <c r="B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9">
        <f>VLOOKUP($A698+ROUND((COLUMN()-2)/24,5),АТС!$A$41:$F$736,4)+VLOOKUP($A698+ROUND((COLUMN()-2)/24,5),'Расчет сбытовых надбавок'!$B$1537:'Расчет сбытовых надбавок'!$G$2280,5)</f>
        <v>38.049999999999997</v>
      </c>
      <c r="H698" s="99">
        <f>VLOOKUP($A698+ROUND((COLUMN()-2)/24,5),АТС!$A$41:$F$736,4)+VLOOKUP($A698+ROUND((COLUMN()-2)/24,5),'Расчет сбытовых надбавок'!$B$1537:'Расчет сбытовых надбавок'!$G$2280,5)</f>
        <v>50.6</v>
      </c>
      <c r="I698" s="99">
        <f>VLOOKUP($A698+ROUND((COLUMN()-2)/24,5),АТС!$A$41:$F$736,4)+VLOOKUP($A698+ROUND((COLUMN()-2)/24,5),'Расчет сбытовых надбавок'!$B$1537:'Расчет сбытовых надбавок'!$G$2280,5)</f>
        <v>193.76</v>
      </c>
      <c r="J698" s="99">
        <f>VLOOKUP($A698+ROUND((COLUMN()-2)/24,5),АТС!$A$41:$F$736,4)+VLOOKUP($A698+ROUND((COLUMN()-2)/24,5),'Расчет сбытовых надбавок'!$B$1537:'Расчет сбытовых надбавок'!$G$2280,5)</f>
        <v>83.42</v>
      </c>
      <c r="K698" s="99">
        <f>VLOOKUP($A698+ROUND((COLUMN()-2)/24,5),АТС!$A$41:$F$736,4)+VLOOKUP($A698+ROUND((COLUMN()-2)/24,5),'Расчет сбытовых надбавок'!$B$1537:'Расчет сбытовых надбавок'!$G$2280,5)</f>
        <v>29.81</v>
      </c>
      <c r="L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9">
        <f>VLOOKUP($A698+ROUND((COLUMN()-2)/24,5),АТС!$A$41:$F$736,4)+VLOOKUP($A698+ROUND((COLUMN()-2)/24,5),'Расчет сбытовых надбавок'!$B$1537:'Расчет сбытовых надбавок'!$G$2280,5)</f>
        <v>0.01</v>
      </c>
      <c r="P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9">
        <f>VLOOKUP($A698+ROUND((COLUMN()-2)/24,5),АТС!$A$41:$F$736,4)+VLOOKUP($A698+ROUND((COLUMN()-2)/24,5),'Расчет сбытовых надбавок'!$B$1537:'Расчет сбытовых надбавок'!$G$2280,5)</f>
        <v>43.23</v>
      </c>
      <c r="V698" s="99">
        <f>VLOOKUP($A698+ROUND((COLUMN()-2)/24,5),АТС!$A$41:$F$736,4)+VLOOKUP($A698+ROUND((COLUMN()-2)/24,5),'Расчет сбытовых надбавок'!$B$1537:'Расчет сбытовых надбавок'!$G$2280,5)</f>
        <v>67.62</v>
      </c>
      <c r="W698" s="99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9">
        <f>VLOOKUP($A698+ROUND((COLUMN()-2)/24,5),АТС!$A$41:$F$736,4)+VLOOKUP($A698+ROUND((COLUMN()-2)/24,5),'Расчет сбытовых надбавок'!$B$1537:'Расчет сбытовых надбавок'!$G$2280,5)</f>
        <v>0.18000000000000002</v>
      </c>
      <c r="Y698" s="99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80">
        <f t="shared" si="20"/>
        <v>42538</v>
      </c>
      <c r="B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9">
        <f>VLOOKUP($A699+ROUND((COLUMN()-2)/24,5),АТС!$A$41:$F$736,4)+VLOOKUP($A699+ROUND((COLUMN()-2)/24,5),'Расчет сбытовых надбавок'!$B$1537:'Расчет сбытовых надбавок'!$G$2280,5)</f>
        <v>32.200000000000003</v>
      </c>
      <c r="H699" s="99">
        <f>VLOOKUP($A699+ROUND((COLUMN()-2)/24,5),АТС!$A$41:$F$736,4)+VLOOKUP($A699+ROUND((COLUMN()-2)/24,5),'Расчет сбытовых надбавок'!$B$1537:'Расчет сбытовых надбавок'!$G$2280,5)</f>
        <v>97.460000000000008</v>
      </c>
      <c r="I699" s="99">
        <f>VLOOKUP($A699+ROUND((COLUMN()-2)/24,5),АТС!$A$41:$F$736,4)+VLOOKUP($A699+ROUND((COLUMN()-2)/24,5),'Расчет сбытовых надбавок'!$B$1537:'Расчет сбытовых надбавок'!$G$2280,5)</f>
        <v>12.21</v>
      </c>
      <c r="J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9">
        <f>VLOOKUP($A699+ROUND((COLUMN()-2)/24,5),АТС!$A$41:$F$736,4)+VLOOKUP($A699+ROUND((COLUMN()-2)/24,5),'Расчет сбытовых надбавок'!$B$1537:'Расчет сбытовых надбавок'!$G$2280,5)</f>
        <v>17.799999999999997</v>
      </c>
      <c r="O699" s="99">
        <f>VLOOKUP($A699+ROUND((COLUMN()-2)/24,5),АТС!$A$41:$F$736,4)+VLOOKUP($A699+ROUND((COLUMN()-2)/24,5),'Расчет сбытовых надбавок'!$B$1537:'Расчет сбытовых надбавок'!$G$2280,5)</f>
        <v>44.66</v>
      </c>
      <c r="P699" s="99">
        <f>VLOOKUP($A699+ROUND((COLUMN()-2)/24,5),АТС!$A$41:$F$736,4)+VLOOKUP($A699+ROUND((COLUMN()-2)/24,5),'Расчет сбытовых надбавок'!$B$1537:'Расчет сбытовых надбавок'!$G$2280,5)</f>
        <v>95.56</v>
      </c>
      <c r="Q699" s="99">
        <f>VLOOKUP($A699+ROUND((COLUMN()-2)/24,5),АТС!$A$41:$F$736,4)+VLOOKUP($A699+ROUND((COLUMN()-2)/24,5),'Расчет сбытовых надбавок'!$B$1537:'Расчет сбытовых надбавок'!$G$2280,5)</f>
        <v>96.289999999999992</v>
      </c>
      <c r="R699" s="99">
        <f>VLOOKUP($A699+ROUND((COLUMN()-2)/24,5),АТС!$A$41:$F$736,4)+VLOOKUP($A699+ROUND((COLUMN()-2)/24,5),'Расчет сбытовых надбавок'!$B$1537:'Расчет сбытовых надбавок'!$G$2280,5)</f>
        <v>37.590000000000003</v>
      </c>
      <c r="S699" s="99">
        <f>VLOOKUP($A699+ROUND((COLUMN()-2)/24,5),АТС!$A$41:$F$736,4)+VLOOKUP($A699+ROUND((COLUMN()-2)/24,5),'Расчет сбытовых надбавок'!$B$1537:'Расчет сбытовых надбавок'!$G$2280,5)</f>
        <v>44.44</v>
      </c>
      <c r="T699" s="99">
        <f>VLOOKUP($A699+ROUND((COLUMN()-2)/24,5),АТС!$A$41:$F$736,4)+VLOOKUP($A699+ROUND((COLUMN()-2)/24,5),'Расчет сбытовых надбавок'!$B$1537:'Расчет сбытовых надбавок'!$G$2280,5)</f>
        <v>60.55</v>
      </c>
      <c r="U699" s="99">
        <f>VLOOKUP($A699+ROUND((COLUMN()-2)/24,5),АТС!$A$41:$F$736,4)+VLOOKUP($A699+ROUND((COLUMN()-2)/24,5),'Расчет сбытовых надбавок'!$B$1537:'Расчет сбытовых надбавок'!$G$2280,5)</f>
        <v>49.64</v>
      </c>
      <c r="V699" s="99">
        <f>VLOOKUP($A699+ROUND((COLUMN()-2)/24,5),АТС!$A$41:$F$736,4)+VLOOKUP($A699+ROUND((COLUMN()-2)/24,5),'Расчет сбытовых надбавок'!$B$1537:'Расчет сбытовых надбавок'!$G$2280,5)</f>
        <v>80.550000000000011</v>
      </c>
      <c r="W699" s="99">
        <f>VLOOKUP($A699+ROUND((COLUMN()-2)/24,5),АТС!$A$41:$F$736,4)+VLOOKUP($A699+ROUND((COLUMN()-2)/24,5),'Расчет сбытовых надбавок'!$B$1537:'Расчет сбытовых надбавок'!$G$2280,5)</f>
        <v>42.17</v>
      </c>
      <c r="X699" s="99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9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80">
        <f t="shared" si="20"/>
        <v>42539</v>
      </c>
      <c r="B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C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9">
        <f>VLOOKUP($A700+ROUND((COLUMN()-2)/24,5),АТС!$A$41:$F$736,4)+VLOOKUP($A700+ROUND((COLUMN()-2)/24,5),'Расчет сбытовых надбавок'!$B$1537:'Расчет сбытовых надбавок'!$G$2280,5)</f>
        <v>19.72</v>
      </c>
      <c r="G700" s="99">
        <f>VLOOKUP($A700+ROUND((COLUMN()-2)/24,5),АТС!$A$41:$F$736,4)+VLOOKUP($A700+ROUND((COLUMN()-2)/24,5),'Расчет сбытовых надбавок'!$B$1537:'Расчет сбытовых надбавок'!$G$2280,5)</f>
        <v>24.740000000000002</v>
      </c>
      <c r="H700" s="99">
        <f>VLOOKUP($A700+ROUND((COLUMN()-2)/24,5),АТС!$A$41:$F$736,4)+VLOOKUP($A700+ROUND((COLUMN()-2)/24,5),'Расчет сбытовых надбавок'!$B$1537:'Расчет сбытовых надбавок'!$G$2280,5)</f>
        <v>0.01</v>
      </c>
      <c r="I700" s="99">
        <f>VLOOKUP($A700+ROUND((COLUMN()-2)/24,5),АТС!$A$41:$F$736,4)+VLOOKUP($A700+ROUND((COLUMN()-2)/24,5),'Расчет сбытовых надбавок'!$B$1537:'Расчет сбытовых надбавок'!$G$2280,5)</f>
        <v>26.169999999999998</v>
      </c>
      <c r="J700" s="99">
        <f>VLOOKUP($A700+ROUND((COLUMN()-2)/24,5),АТС!$A$41:$F$736,4)+VLOOKUP($A700+ROUND((COLUMN()-2)/24,5),'Расчет сбытовых надбавок'!$B$1537:'Расчет сбытовых надбавок'!$G$2280,5)</f>
        <v>40.18</v>
      </c>
      <c r="K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9">
        <f>VLOOKUP($A700+ROUND((COLUMN()-2)/24,5),АТС!$A$41:$F$736,4)+VLOOKUP($A700+ROUND((COLUMN()-2)/24,5),'Расчет сбытовых надбавок'!$B$1537:'Расчет сбытовых надбавок'!$G$2280,5)</f>
        <v>0.76</v>
      </c>
      <c r="O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9">
        <f>VLOOKUP($A700+ROUND((COLUMN()-2)/24,5),АТС!$A$41:$F$736,4)+VLOOKUP($A700+ROUND((COLUMN()-2)/24,5),'Расчет сбытовых надбавок'!$B$1537:'Расчет сбытовых надбавок'!$G$2280,5)</f>
        <v>94.98</v>
      </c>
      <c r="Q700" s="99">
        <f>VLOOKUP($A700+ROUND((COLUMN()-2)/24,5),АТС!$A$41:$F$736,4)+VLOOKUP($A700+ROUND((COLUMN()-2)/24,5),'Расчет сбытовых надбавок'!$B$1537:'Расчет сбытовых надбавок'!$G$2280,5)</f>
        <v>102.22</v>
      </c>
      <c r="R700" s="99">
        <f>VLOOKUP($A700+ROUND((COLUMN()-2)/24,5),АТС!$A$41:$F$736,4)+VLOOKUP($A700+ROUND((COLUMN()-2)/24,5),'Расчет сбытовых надбавок'!$B$1537:'Расчет сбытовых надбавок'!$G$2280,5)</f>
        <v>125.37</v>
      </c>
      <c r="S700" s="99">
        <f>VLOOKUP($A700+ROUND((COLUMN()-2)/24,5),АТС!$A$41:$F$736,4)+VLOOKUP($A700+ROUND((COLUMN()-2)/24,5),'Расчет сбытовых надбавок'!$B$1537:'Расчет сбытовых надбавок'!$G$2280,5)</f>
        <v>104.07</v>
      </c>
      <c r="T700" s="99">
        <f>VLOOKUP($A700+ROUND((COLUMN()-2)/24,5),АТС!$A$41:$F$736,4)+VLOOKUP($A700+ROUND((COLUMN()-2)/24,5),'Расчет сбытовых надбавок'!$B$1537:'Расчет сбытовых надбавок'!$G$2280,5)</f>
        <v>157.02000000000001</v>
      </c>
      <c r="U700" s="99">
        <f>VLOOKUP($A700+ROUND((COLUMN()-2)/24,5),АТС!$A$41:$F$736,4)+VLOOKUP($A700+ROUND((COLUMN()-2)/24,5),'Расчет сбытовых надбавок'!$B$1537:'Расчет сбытовых надбавок'!$G$2280,5)</f>
        <v>182.66000000000003</v>
      </c>
      <c r="V700" s="99">
        <f>VLOOKUP($A700+ROUND((COLUMN()-2)/24,5),АТС!$A$41:$F$736,4)+VLOOKUP($A700+ROUND((COLUMN()-2)/24,5),'Расчет сбытовых надбавок'!$B$1537:'Расчет сбытовых надбавок'!$G$2280,5)</f>
        <v>128.81</v>
      </c>
      <c r="W700" s="99">
        <f>VLOOKUP($A700+ROUND((COLUMN()-2)/24,5),АТС!$A$41:$F$736,4)+VLOOKUP($A700+ROUND((COLUMN()-2)/24,5),'Расчет сбытовых надбавок'!$B$1537:'Расчет сбытовых надбавок'!$G$2280,5)</f>
        <v>36.949999999999996</v>
      </c>
      <c r="X700" s="99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9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80">
        <f t="shared" si="20"/>
        <v>42540</v>
      </c>
      <c r="B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C701" s="99">
        <f>VLOOKUP($A701+ROUND((COLUMN()-2)/24,5),АТС!$A$41:$F$736,4)+VLOOKUP($A701+ROUND((COLUMN()-2)/24,5),'Расчет сбытовых надбавок'!$B$1537:'Расчет сбытовых надбавок'!$G$2280,5)</f>
        <v>9.1999999999999993</v>
      </c>
      <c r="D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9">
        <f>VLOOKUP($A701+ROUND((COLUMN()-2)/24,5),АТС!$A$41:$F$736,4)+VLOOKUP($A701+ROUND((COLUMN()-2)/24,5),'Расчет сбытовых надбавок'!$B$1537:'Расчет сбытовых надбавок'!$G$2280,5)</f>
        <v>0.01</v>
      </c>
      <c r="F701" s="99">
        <f>VLOOKUP($A701+ROUND((COLUMN()-2)/24,5),АТС!$A$41:$F$736,4)+VLOOKUP($A701+ROUND((COLUMN()-2)/24,5),'Расчет сбытовых надбавок'!$B$1537:'Расчет сбытовых надбавок'!$G$2280,5)</f>
        <v>42.34</v>
      </c>
      <c r="G701" s="99">
        <f>VLOOKUP($A701+ROUND((COLUMN()-2)/24,5),АТС!$A$41:$F$736,4)+VLOOKUP($A701+ROUND((COLUMN()-2)/24,5),'Расчет сбытовых надбавок'!$B$1537:'Расчет сбытовых надбавок'!$G$2280,5)</f>
        <v>93.48</v>
      </c>
      <c r="H701" s="99">
        <f>VLOOKUP($A701+ROUND((COLUMN()-2)/24,5),АТС!$A$41:$F$736,4)+VLOOKUP($A701+ROUND((COLUMN()-2)/24,5),'Расчет сбытовых надбавок'!$B$1537:'Расчет сбытовых надбавок'!$G$2280,5)</f>
        <v>264.16999999999996</v>
      </c>
      <c r="I701" s="99">
        <f>VLOOKUP($A701+ROUND((COLUMN()-2)/24,5),АТС!$A$41:$F$736,4)+VLOOKUP($A701+ROUND((COLUMN()-2)/24,5),'Расчет сбытовых надбавок'!$B$1537:'Расчет сбытовых надбавок'!$G$2280,5)</f>
        <v>113.4</v>
      </c>
      <c r="J701" s="99">
        <f>VLOOKUP($A701+ROUND((COLUMN()-2)/24,5),АТС!$A$41:$F$736,4)+VLOOKUP($A701+ROUND((COLUMN()-2)/24,5),'Расчет сбытовых надбавок'!$B$1537:'Расчет сбытовых надбавок'!$G$2280,5)</f>
        <v>60.91</v>
      </c>
      <c r="K701" s="99">
        <f>VLOOKUP($A701+ROUND((COLUMN()-2)/24,5),АТС!$A$41:$F$736,4)+VLOOKUP($A701+ROUND((COLUMN()-2)/24,5),'Расчет сбытовых надбавок'!$B$1537:'Расчет сбытовых надбавок'!$G$2280,5)</f>
        <v>28.03</v>
      </c>
      <c r="L701" s="99">
        <f>VLOOKUP($A701+ROUND((COLUMN()-2)/24,5),АТС!$A$41:$F$736,4)+VLOOKUP($A701+ROUND((COLUMN()-2)/24,5),'Расчет сбытовых надбавок'!$B$1537:'Расчет сбытовых надбавок'!$G$2280,5)</f>
        <v>23.12</v>
      </c>
      <c r="M701" s="99">
        <f>VLOOKUP($A701+ROUND((COLUMN()-2)/24,5),АТС!$A$41:$F$736,4)+VLOOKUP($A701+ROUND((COLUMN()-2)/24,5),'Расчет сбытовых надбавок'!$B$1537:'Расчет сбытовых надбавок'!$G$2280,5)</f>
        <v>13.870000000000001</v>
      </c>
      <c r="N701" s="99">
        <f>VLOOKUP($A701+ROUND((COLUMN()-2)/24,5),АТС!$A$41:$F$736,4)+VLOOKUP($A701+ROUND((COLUMN()-2)/24,5),'Расчет сбытовых надбавок'!$B$1537:'Расчет сбытовых надбавок'!$G$2280,5)</f>
        <v>41.1</v>
      </c>
      <c r="O701" s="99">
        <f>VLOOKUP($A701+ROUND((COLUMN()-2)/24,5),АТС!$A$41:$F$736,4)+VLOOKUP($A701+ROUND((COLUMN()-2)/24,5),'Расчет сбытовых надбавок'!$B$1537:'Расчет сбытовых надбавок'!$G$2280,5)</f>
        <v>6.4499999999999993</v>
      </c>
      <c r="P701" s="99">
        <f>VLOOKUP($A701+ROUND((COLUMN()-2)/24,5),АТС!$A$41:$F$736,4)+VLOOKUP($A701+ROUND((COLUMN()-2)/24,5),'Расчет сбытовых надбавок'!$B$1537:'Расчет сбытовых надбавок'!$G$2280,5)</f>
        <v>6.92</v>
      </c>
      <c r="Q701" s="99">
        <f>VLOOKUP($A701+ROUND((COLUMN()-2)/24,5),АТС!$A$41:$F$736,4)+VLOOKUP($A701+ROUND((COLUMN()-2)/24,5),'Расчет сбытовых надбавок'!$B$1537:'Расчет сбытовых надбавок'!$G$2280,5)</f>
        <v>56.55</v>
      </c>
      <c r="R701" s="99">
        <f>VLOOKUP($A701+ROUND((COLUMN()-2)/24,5),АТС!$A$41:$F$736,4)+VLOOKUP($A701+ROUND((COLUMN()-2)/24,5),'Расчет сбытовых надбавок'!$B$1537:'Расчет сбытовых надбавок'!$G$2280,5)</f>
        <v>169.62</v>
      </c>
      <c r="S701" s="99">
        <f>VLOOKUP($A701+ROUND((COLUMN()-2)/24,5),АТС!$A$41:$F$736,4)+VLOOKUP($A701+ROUND((COLUMN()-2)/24,5),'Расчет сбытовых надбавок'!$B$1537:'Расчет сбытовых надбавок'!$G$2280,5)</f>
        <v>54.239999999999995</v>
      </c>
      <c r="T701" s="99">
        <f>VLOOKUP($A701+ROUND((COLUMN()-2)/24,5),АТС!$A$41:$F$736,4)+VLOOKUP($A701+ROUND((COLUMN()-2)/24,5),'Расчет сбытовых надбавок'!$B$1537:'Расчет сбытовых надбавок'!$G$2280,5)</f>
        <v>60.56</v>
      </c>
      <c r="U701" s="99">
        <f>VLOOKUP($A701+ROUND((COLUMN()-2)/24,5),АТС!$A$41:$F$736,4)+VLOOKUP($A701+ROUND((COLUMN()-2)/24,5),'Расчет сбытовых надбавок'!$B$1537:'Расчет сбытовых надбавок'!$G$2280,5)</f>
        <v>77.150000000000006</v>
      </c>
      <c r="V701" s="99">
        <f>VLOOKUP($A701+ROUND((COLUMN()-2)/24,5),АТС!$A$41:$F$736,4)+VLOOKUP($A701+ROUND((COLUMN()-2)/24,5),'Расчет сбытовых надбавок'!$B$1537:'Расчет сбытовых надбавок'!$G$2280,5)</f>
        <v>153.52000000000001</v>
      </c>
      <c r="W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9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9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80">
        <f t="shared" si="20"/>
        <v>42541</v>
      </c>
      <c r="B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9">
        <f>VLOOKUP($A702+ROUND((COLUMN()-2)/24,5),АТС!$A$41:$F$736,4)+VLOOKUP($A702+ROUND((COLUMN()-2)/24,5),'Расчет сбытовых надбавок'!$B$1537:'Расчет сбытовых надбавок'!$G$2280,5)</f>
        <v>19.580000000000002</v>
      </c>
      <c r="G702" s="99">
        <f>VLOOKUP($A702+ROUND((COLUMN()-2)/24,5),АТС!$A$41:$F$736,4)+VLOOKUP($A702+ROUND((COLUMN()-2)/24,5),'Расчет сбытовых надбавок'!$B$1537:'Расчет сбытовых надбавок'!$G$2280,5)</f>
        <v>96.45</v>
      </c>
      <c r="H702" s="99">
        <f>VLOOKUP($A702+ROUND((COLUMN()-2)/24,5),АТС!$A$41:$F$736,4)+VLOOKUP($A702+ROUND((COLUMN()-2)/24,5),'Расчет сбытовых надбавок'!$B$1537:'Расчет сбытовых надбавок'!$G$2280,5)</f>
        <v>126.39</v>
      </c>
      <c r="I702" s="99">
        <f>VLOOKUP($A702+ROUND((COLUMN()-2)/24,5),АТС!$A$41:$F$736,4)+VLOOKUP($A702+ROUND((COLUMN()-2)/24,5),'Расчет сбытовых надбавок'!$B$1537:'Расчет сбытовых надбавок'!$G$2280,5)</f>
        <v>60.919999999999995</v>
      </c>
      <c r="J702" s="99">
        <f>VLOOKUP($A702+ROUND((COLUMN()-2)/24,5),АТС!$A$41:$F$736,4)+VLOOKUP($A702+ROUND((COLUMN()-2)/24,5),'Расчет сбытовых надбавок'!$B$1537:'Расчет сбытовых надбавок'!$G$2280,5)</f>
        <v>80.510000000000005</v>
      </c>
      <c r="K702" s="99">
        <f>VLOOKUP($A702+ROUND((COLUMN()-2)/24,5),АТС!$A$41:$F$736,4)+VLOOKUP($A702+ROUND((COLUMN()-2)/24,5),'Расчет сбытовых надбавок'!$B$1537:'Расчет сбытовых надбавок'!$G$2280,5)</f>
        <v>97.32</v>
      </c>
      <c r="L702" s="99">
        <f>VLOOKUP($A702+ROUND((COLUMN()-2)/24,5),АТС!$A$41:$F$736,4)+VLOOKUP($A702+ROUND((COLUMN()-2)/24,5),'Расчет сбытовых надбавок'!$B$1537:'Расчет сбытовых надбавок'!$G$2280,5)</f>
        <v>93.009999999999991</v>
      </c>
      <c r="M702" s="99">
        <f>VLOOKUP($A702+ROUND((COLUMN()-2)/24,5),АТС!$A$41:$F$736,4)+VLOOKUP($A702+ROUND((COLUMN()-2)/24,5),'Расчет сбытовых надбавок'!$B$1537:'Расчет сбытовых надбавок'!$G$2280,5)</f>
        <v>78.38</v>
      </c>
      <c r="N702" s="99">
        <f>VLOOKUP($A702+ROUND((COLUMN()-2)/24,5),АТС!$A$41:$F$736,4)+VLOOKUP($A702+ROUND((COLUMN()-2)/24,5),'Расчет сбытовых надбавок'!$B$1537:'Расчет сбытовых надбавок'!$G$2280,5)</f>
        <v>421.78000000000003</v>
      </c>
      <c r="O702" s="99">
        <f>VLOOKUP($A702+ROUND((COLUMN()-2)/24,5),АТС!$A$41:$F$736,4)+VLOOKUP($A702+ROUND((COLUMN()-2)/24,5),'Расчет сбытовых надбавок'!$B$1537:'Расчет сбытовых надбавок'!$G$2280,5)</f>
        <v>496.56</v>
      </c>
      <c r="P702" s="99">
        <f>VLOOKUP($A702+ROUND((COLUMN()-2)/24,5),АТС!$A$41:$F$736,4)+VLOOKUP($A702+ROUND((COLUMN()-2)/24,5),'Расчет сбытовых надбавок'!$B$1537:'Расчет сбытовых надбавок'!$G$2280,5)</f>
        <v>476.2</v>
      </c>
      <c r="Q702" s="99">
        <f>VLOOKUP($A702+ROUND((COLUMN()-2)/24,5),АТС!$A$41:$F$736,4)+VLOOKUP($A702+ROUND((COLUMN()-2)/24,5),'Расчет сбытовых надбавок'!$B$1537:'Расчет сбытовых надбавок'!$G$2280,5)</f>
        <v>466.93</v>
      </c>
      <c r="R702" s="99">
        <f>VLOOKUP($A702+ROUND((COLUMN()-2)/24,5),АТС!$A$41:$F$736,4)+VLOOKUP($A702+ROUND((COLUMN()-2)/24,5),'Расчет сбытовых надбавок'!$B$1537:'Расчет сбытовых надбавок'!$G$2280,5)</f>
        <v>123.8</v>
      </c>
      <c r="S702" s="99">
        <f>VLOOKUP($A702+ROUND((COLUMN()-2)/24,5),АТС!$A$41:$F$736,4)+VLOOKUP($A702+ROUND((COLUMN()-2)/24,5),'Расчет сбытовых надбавок'!$B$1537:'Расчет сбытовых надбавок'!$G$2280,5)</f>
        <v>79.17</v>
      </c>
      <c r="T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9">
        <f>VLOOKUP($A702+ROUND((COLUMN()-2)/24,5),АТС!$A$41:$F$736,4)+VLOOKUP($A702+ROUND((COLUMN()-2)/24,5),'Расчет сбытовых надбавок'!$B$1537:'Расчет сбытовых надбавок'!$G$2280,5)</f>
        <v>242.34</v>
      </c>
      <c r="V702" s="99">
        <f>VLOOKUP($A702+ROUND((COLUMN()-2)/24,5),АТС!$A$41:$F$736,4)+VLOOKUP($A702+ROUND((COLUMN()-2)/24,5),'Расчет сбытовых надбавок'!$B$1537:'Расчет сбытовых надбавок'!$G$2280,5)</f>
        <v>256.63</v>
      </c>
      <c r="W702" s="99">
        <f>VLOOKUP($A702+ROUND((COLUMN()-2)/24,5),АТС!$A$41:$F$736,4)+VLOOKUP($A702+ROUND((COLUMN()-2)/24,5),'Расчет сбытовых надбавок'!$B$1537:'Расчет сбытовых надбавок'!$G$2280,5)</f>
        <v>174.54</v>
      </c>
      <c r="X702" s="99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9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80">
        <f t="shared" si="20"/>
        <v>42542</v>
      </c>
      <c r="B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9">
        <f>VLOOKUP($A703+ROUND((COLUMN()-2)/24,5),АТС!$A$41:$F$736,4)+VLOOKUP($A703+ROUND((COLUMN()-2)/24,5),'Расчет сбытовых надбавок'!$B$1537:'Расчет сбытовых надбавок'!$G$2280,5)</f>
        <v>48.44</v>
      </c>
      <c r="H703" s="99">
        <f>VLOOKUP($A703+ROUND((COLUMN()-2)/24,5),АТС!$A$41:$F$736,4)+VLOOKUP($A703+ROUND((COLUMN()-2)/24,5),'Расчет сбытовых надбавок'!$B$1537:'Расчет сбытовых надбавок'!$G$2280,5)</f>
        <v>38.130000000000003</v>
      </c>
      <c r="I703" s="99">
        <f>VLOOKUP($A703+ROUND((COLUMN()-2)/24,5),АТС!$A$41:$F$736,4)+VLOOKUP($A703+ROUND((COLUMN()-2)/24,5),'Расчет сбытовых надбавок'!$B$1537:'Расчет сбытовых надбавок'!$G$2280,5)</f>
        <v>105.80000000000001</v>
      </c>
      <c r="J703" s="99">
        <f>VLOOKUP($A703+ROUND((COLUMN()-2)/24,5),АТС!$A$41:$F$736,4)+VLOOKUP($A703+ROUND((COLUMN()-2)/24,5),'Расчет сбытовых надбавок'!$B$1537:'Расчет сбытовых надбавок'!$G$2280,5)</f>
        <v>137.79</v>
      </c>
      <c r="K703" s="99">
        <f>VLOOKUP($A703+ROUND((COLUMN()-2)/24,5),АТС!$A$41:$F$736,4)+VLOOKUP($A703+ROUND((COLUMN()-2)/24,5),'Расчет сбытовых надбавок'!$B$1537:'Расчет сбытовых надбавок'!$G$2280,5)</f>
        <v>219.32</v>
      </c>
      <c r="L703" s="99">
        <f>VLOOKUP($A703+ROUND((COLUMN()-2)/24,5),АТС!$A$41:$F$736,4)+VLOOKUP($A703+ROUND((COLUMN()-2)/24,5),'Расчет сбытовых надбавок'!$B$1537:'Расчет сбытовых надбавок'!$G$2280,5)</f>
        <v>122.64999999999999</v>
      </c>
      <c r="M703" s="99">
        <f>VLOOKUP($A703+ROUND((COLUMN()-2)/24,5),АТС!$A$41:$F$736,4)+VLOOKUP($A703+ROUND((COLUMN()-2)/24,5),'Расчет сбытовых надбавок'!$B$1537:'Расчет сбытовых надбавок'!$G$2280,5)</f>
        <v>85.64</v>
      </c>
      <c r="N703" s="99">
        <f>VLOOKUP($A703+ROUND((COLUMN()-2)/24,5),АТС!$A$41:$F$736,4)+VLOOKUP($A703+ROUND((COLUMN()-2)/24,5),'Расчет сбытовых надбавок'!$B$1537:'Расчет сбытовых надбавок'!$G$2280,5)</f>
        <v>240.98000000000002</v>
      </c>
      <c r="O703" s="99">
        <f>VLOOKUP($A703+ROUND((COLUMN()-2)/24,5),АТС!$A$41:$F$736,4)+VLOOKUP($A703+ROUND((COLUMN()-2)/24,5),'Расчет сбытовых надбавок'!$B$1537:'Расчет сбытовых надбавок'!$G$2280,5)</f>
        <v>259.68</v>
      </c>
      <c r="P703" s="99">
        <f>VLOOKUP($A703+ROUND((COLUMN()-2)/24,5),АТС!$A$41:$F$736,4)+VLOOKUP($A703+ROUND((COLUMN()-2)/24,5),'Расчет сбытовых надбавок'!$B$1537:'Расчет сбытовых надбавок'!$G$2280,5)</f>
        <v>389.86</v>
      </c>
      <c r="Q703" s="99">
        <f>VLOOKUP($A703+ROUND((COLUMN()-2)/24,5),АТС!$A$41:$F$736,4)+VLOOKUP($A703+ROUND((COLUMN()-2)/24,5),'Расчет сбытовых надбавок'!$B$1537:'Расчет сбытовых надбавок'!$G$2280,5)</f>
        <v>329.51000000000005</v>
      </c>
      <c r="R703" s="99">
        <f>VLOOKUP($A703+ROUND((COLUMN()-2)/24,5),АТС!$A$41:$F$736,4)+VLOOKUP($A703+ROUND((COLUMN()-2)/24,5),'Расчет сбытовых надбавок'!$B$1537:'Расчет сбытовых надбавок'!$G$2280,5)</f>
        <v>112.97</v>
      </c>
      <c r="S703" s="99">
        <f>VLOOKUP($A703+ROUND((COLUMN()-2)/24,5),АТС!$A$41:$F$736,4)+VLOOKUP($A703+ROUND((COLUMN()-2)/24,5),'Расчет сбытовых надбавок'!$B$1537:'Расчет сбытовых надбавок'!$G$2280,5)</f>
        <v>95.47</v>
      </c>
      <c r="T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9">
        <f>VLOOKUP($A703+ROUND((COLUMN()-2)/24,5),АТС!$A$41:$F$736,4)+VLOOKUP($A703+ROUND((COLUMN()-2)/24,5),'Расчет сбытовых надбавок'!$B$1537:'Расчет сбытовых надбавок'!$G$2280,5)</f>
        <v>411.17</v>
      </c>
      <c r="W703" s="99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9">
        <f>VLOOKUP($A703+ROUND((COLUMN()-2)/24,5),АТС!$A$41:$F$736,4)+VLOOKUP($A703+ROUND((COLUMN()-2)/24,5),'Расчет сбытовых надбавок'!$B$1537:'Расчет сбытовых надбавок'!$G$2280,5)</f>
        <v>47.03</v>
      </c>
      <c r="Y703" s="99">
        <f>VLOOKUP($A703+ROUND((COLUMN()-2)/24,5),АТС!$A$41:$F$736,4)+VLOOKUP($A703+ROUND((COLUMN()-2)/24,5),'Расчет сбытовых надбавок'!$B$1537:'Расчет сбытовых надбавок'!$G$2280,5)</f>
        <v>0.27</v>
      </c>
    </row>
    <row r="704" spans="1:25" x14ac:dyDescent="0.2">
      <c r="A704" s="80">
        <f t="shared" si="20"/>
        <v>42543</v>
      </c>
      <c r="B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9">
        <f>VLOOKUP($A704+ROUND((COLUMN()-2)/24,5),АТС!$A$41:$F$736,4)+VLOOKUP($A704+ROUND((COLUMN()-2)/24,5),'Расчет сбытовых надбавок'!$B$1537:'Расчет сбытовых надбавок'!$G$2280,5)</f>
        <v>40.020000000000003</v>
      </c>
      <c r="H704" s="99">
        <f>VLOOKUP($A704+ROUND((COLUMN()-2)/24,5),АТС!$A$41:$F$736,4)+VLOOKUP($A704+ROUND((COLUMN()-2)/24,5),'Расчет сбытовых надбавок'!$B$1537:'Расчет сбытовых надбавок'!$G$2280,5)</f>
        <v>133.29999999999998</v>
      </c>
      <c r="I704" s="99">
        <f>VLOOKUP($A704+ROUND((COLUMN()-2)/24,5),АТС!$A$41:$F$736,4)+VLOOKUP($A704+ROUND((COLUMN()-2)/24,5),'Расчет сбытовых надбавок'!$B$1537:'Расчет сбытовых надбавок'!$G$2280,5)</f>
        <v>67.53</v>
      </c>
      <c r="J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9">
        <f>VLOOKUP($A704+ROUND((COLUMN()-2)/24,5),АТС!$A$41:$F$736,4)+VLOOKUP($A704+ROUND((COLUMN()-2)/24,5),'Расчет сбытовых надбавок'!$B$1537:'Расчет сбытовых надбавок'!$G$2280,5)</f>
        <v>20.919999999999998</v>
      </c>
      <c r="M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9">
        <f>VLOOKUP($A704+ROUND((COLUMN()-2)/24,5),АТС!$A$41:$F$736,4)+VLOOKUP($A704+ROUND((COLUMN()-2)/24,5),'Расчет сбытовых надбавок'!$B$1537:'Расчет сбытовых надбавок'!$G$2280,5)</f>
        <v>224.99</v>
      </c>
      <c r="O704" s="99">
        <f>VLOOKUP($A704+ROUND((COLUMN()-2)/24,5),АТС!$A$41:$F$736,4)+VLOOKUP($A704+ROUND((COLUMN()-2)/24,5),'Расчет сбытовых надбавок'!$B$1537:'Расчет сбытовых надбавок'!$G$2280,5)</f>
        <v>227.04999999999998</v>
      </c>
      <c r="P704" s="99">
        <f>VLOOKUP($A704+ROUND((COLUMN()-2)/24,5),АТС!$A$41:$F$736,4)+VLOOKUP($A704+ROUND((COLUMN()-2)/24,5),'Расчет сбытовых надбавок'!$B$1537:'Расчет сбытовых надбавок'!$G$2280,5)</f>
        <v>295.35000000000002</v>
      </c>
      <c r="Q704" s="99">
        <f>VLOOKUP($A704+ROUND((COLUMN()-2)/24,5),АТС!$A$41:$F$736,4)+VLOOKUP($A704+ROUND((COLUMN()-2)/24,5),'Расчет сбытовых надбавок'!$B$1537:'Расчет сбытовых надбавок'!$G$2280,5)</f>
        <v>126.32</v>
      </c>
      <c r="R704" s="99">
        <f>VLOOKUP($A704+ROUND((COLUMN()-2)/24,5),АТС!$A$41:$F$736,4)+VLOOKUP($A704+ROUND((COLUMN()-2)/24,5),'Расчет сбытовых надбавок'!$B$1537:'Расчет сбытовых надбавок'!$G$2280,5)</f>
        <v>105.71</v>
      </c>
      <c r="S704" s="99">
        <f>VLOOKUP($A704+ROUND((COLUMN()-2)/24,5),АТС!$A$41:$F$736,4)+VLOOKUP($A704+ROUND((COLUMN()-2)/24,5),'Расчет сбытовых надбавок'!$B$1537:'Расчет сбытовых надбавок'!$G$2280,5)</f>
        <v>199.29</v>
      </c>
      <c r="T704" s="99">
        <f>VLOOKUP($A704+ROUND((COLUMN()-2)/24,5),АТС!$A$41:$F$736,4)+VLOOKUP($A704+ROUND((COLUMN()-2)/24,5),'Расчет сбытовых надбавок'!$B$1537:'Расчет сбытовых надбавок'!$G$2280,5)</f>
        <v>22.77</v>
      </c>
      <c r="U704" s="99">
        <f>VLOOKUP($A704+ROUND((COLUMN()-2)/24,5),АТС!$A$41:$F$736,4)+VLOOKUP($A704+ROUND((COLUMN()-2)/24,5),'Расчет сбытовых надбавок'!$B$1537:'Расчет сбытовых надбавок'!$G$2280,5)</f>
        <v>46.97</v>
      </c>
      <c r="V704" s="99">
        <f>VLOOKUP($A704+ROUND((COLUMN()-2)/24,5),АТС!$A$41:$F$736,4)+VLOOKUP($A704+ROUND((COLUMN()-2)/24,5),'Расчет сбытовых надбавок'!$B$1537:'Расчет сбытовых надбавок'!$G$2280,5)</f>
        <v>168.37</v>
      </c>
      <c r="W704" s="99">
        <f>VLOOKUP($A704+ROUND((COLUMN()-2)/24,5),АТС!$A$41:$F$736,4)+VLOOKUP($A704+ROUND((COLUMN()-2)/24,5),'Расчет сбытовых надбавок'!$B$1537:'Расчет сбытовых надбавок'!$G$2280,5)</f>
        <v>106.39999999999999</v>
      </c>
      <c r="X704" s="99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9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7" x14ac:dyDescent="0.2">
      <c r="A705" s="80">
        <f t="shared" si="20"/>
        <v>42544</v>
      </c>
      <c r="B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9">
        <f>VLOOKUP($A705+ROUND((COLUMN()-2)/24,5),АТС!$A$41:$F$736,4)+VLOOKUP($A705+ROUND((COLUMN()-2)/24,5),'Расчет сбытовых надбавок'!$B$1537:'Расчет сбытовых надбавок'!$G$2280,5)</f>
        <v>27.94</v>
      </c>
      <c r="G705" s="99">
        <f>VLOOKUP($A705+ROUND((COLUMN()-2)/24,5),АТС!$A$41:$F$736,4)+VLOOKUP($A705+ROUND((COLUMN()-2)/24,5),'Расчет сбытовых надбавок'!$B$1537:'Расчет сбытовых надбавок'!$G$2280,5)</f>
        <v>45.58</v>
      </c>
      <c r="H705" s="99">
        <f>VLOOKUP($A705+ROUND((COLUMN()-2)/24,5),АТС!$A$41:$F$736,4)+VLOOKUP($A705+ROUND((COLUMN()-2)/24,5),'Расчет сбытовых надбавок'!$B$1537:'Расчет сбытовых надбавок'!$G$2280,5)</f>
        <v>205.60999999999999</v>
      </c>
      <c r="I705" s="99">
        <f>VLOOKUP($A705+ROUND((COLUMN()-2)/24,5),АТС!$A$41:$F$736,4)+VLOOKUP($A705+ROUND((COLUMN()-2)/24,5),'Расчет сбытовых надбавок'!$B$1537:'Расчет сбытовых надбавок'!$G$2280,5)</f>
        <v>132.5</v>
      </c>
      <c r="J705" s="99">
        <f>VLOOKUP($A705+ROUND((COLUMN()-2)/24,5),АТС!$A$41:$F$736,4)+VLOOKUP($A705+ROUND((COLUMN()-2)/24,5),'Расчет сбытовых надбавок'!$B$1537:'Расчет сбытовых надбавок'!$G$2280,5)</f>
        <v>99.080000000000013</v>
      </c>
      <c r="K705" s="99">
        <f>VLOOKUP($A705+ROUND((COLUMN()-2)/24,5),АТС!$A$41:$F$736,4)+VLOOKUP($A705+ROUND((COLUMN()-2)/24,5),'Расчет сбытовых надбавок'!$B$1537:'Расчет сбытовых надбавок'!$G$2280,5)</f>
        <v>39.68</v>
      </c>
      <c r="L705" s="99">
        <f>VLOOKUP($A705+ROUND((COLUMN()-2)/24,5),АТС!$A$41:$F$736,4)+VLOOKUP($A705+ROUND((COLUMN()-2)/24,5),'Расчет сбытовых надбавок'!$B$1537:'Расчет сбытовых надбавок'!$G$2280,5)</f>
        <v>86.529999999999987</v>
      </c>
      <c r="M705" s="99">
        <f>VLOOKUP($A705+ROUND((COLUMN()-2)/24,5),АТС!$A$41:$F$736,4)+VLOOKUP($A705+ROUND((COLUMN()-2)/24,5),'Расчет сбытовых надбавок'!$B$1537:'Расчет сбытовых надбавок'!$G$2280,5)</f>
        <v>77.739999999999995</v>
      </c>
      <c r="N705" s="99">
        <f>VLOOKUP($A705+ROUND((COLUMN()-2)/24,5),АТС!$A$41:$F$736,4)+VLOOKUP($A705+ROUND((COLUMN()-2)/24,5),'Расчет сбытовых надбавок'!$B$1537:'Расчет сбытовых надбавок'!$G$2280,5)</f>
        <v>116.65</v>
      </c>
      <c r="O705" s="99">
        <f>VLOOKUP($A705+ROUND((COLUMN()-2)/24,5),АТС!$A$41:$F$736,4)+VLOOKUP($A705+ROUND((COLUMN()-2)/24,5),'Расчет сбытовых надбавок'!$B$1537:'Расчет сбытовых надбавок'!$G$2280,5)</f>
        <v>100.33</v>
      </c>
      <c r="P705" s="99">
        <f>VLOOKUP($A705+ROUND((COLUMN()-2)/24,5),АТС!$A$41:$F$736,4)+VLOOKUP($A705+ROUND((COLUMN()-2)/24,5),'Расчет сбытовых надбавок'!$B$1537:'Расчет сбытовых надбавок'!$G$2280,5)</f>
        <v>165.56</v>
      </c>
      <c r="Q705" s="99">
        <f>VLOOKUP($A705+ROUND((COLUMN()-2)/24,5),АТС!$A$41:$F$736,4)+VLOOKUP($A705+ROUND((COLUMN()-2)/24,5),'Расчет сбытовых надбавок'!$B$1537:'Расчет сбытовых надбавок'!$G$2280,5)</f>
        <v>99.97</v>
      </c>
      <c r="R705" s="99">
        <f>VLOOKUP($A705+ROUND((COLUMN()-2)/24,5),АТС!$A$41:$F$736,4)+VLOOKUP($A705+ROUND((COLUMN()-2)/24,5),'Расчет сбытовых надбавок'!$B$1537:'Расчет сбытовых надбавок'!$G$2280,5)</f>
        <v>39.869999999999997</v>
      </c>
      <c r="S705" s="99">
        <f>VLOOKUP($A705+ROUND((COLUMN()-2)/24,5),АТС!$A$41:$F$736,4)+VLOOKUP($A705+ROUND((COLUMN()-2)/24,5),'Расчет сбытовых надбавок'!$B$1537:'Расчет сбытовых надбавок'!$G$2280,5)</f>
        <v>28.7</v>
      </c>
      <c r="T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9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9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7" x14ac:dyDescent="0.2">
      <c r="A706" s="80">
        <f t="shared" si="20"/>
        <v>42545</v>
      </c>
      <c r="B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9">
        <f>VLOOKUP($A706+ROUND((COLUMN()-2)/24,5),АТС!$A$41:$F$736,4)+VLOOKUP($A706+ROUND((COLUMN()-2)/24,5),'Расчет сбытовых надбавок'!$B$1537:'Расчет сбытовых надбавок'!$G$2280,5)</f>
        <v>61.8</v>
      </c>
      <c r="J706" s="99">
        <f>VLOOKUP($A706+ROUND((COLUMN()-2)/24,5),АТС!$A$41:$F$736,4)+VLOOKUP($A706+ROUND((COLUMN()-2)/24,5),'Расчет сбытовых надбавок'!$B$1537:'Расчет сбытовых надбавок'!$G$2280,5)</f>
        <v>35.049999999999997</v>
      </c>
      <c r="K706" s="99">
        <f>VLOOKUP($A706+ROUND((COLUMN()-2)/24,5),АТС!$A$41:$F$736,4)+VLOOKUP($A706+ROUND((COLUMN()-2)/24,5),'Расчет сбытовых надбавок'!$B$1537:'Расчет сбытовых надбавок'!$G$2280,5)</f>
        <v>86.78</v>
      </c>
      <c r="L706" s="99">
        <f>VLOOKUP($A706+ROUND((COLUMN()-2)/24,5),АТС!$A$41:$F$736,4)+VLOOKUP($A706+ROUND((COLUMN()-2)/24,5),'Расчет сбытовых надбавок'!$B$1537:'Расчет сбытовых надбавок'!$G$2280,5)</f>
        <v>32.43</v>
      </c>
      <c r="M706" s="99">
        <f>VLOOKUP($A706+ROUND((COLUMN()-2)/24,5),АТС!$A$41:$F$736,4)+VLOOKUP($A706+ROUND((COLUMN()-2)/24,5),'Расчет сбытовых надбавок'!$B$1537:'Расчет сбытовых надбавок'!$G$2280,5)</f>
        <v>9.76</v>
      </c>
      <c r="N706" s="99">
        <f>VLOOKUP($A706+ROUND((COLUMN()-2)/24,5),АТС!$A$41:$F$736,4)+VLOOKUP($A706+ROUND((COLUMN()-2)/24,5),'Расчет сбытовых надбавок'!$B$1537:'Расчет сбытовых надбавок'!$G$2280,5)</f>
        <v>10.029999999999999</v>
      </c>
      <c r="O706" s="99">
        <f>VLOOKUP($A706+ROUND((COLUMN()-2)/24,5),АТС!$A$41:$F$736,4)+VLOOKUP($A706+ROUND((COLUMN()-2)/24,5),'Расчет сбытовых надбавок'!$B$1537:'Расчет сбытовых надбавок'!$G$2280,5)</f>
        <v>4.53</v>
      </c>
      <c r="P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9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9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7" x14ac:dyDescent="0.2">
      <c r="A707" s="80">
        <f t="shared" si="20"/>
        <v>42546</v>
      </c>
      <c r="B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F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I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9">
        <f>VLOOKUP($A707+ROUND((COLUMN()-2)/24,5),АТС!$A$41:$F$736,4)+VLOOKUP($A707+ROUND((COLUMN()-2)/24,5),'Расчет сбытовых надбавок'!$B$1537:'Расчет сбытовых надбавок'!$G$2280,5)</f>
        <v>5.05</v>
      </c>
      <c r="K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L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P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9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9">
        <f>VLOOKUP($A707+ROUND((COLUMN()-2)/24,5),АТС!$A$41:$F$736,4)+VLOOKUP($A707+ROUND((COLUMN()-2)/24,5),'Расчет сбытовых надбавок'!$B$1537:'Расчет сбытовых надбавок'!$G$2280,5)</f>
        <v>0.01</v>
      </c>
      <c r="Y707" s="99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7" x14ac:dyDescent="0.2">
      <c r="A708" s="80">
        <f t="shared" si="20"/>
        <v>42547</v>
      </c>
      <c r="B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F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K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N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O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P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  <c r="S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9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9">
        <f>VLOOKUP($A708+ROUND((COLUMN()-2)/24,5),АТС!$A$41:$F$736,4)+VLOOKUP($A708+ROUND((COLUMN()-2)/24,5),'Расчет сбытовых надбавок'!$B$1537:'Расчет сбытовых надбавок'!$G$2280,5)</f>
        <v>0.01</v>
      </c>
    </row>
    <row r="709" spans="1:27" x14ac:dyDescent="0.2">
      <c r="A709" s="80">
        <f t="shared" si="20"/>
        <v>42548</v>
      </c>
      <c r="B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9">
        <f>VLOOKUP($A709+ROUND((COLUMN()-2)/24,5),АТС!$A$41:$F$736,4)+VLOOKUP($A709+ROUND((COLUMN()-2)/24,5),'Расчет сбытовых надбавок'!$B$1537:'Расчет сбытовых надбавок'!$G$2280,5)</f>
        <v>185.04999999999998</v>
      </c>
      <c r="J709" s="99">
        <f>VLOOKUP($A709+ROUND((COLUMN()-2)/24,5),АТС!$A$41:$F$736,4)+VLOOKUP($A709+ROUND((COLUMN()-2)/24,5),'Расчет сбытовых надбавок'!$B$1537:'Расчет сбытовых надбавок'!$G$2280,5)</f>
        <v>254.09</v>
      </c>
      <c r="K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M709" s="99">
        <f>VLOOKUP($A709+ROUND((COLUMN()-2)/24,5),АТС!$A$41:$F$736,4)+VLOOKUP($A709+ROUND((COLUMN()-2)/24,5),'Расчет сбытовых надбавок'!$B$1537:'Расчет сбытовых надбавок'!$G$2280,5)</f>
        <v>0.01</v>
      </c>
      <c r="N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9">
        <f>VLOOKUP($A709+ROUND((COLUMN()-2)/24,5),АТС!$A$41:$F$736,4)+VLOOKUP($A709+ROUND((COLUMN()-2)/24,5),'Расчет сбытовых надбавок'!$B$1537:'Расчет сбытовых надбавок'!$G$2280,5)</f>
        <v>534.34</v>
      </c>
      <c r="P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9">
        <f>VLOOKUP($A709+ROUND((COLUMN()-2)/24,5),АТС!$A$41:$F$736,4)+VLOOKUP($A709+ROUND((COLUMN()-2)/24,5),'Расчет сбытовых надбавок'!$B$1537:'Расчет сбытовых надбавок'!$G$2280,5)</f>
        <v>7.25</v>
      </c>
      <c r="U709" s="99">
        <f>VLOOKUP($A709+ROUND((COLUMN()-2)/24,5),АТС!$A$41:$F$736,4)+VLOOKUP($A709+ROUND((COLUMN()-2)/24,5),'Расчет сбытовых надбавок'!$B$1537:'Расчет сбытовых надбавок'!$G$2280,5)</f>
        <v>33.410000000000004</v>
      </c>
      <c r="V709" s="99">
        <f>VLOOKUP($A709+ROUND((COLUMN()-2)/24,5),АТС!$A$41:$F$736,4)+VLOOKUP($A709+ROUND((COLUMN()-2)/24,5),'Расчет сбытовых надбавок'!$B$1537:'Расчет сбытовых надбавок'!$G$2280,5)</f>
        <v>8.65</v>
      </c>
      <c r="W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9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9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7" x14ac:dyDescent="0.2">
      <c r="A710" s="80">
        <f t="shared" si="20"/>
        <v>42549</v>
      </c>
      <c r="B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9">
        <f>VLOOKUP($A710+ROUND((COLUMN()-2)/24,5),АТС!$A$41:$F$736,4)+VLOOKUP($A710+ROUND((COLUMN()-2)/24,5),'Расчет сбытовых надбавок'!$B$1537:'Расчет сбытовых надбавок'!$G$2280,5)</f>
        <v>28.69</v>
      </c>
      <c r="H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9">
        <f>VLOOKUP($A710+ROUND((COLUMN()-2)/24,5),АТС!$A$41:$F$736,4)+VLOOKUP($A710+ROUND((COLUMN()-2)/24,5),'Расчет сбытовых надбавок'!$B$1537:'Расчет сбытовых надбавок'!$G$2280,5)</f>
        <v>56.800000000000004</v>
      </c>
      <c r="J710" s="99">
        <f>VLOOKUP($A710+ROUND((COLUMN()-2)/24,5),АТС!$A$41:$F$736,4)+VLOOKUP($A710+ROUND((COLUMN()-2)/24,5),'Расчет сбытовых надбавок'!$B$1537:'Расчет сбытовых надбавок'!$G$2280,5)</f>
        <v>72.509999999999991</v>
      </c>
      <c r="K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9">
        <f>VLOOKUP($A710+ROUND((COLUMN()-2)/24,5),АТС!$A$41:$F$736,4)+VLOOKUP($A710+ROUND((COLUMN()-2)/24,5),'Расчет сбытовых надбавок'!$B$1537:'Расчет сбытовых надбавок'!$G$2280,5)</f>
        <v>0.01</v>
      </c>
      <c r="N710" s="99">
        <f>VLOOKUP($A710+ROUND((COLUMN()-2)/24,5),АТС!$A$41:$F$736,4)+VLOOKUP($A710+ROUND((COLUMN()-2)/24,5),'Расчет сбытовых надбавок'!$B$1537:'Расчет сбытовых надбавок'!$G$2280,5)</f>
        <v>0.01</v>
      </c>
      <c r="O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9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9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7" x14ac:dyDescent="0.2">
      <c r="A711" s="80">
        <f t="shared" si="20"/>
        <v>42550</v>
      </c>
      <c r="B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9">
        <f>VLOOKUP($A711+ROUND((COLUMN()-2)/24,5),АТС!$A$41:$F$736,4)+VLOOKUP($A711+ROUND((COLUMN()-2)/24,5),'Расчет сбытовых надбавок'!$B$1537:'Расчет сбытовых надбавок'!$G$2280,5)</f>
        <v>17.43</v>
      </c>
      <c r="G711" s="99">
        <f>VLOOKUP($A711+ROUND((COLUMN()-2)/24,5),АТС!$A$41:$F$736,4)+VLOOKUP($A711+ROUND((COLUMN()-2)/24,5),'Расчет сбытовых надбавок'!$B$1537:'Расчет сбытовых надбавок'!$G$2280,5)</f>
        <v>37.409999999999997</v>
      </c>
      <c r="H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9">
        <f>VLOOKUP($A711+ROUND((COLUMN()-2)/24,5),АТС!$A$41:$F$736,4)+VLOOKUP($A711+ROUND((COLUMN()-2)/24,5),'Расчет сбытовых надбавок'!$B$1537:'Расчет сбытовых надбавок'!$G$2280,5)</f>
        <v>672.26</v>
      </c>
      <c r="J711" s="99">
        <f>VLOOKUP($A711+ROUND((COLUMN()-2)/24,5),АТС!$A$41:$F$736,4)+VLOOKUP($A711+ROUND((COLUMN()-2)/24,5),'Расчет сбытовых надбавок'!$B$1537:'Расчет сбытовых надбавок'!$G$2280,5)</f>
        <v>130.5</v>
      </c>
      <c r="K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9">
        <f>VLOOKUP($A711+ROUND((COLUMN()-2)/24,5),АТС!$A$41:$F$736,4)+VLOOKUP($A711+ROUND((COLUMN()-2)/24,5),'Расчет сбытовых надбавок'!$B$1537:'Расчет сбытовых надбавок'!$G$2280,5)</f>
        <v>55</v>
      </c>
      <c r="M711" s="99">
        <f>VLOOKUP($A711+ROUND((COLUMN()-2)/24,5),АТС!$A$41:$F$736,4)+VLOOKUP($A711+ROUND((COLUMN()-2)/24,5),'Расчет сбытовых надбавок'!$B$1537:'Расчет сбытовых надбавок'!$G$2280,5)</f>
        <v>12.1</v>
      </c>
      <c r="N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9">
        <f>VLOOKUP($A711+ROUND((COLUMN()-2)/24,5),АТС!$A$41:$F$736,4)+VLOOKUP($A711+ROUND((COLUMN()-2)/24,5),'Расчет сбытовых надбавок'!$B$1537:'Расчет сбытовых надбавок'!$G$2280,5)</f>
        <v>720.58999999999992</v>
      </c>
      <c r="Q711" s="99">
        <f>VLOOKUP($A711+ROUND((COLUMN()-2)/24,5),АТС!$A$41:$F$736,4)+VLOOKUP($A711+ROUND((COLUMN()-2)/24,5),'Расчет сбытовых надбавок'!$B$1537:'Расчет сбытовых надбавок'!$G$2280,5)</f>
        <v>0.01</v>
      </c>
      <c r="R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9">
        <f>VLOOKUP($A711+ROUND((COLUMN()-2)/24,5),АТС!$A$41:$F$736,4)+VLOOKUP($A711+ROUND((COLUMN()-2)/24,5),'Расчет сбытовых надбавок'!$B$1537:'Расчет сбытовых надбавок'!$G$2280,5)</f>
        <v>114.85</v>
      </c>
      <c r="W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9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9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7" x14ac:dyDescent="0.2">
      <c r="A712" s="80">
        <f t="shared" si="20"/>
        <v>42551</v>
      </c>
      <c r="B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C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D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E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F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G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H712" s="99">
        <f>VLOOKUP($A712+ROUND((COLUMN()-2)/24,5),АТС!$A$41:$F$760,4)+VLOOKUP($A712+ROUND((COLUMN()-2)/24,5),'Расчет сбытовых надбавок'!$B$1537:'Расчет сбытовых надбавок'!$G$2280,5)</f>
        <v>37.82</v>
      </c>
      <c r="I712" s="99">
        <f>VLOOKUP($A712+ROUND((COLUMN()-2)/24,5),АТС!$A$41:$F$760,4)+VLOOKUP($A712+ROUND((COLUMN()-2)/24,5),'Расчет сбытовых надбавок'!$B$1537:'Расчет сбытовых надбавок'!$G$2280,5)</f>
        <v>46.589999999999996</v>
      </c>
      <c r="J712" s="99">
        <f>VLOOKUP($A712+ROUND((COLUMN()-2)/24,5),АТС!$A$41:$F$760,4)+VLOOKUP($A712+ROUND((COLUMN()-2)/24,5),'Расчет сбытовых надбавок'!$B$1537:'Расчет сбытовых надбавок'!$G$2280,5)</f>
        <v>41.269999999999996</v>
      </c>
      <c r="K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L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M712" s="99">
        <f>VLOOKUP($A712+ROUND((COLUMN()-2)/24,5),АТС!$A$41:$F$760,4)+VLOOKUP($A712+ROUND((COLUMN()-2)/24,5),'Расчет сбытовых надбавок'!$B$1537:'Расчет сбытовых надбавок'!$G$2280,5)</f>
        <v>0.01</v>
      </c>
      <c r="N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O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P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Q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R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S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T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U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V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W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X712" s="99">
        <f>VLOOKUP($A712+ROUND((COLUMN()-2)/24,5),АТС!$A$41:$F$760,4)+VLOOKUP($A712+ROUND((COLUMN()-2)/24,5),'Расчет сбытовых надбавок'!$B$1537:'Расчет сбытовых надбавок'!$G$2280,5)</f>
        <v>0</v>
      </c>
      <c r="Y712" s="99">
        <f>VLOOKUP($A712+ROUND((COLUMN()-2)/24,5),АТС!$A$41:$F$760,4)+VLOOKUP($A712+ROUND((COLUMN()-2)/24,5),'Расчет сбытовых надбавок'!$B$1537:'Расчет сбытовых надбавок'!$G$2280,5)</f>
        <v>0</v>
      </c>
    </row>
    <row r="713" spans="1:27" hidden="1" x14ac:dyDescent="0.2">
      <c r="A713" s="80">
        <f t="shared" si="20"/>
        <v>42552</v>
      </c>
      <c r="B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C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D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E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F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G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H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I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J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K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L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M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N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O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P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Q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R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S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T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U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V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W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X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  <c r="Y713" s="99" t="e">
        <f>VLOOKUP($A713+ROUND((COLUMN()-2)/24,5),АТС!$A$41:$F$760,4)+VLOOKUP($A713+ROUND((COLUMN()-2)/24,5),'Расчет сбытовых надбавок'!$B$1537:'Расчет сбытовых надбавок'!$G$2280,5)</f>
        <v>#REF!</v>
      </c>
    </row>
    <row r="714" spans="1:27" x14ac:dyDescent="0.25">
      <c r="A714" s="95"/>
      <c r="B714" s="79"/>
      <c r="C714" s="79"/>
      <c r="D714" s="79"/>
    </row>
    <row r="715" spans="1:27" x14ac:dyDescent="0.25">
      <c r="A715" s="88" t="s">
        <v>152</v>
      </c>
      <c r="B715" s="79"/>
      <c r="C715" s="79"/>
      <c r="D715" s="79"/>
    </row>
    <row r="716" spans="1:27" ht="12.75" customHeight="1" x14ac:dyDescent="0.2">
      <c r="A716" s="177" t="s">
        <v>48</v>
      </c>
      <c r="B716" s="188" t="s">
        <v>153</v>
      </c>
      <c r="C716" s="189"/>
      <c r="D716" s="189"/>
      <c r="E716" s="189"/>
      <c r="F716" s="189"/>
      <c r="G716" s="189"/>
      <c r="H716" s="189"/>
      <c r="I716" s="189"/>
      <c r="J716" s="189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90"/>
    </row>
    <row r="717" spans="1:27" ht="12.75" customHeight="1" x14ac:dyDescent="0.2">
      <c r="A717" s="178"/>
      <c r="B717" s="191"/>
      <c r="C717" s="192"/>
      <c r="D717" s="192"/>
      <c r="E717" s="192"/>
      <c r="F717" s="192"/>
      <c r="G717" s="192"/>
      <c r="H717" s="192"/>
      <c r="I717" s="192"/>
      <c r="J717" s="192"/>
      <c r="K717" s="192"/>
      <c r="L717" s="192"/>
      <c r="M717" s="192"/>
      <c r="N717" s="192"/>
      <c r="O717" s="192"/>
      <c r="P717" s="192"/>
      <c r="Q717" s="192"/>
      <c r="R717" s="192"/>
      <c r="S717" s="192"/>
      <c r="T717" s="192"/>
      <c r="U717" s="192"/>
      <c r="V717" s="192"/>
      <c r="W717" s="192"/>
      <c r="X717" s="192"/>
      <c r="Y717" s="193"/>
    </row>
    <row r="718" spans="1:27" s="112" customFormat="1" ht="12.75" customHeight="1" x14ac:dyDescent="0.2">
      <c r="A718" s="178"/>
      <c r="B718" s="224" t="s">
        <v>122</v>
      </c>
      <c r="C718" s="212" t="s">
        <v>123</v>
      </c>
      <c r="D718" s="212" t="s">
        <v>124</v>
      </c>
      <c r="E718" s="212" t="s">
        <v>125</v>
      </c>
      <c r="F718" s="212" t="s">
        <v>126</v>
      </c>
      <c r="G718" s="212" t="s">
        <v>127</v>
      </c>
      <c r="H718" s="212" t="s">
        <v>128</v>
      </c>
      <c r="I718" s="212" t="s">
        <v>129</v>
      </c>
      <c r="J718" s="212" t="s">
        <v>130</v>
      </c>
      <c r="K718" s="212" t="s">
        <v>131</v>
      </c>
      <c r="L718" s="212" t="s">
        <v>132</v>
      </c>
      <c r="M718" s="212" t="s">
        <v>133</v>
      </c>
      <c r="N718" s="222" t="s">
        <v>134</v>
      </c>
      <c r="O718" s="212" t="s">
        <v>135</v>
      </c>
      <c r="P718" s="212" t="s">
        <v>136</v>
      </c>
      <c r="Q718" s="212" t="s">
        <v>137</v>
      </c>
      <c r="R718" s="212" t="s">
        <v>138</v>
      </c>
      <c r="S718" s="212" t="s">
        <v>139</v>
      </c>
      <c r="T718" s="212" t="s">
        <v>140</v>
      </c>
      <c r="U718" s="212" t="s">
        <v>141</v>
      </c>
      <c r="V718" s="212" t="s">
        <v>142</v>
      </c>
      <c r="W718" s="212" t="s">
        <v>143</v>
      </c>
      <c r="X718" s="212" t="s">
        <v>144</v>
      </c>
      <c r="Y718" s="212" t="s">
        <v>145</v>
      </c>
    </row>
    <row r="719" spans="1:27" s="112" customFormat="1" ht="11.25" customHeight="1" x14ac:dyDescent="0.2">
      <c r="A719" s="179"/>
      <c r="B719" s="225"/>
      <c r="C719" s="213"/>
      <c r="D719" s="213"/>
      <c r="E719" s="213"/>
      <c r="F719" s="213"/>
      <c r="G719" s="213"/>
      <c r="H719" s="213"/>
      <c r="I719" s="213"/>
      <c r="J719" s="213"/>
      <c r="K719" s="213"/>
      <c r="L719" s="213"/>
      <c r="M719" s="213"/>
      <c r="N719" s="22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</row>
    <row r="720" spans="1:27" ht="15.75" customHeight="1" x14ac:dyDescent="0.2">
      <c r="A720" s="80">
        <f>A683</f>
        <v>42522</v>
      </c>
      <c r="B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C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D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E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F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G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H720" s="99">
        <f>VLOOKUP($A720+ROUND((COLUMN()-2)/24,5),АТС!$A$41:$F$736,4)+VLOOKUP($A720+ROUND((COLUMN()-2)/24,5),'Расчет сбытовых надбавок'!$B$1537:'Расчет сбытовых надбавок'!$G$2280,6)</f>
        <v>272.29999999999995</v>
      </c>
      <c r="I720" s="99">
        <f>VLOOKUP($A720+ROUND((COLUMN()-2)/24,5),АТС!$A$41:$F$736,4)+VLOOKUP($A720+ROUND((COLUMN()-2)/24,5),'Расчет сбытовых надбавок'!$B$1537:'Расчет сбытовых надбавок'!$G$2280,6)</f>
        <v>48.21</v>
      </c>
      <c r="J720" s="99">
        <f>VLOOKUP($A720+ROUND((COLUMN()-2)/24,5),АТС!$A$41:$F$736,4)+VLOOKUP($A720+ROUND((COLUMN()-2)/24,5),'Расчет сбытовых надбавок'!$B$1537:'Расчет сбытовых надбавок'!$G$2280,6)</f>
        <v>12.16</v>
      </c>
      <c r="K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L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M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N720" s="99">
        <f>VLOOKUP($A720+ROUND((COLUMN()-2)/24,5),АТС!$A$41:$F$736,4)+VLOOKUP($A720+ROUND((COLUMN()-2)/24,5),'Расчет сбытовых надбавок'!$B$1537:'Расчет сбытовых надбавок'!$G$2280,6)</f>
        <v>0.01</v>
      </c>
      <c r="O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P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Q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R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S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T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U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V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W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X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Y720" s="99">
        <f>VLOOKUP($A720+ROUND((COLUMN()-2)/24,5),АТС!$A$41:$F$736,4)+VLOOKUP($A720+ROUND((COLUMN()-2)/24,5),'Расчет сбытовых надбавок'!$B$1537:'Расчет сбытовых надбавок'!$G$2280,6)</f>
        <v>0</v>
      </c>
      <c r="AA720" s="81"/>
    </row>
    <row r="721" spans="1:25" x14ac:dyDescent="0.2">
      <c r="A721" s="80">
        <f>A720+1</f>
        <v>42523</v>
      </c>
      <c r="B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9">
        <f>VLOOKUP($A721+ROUND((COLUMN()-2)/24,5),АТС!$A$41:$F$736,4)+VLOOKUP($A721+ROUND((COLUMN()-2)/24,5),'Расчет сбытовых надбавок'!$B$1537:'Расчет сбытовых надбавок'!$G$2280,6)</f>
        <v>209.78</v>
      </c>
      <c r="I721" s="99">
        <f>VLOOKUP($A721+ROUND((COLUMN()-2)/24,5),АТС!$A$41:$F$736,4)+VLOOKUP($A721+ROUND((COLUMN()-2)/24,5),'Расчет сбытовых надбавок'!$B$1537:'Расчет сбытовых надбавок'!$G$2280,6)</f>
        <v>111.89999999999999</v>
      </c>
      <c r="J721" s="99">
        <f>VLOOKUP($A721+ROUND((COLUMN()-2)/24,5),АТС!$A$41:$F$736,4)+VLOOKUP($A721+ROUND((COLUMN()-2)/24,5),'Расчет сбытовых надбавок'!$B$1537:'Расчет сбытовых надбавок'!$G$2280,6)</f>
        <v>63.38</v>
      </c>
      <c r="K721" s="99">
        <f>VLOOKUP($A721+ROUND((COLUMN()-2)/24,5),АТС!$A$41:$F$736,4)+VLOOKUP($A721+ROUND((COLUMN()-2)/24,5),'Расчет сбытовых надбавок'!$B$1537:'Расчет сбытовых надбавок'!$G$2280,6)</f>
        <v>32.479999999999997</v>
      </c>
      <c r="L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9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9">
        <f>VLOOKUP($A721+ROUND((COLUMN()-2)/24,5),АТС!$A$41:$F$736,4)+VLOOKUP($A721+ROUND((COLUMN()-2)/24,5),'Расчет сбытовых надбавок'!$B$1537:'Расчет сбытовых надбавок'!$G$2280,6)</f>
        <v>0</v>
      </c>
    </row>
    <row r="722" spans="1:25" x14ac:dyDescent="0.2">
      <c r="A722" s="80">
        <f t="shared" ref="A722:A750" si="21">A721+1</f>
        <v>42524</v>
      </c>
      <c r="B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9">
        <f>VLOOKUP($A722+ROUND((COLUMN()-2)/24,5),АТС!$A$41:$F$736,4)+VLOOKUP($A722+ROUND((COLUMN()-2)/24,5),'Расчет сбытовых надбавок'!$B$1537:'Расчет сбытовых надбавок'!$G$2280,6)</f>
        <v>6.5</v>
      </c>
      <c r="I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9">
        <f>VLOOKUP($A722+ROUND((COLUMN()-2)/24,5),АТС!$A$41:$F$736,4)+VLOOKUP($A722+ROUND((COLUMN()-2)/24,5),'Расчет сбытовых надбавок'!$B$1537:'Расчет сбытовых надбавок'!$G$2280,6)</f>
        <v>53.53</v>
      </c>
      <c r="K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9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9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5" x14ac:dyDescent="0.2">
      <c r="A723" s="80">
        <f t="shared" si="21"/>
        <v>42525</v>
      </c>
      <c r="B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C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D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9">
        <f>VLOOKUP($A723+ROUND((COLUMN()-2)/24,5),АТС!$A$41:$F$736,4)+VLOOKUP($A723+ROUND((COLUMN()-2)/24,5),'Расчет сбытовых надбавок'!$B$1537:'Расчет сбытовых надбавок'!$G$2280,6)</f>
        <v>46.25</v>
      </c>
      <c r="J723" s="99">
        <f>VLOOKUP($A723+ROUND((COLUMN()-2)/24,5),АТС!$A$41:$F$736,4)+VLOOKUP($A723+ROUND((COLUMN()-2)/24,5),'Расчет сбытовых надбавок'!$B$1537:'Расчет сбытовых надбавок'!$G$2280,6)</f>
        <v>265.45</v>
      </c>
      <c r="K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M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N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S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9">
        <f>VLOOKUP($A723+ROUND((COLUMN()-2)/24,5),АТС!$A$41:$F$736,4)+VLOOKUP($A723+ROUND((COLUMN()-2)/24,5),'Расчет сбытовых надбавок'!$B$1537:'Расчет сбытовых надбавок'!$G$2280,6)</f>
        <v>32.85</v>
      </c>
      <c r="V723" s="99">
        <f>VLOOKUP($A723+ROUND((COLUMN()-2)/24,5),АТС!$A$41:$F$736,4)+VLOOKUP($A723+ROUND((COLUMN()-2)/24,5),'Расчет сбытовых надбавок'!$B$1537:'Расчет сбытовых надбавок'!$G$2280,6)</f>
        <v>73.649999999999991</v>
      </c>
      <c r="W723" s="99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9">
        <f>VLOOKUP($A723+ROUND((COLUMN()-2)/24,5),АТС!$A$41:$F$736,4)+VLOOKUP($A723+ROUND((COLUMN()-2)/24,5),'Расчет сбытовых надбавок'!$B$1537:'Расчет сбытовых надбавок'!$G$2280,6)</f>
        <v>0.01</v>
      </c>
      <c r="Y723" s="99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5" x14ac:dyDescent="0.2">
      <c r="A724" s="80">
        <f t="shared" si="21"/>
        <v>42526</v>
      </c>
      <c r="B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9">
        <f>VLOOKUP($A724+ROUND((COLUMN()-2)/24,5),АТС!$A$41:$F$736,4)+VLOOKUP($A724+ROUND((COLUMN()-2)/24,5),'Расчет сбытовых надбавок'!$B$1537:'Расчет сбытовых надбавок'!$G$2280,6)</f>
        <v>178.85</v>
      </c>
      <c r="J724" s="99">
        <f>VLOOKUP($A724+ROUND((COLUMN()-2)/24,5),АТС!$A$41:$F$736,4)+VLOOKUP($A724+ROUND((COLUMN()-2)/24,5),'Расчет сбытовых надбавок'!$B$1537:'Расчет сбытовых надбавок'!$G$2280,6)</f>
        <v>110.93</v>
      </c>
      <c r="K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9">
        <f>VLOOKUP($A724+ROUND((COLUMN()-2)/24,5),АТС!$A$41:$F$736,4)+VLOOKUP($A724+ROUND((COLUMN()-2)/24,5),'Расчет сбытовых надбавок'!$B$1537:'Расчет сбытовых надбавок'!$G$2280,6)</f>
        <v>26.39</v>
      </c>
      <c r="M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Q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9">
        <f>VLOOKUP($A724+ROUND((COLUMN()-2)/24,5),АТС!$A$41:$F$736,4)+VLOOKUP($A724+ROUND((COLUMN()-2)/24,5),'Расчет сбытовых надбавок'!$B$1537:'Расчет сбытовых надбавок'!$G$2280,6)</f>
        <v>0.01</v>
      </c>
      <c r="U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9">
        <f>VLOOKUP($A724+ROUND((COLUMN()-2)/24,5),АТС!$A$41:$F$736,4)+VLOOKUP($A724+ROUND((COLUMN()-2)/24,5),'Расчет сбытовых надбавок'!$B$1537:'Расчет сбытовых надбавок'!$G$2280,6)</f>
        <v>88.22</v>
      </c>
      <c r="W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9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9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5" x14ac:dyDescent="0.2">
      <c r="A725" s="80">
        <f t="shared" si="21"/>
        <v>42527</v>
      </c>
      <c r="B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9">
        <f>VLOOKUP($A725+ROUND((COLUMN()-2)/24,5),АТС!$A$41:$F$736,4)+VLOOKUP($A725+ROUND((COLUMN()-2)/24,5),'Расчет сбытовых надбавок'!$B$1537:'Расчет сбытовых надбавок'!$G$2280,6)</f>
        <v>2.38</v>
      </c>
      <c r="D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9">
        <f>VLOOKUP($A725+ROUND((COLUMN()-2)/24,5),АТС!$A$41:$F$736,4)+VLOOKUP($A725+ROUND((COLUMN()-2)/24,5),'Расчет сбытовых надбавок'!$B$1537:'Расчет сбытовых надбавок'!$G$2280,6)</f>
        <v>87.09</v>
      </c>
      <c r="I725" s="99">
        <f>VLOOKUP($A725+ROUND((COLUMN()-2)/24,5),АТС!$A$41:$F$736,4)+VLOOKUP($A725+ROUND((COLUMN()-2)/24,5),'Расчет сбытовых надбавок'!$B$1537:'Расчет сбытовых надбавок'!$G$2280,6)</f>
        <v>182.1</v>
      </c>
      <c r="J725" s="99">
        <f>VLOOKUP($A725+ROUND((COLUMN()-2)/24,5),АТС!$A$41:$F$736,4)+VLOOKUP($A725+ROUND((COLUMN()-2)/24,5),'Расчет сбытовых надбавок'!$B$1537:'Расчет сбытовых надбавок'!$G$2280,6)</f>
        <v>572.57000000000005</v>
      </c>
      <c r="K725" s="99">
        <f>VLOOKUP($A725+ROUND((COLUMN()-2)/24,5),АТС!$A$41:$F$736,4)+VLOOKUP($A725+ROUND((COLUMN()-2)/24,5),'Расчет сбытовых надбавок'!$B$1537:'Расчет сбытовых надбавок'!$G$2280,6)</f>
        <v>293.32</v>
      </c>
      <c r="L725" s="99">
        <f>VLOOKUP($A725+ROUND((COLUMN()-2)/24,5),АТС!$A$41:$F$736,4)+VLOOKUP($A725+ROUND((COLUMN()-2)/24,5),'Расчет сбытовых надбавок'!$B$1537:'Расчет сбытовых надбавок'!$G$2280,6)</f>
        <v>62.029999999999994</v>
      </c>
      <c r="M725" s="99">
        <f>VLOOKUP($A725+ROUND((COLUMN()-2)/24,5),АТС!$A$41:$F$736,4)+VLOOKUP($A725+ROUND((COLUMN()-2)/24,5),'Расчет сбытовых надбавок'!$B$1537:'Расчет сбытовых надбавок'!$G$2280,6)</f>
        <v>18.09</v>
      </c>
      <c r="N725" s="99">
        <f>VLOOKUP($A725+ROUND((COLUMN()-2)/24,5),АТС!$A$41:$F$736,4)+VLOOKUP($A725+ROUND((COLUMN()-2)/24,5),'Расчет сбытовых надбавок'!$B$1537:'Расчет сбытовых надбавок'!$G$2280,6)</f>
        <v>155.51</v>
      </c>
      <c r="O725" s="99">
        <f>VLOOKUP($A725+ROUND((COLUMN()-2)/24,5),АТС!$A$41:$F$736,4)+VLOOKUP($A725+ROUND((COLUMN()-2)/24,5),'Расчет сбытовых надбавок'!$B$1537:'Расчет сбытовых надбавок'!$G$2280,6)</f>
        <v>112.59</v>
      </c>
      <c r="P725" s="99">
        <f>VLOOKUP($A725+ROUND((COLUMN()-2)/24,5),АТС!$A$41:$F$736,4)+VLOOKUP($A725+ROUND((COLUMN()-2)/24,5),'Расчет сбытовых надбавок'!$B$1537:'Расчет сбытовых надбавок'!$G$2280,6)</f>
        <v>107.66</v>
      </c>
      <c r="Q725" s="99">
        <f>VLOOKUP($A725+ROUND((COLUMN()-2)/24,5),АТС!$A$41:$F$736,4)+VLOOKUP($A725+ROUND((COLUMN()-2)/24,5),'Расчет сбытовых надбавок'!$B$1537:'Расчет сбытовых надбавок'!$G$2280,6)</f>
        <v>80.900000000000006</v>
      </c>
      <c r="R725" s="99">
        <f>VLOOKUP($A725+ROUND((COLUMN()-2)/24,5),АТС!$A$41:$F$736,4)+VLOOKUP($A725+ROUND((COLUMN()-2)/24,5),'Расчет сбытовых надбавок'!$B$1537:'Расчет сбытовых надбавок'!$G$2280,6)</f>
        <v>97.42</v>
      </c>
      <c r="S725" s="99">
        <f>VLOOKUP($A725+ROUND((COLUMN()-2)/24,5),АТС!$A$41:$F$736,4)+VLOOKUP($A725+ROUND((COLUMN()-2)/24,5),'Расчет сбытовых надбавок'!$B$1537:'Расчет сбытовых надбавок'!$G$2280,6)</f>
        <v>53.17</v>
      </c>
      <c r="T725" s="99">
        <f>VLOOKUP($A725+ROUND((COLUMN()-2)/24,5),АТС!$A$41:$F$736,4)+VLOOKUP($A725+ROUND((COLUMN()-2)/24,5),'Расчет сбытовых надбавок'!$B$1537:'Расчет сбытовых надбавок'!$G$2280,6)</f>
        <v>96.62</v>
      </c>
      <c r="U725" s="99">
        <f>VLOOKUP($A725+ROUND((COLUMN()-2)/24,5),АТС!$A$41:$F$736,4)+VLOOKUP($A725+ROUND((COLUMN()-2)/24,5),'Расчет сбытовых надбавок'!$B$1537:'Расчет сбытовых надбавок'!$G$2280,6)</f>
        <v>201.55</v>
      </c>
      <c r="V725" s="99">
        <f>VLOOKUP($A725+ROUND((COLUMN()-2)/24,5),АТС!$A$41:$F$736,4)+VLOOKUP($A725+ROUND((COLUMN()-2)/24,5),'Расчет сбытовых надбавок'!$B$1537:'Расчет сбытовых надбавок'!$G$2280,6)</f>
        <v>189.4</v>
      </c>
      <c r="W725" s="99">
        <f>VLOOKUP($A725+ROUND((COLUMN()-2)/24,5),АТС!$A$41:$F$736,4)+VLOOKUP($A725+ROUND((COLUMN()-2)/24,5),'Расчет сбытовых надбавок'!$B$1537:'Расчет сбытовых надбавок'!$G$2280,6)</f>
        <v>21.54</v>
      </c>
      <c r="X725" s="99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9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5" x14ac:dyDescent="0.2">
      <c r="A726" s="80">
        <f t="shared" si="21"/>
        <v>42528</v>
      </c>
      <c r="B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9">
        <f>VLOOKUP($A726+ROUND((COLUMN()-2)/24,5),АТС!$A$41:$F$736,4)+VLOOKUP($A726+ROUND((COLUMN()-2)/24,5),'Расчет сбытовых надбавок'!$B$1537:'Расчет сбытовых надбавок'!$G$2280,6)</f>
        <v>7.49</v>
      </c>
      <c r="G726" s="99">
        <f>VLOOKUP($A726+ROUND((COLUMN()-2)/24,5),АТС!$A$41:$F$736,4)+VLOOKUP($A726+ROUND((COLUMN()-2)/24,5),'Расчет сбытовых надбавок'!$B$1537:'Расчет сбытовых надбавок'!$G$2280,6)</f>
        <v>60.5</v>
      </c>
      <c r="H726" s="99">
        <f>VLOOKUP($A726+ROUND((COLUMN()-2)/24,5),АТС!$A$41:$F$736,4)+VLOOKUP($A726+ROUND((COLUMN()-2)/24,5),'Расчет сбытовых надбавок'!$B$1537:'Расчет сбытовых надбавок'!$G$2280,6)</f>
        <v>115.49</v>
      </c>
      <c r="I726" s="99">
        <f>VLOOKUP($A726+ROUND((COLUMN()-2)/24,5),АТС!$A$41:$F$736,4)+VLOOKUP($A726+ROUND((COLUMN()-2)/24,5),'Расчет сбытовых надбавок'!$B$1537:'Расчет сбытовых надбавок'!$G$2280,6)</f>
        <v>117.82000000000001</v>
      </c>
      <c r="J726" s="99">
        <f>VLOOKUP($A726+ROUND((COLUMN()-2)/24,5),АТС!$A$41:$F$736,4)+VLOOKUP($A726+ROUND((COLUMN()-2)/24,5),'Расчет сбытовых надбавок'!$B$1537:'Расчет сбытовых надбавок'!$G$2280,6)</f>
        <v>134.47</v>
      </c>
      <c r="K726" s="99">
        <f>VLOOKUP($A726+ROUND((COLUMN()-2)/24,5),АТС!$A$41:$F$736,4)+VLOOKUP($A726+ROUND((COLUMN()-2)/24,5),'Расчет сбытовых надбавок'!$B$1537:'Расчет сбытовых надбавок'!$G$2280,6)</f>
        <v>104.64</v>
      </c>
      <c r="L726" s="99">
        <f>VLOOKUP($A726+ROUND((COLUMN()-2)/24,5),АТС!$A$41:$F$736,4)+VLOOKUP($A726+ROUND((COLUMN()-2)/24,5),'Расчет сбытовых надбавок'!$B$1537:'Расчет сбытовых надбавок'!$G$2280,6)</f>
        <v>39.520000000000003</v>
      </c>
      <c r="M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9">
        <f>VLOOKUP($A726+ROUND((COLUMN()-2)/24,5),АТС!$A$41:$F$736,4)+VLOOKUP($A726+ROUND((COLUMN()-2)/24,5),'Расчет сбытовых надбавок'!$B$1537:'Расчет сбытовых надбавок'!$G$2280,6)</f>
        <v>36.17</v>
      </c>
      <c r="O726" s="99">
        <f>VLOOKUP($A726+ROUND((COLUMN()-2)/24,5),АТС!$A$41:$F$736,4)+VLOOKUP($A726+ROUND((COLUMN()-2)/24,5),'Расчет сбытовых надбавок'!$B$1537:'Расчет сбытовых надбавок'!$G$2280,6)</f>
        <v>12.76</v>
      </c>
      <c r="P726" s="99">
        <f>VLOOKUP($A726+ROUND((COLUMN()-2)/24,5),АТС!$A$41:$F$736,4)+VLOOKUP($A726+ROUND((COLUMN()-2)/24,5),'Расчет сбытовых надбавок'!$B$1537:'Расчет сбытовых надбавок'!$G$2280,6)</f>
        <v>5.72</v>
      </c>
      <c r="Q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9">
        <f>VLOOKUP($A726+ROUND((COLUMN()-2)/24,5),АТС!$A$41:$F$736,4)+VLOOKUP($A726+ROUND((COLUMN()-2)/24,5),'Расчет сбытовых надбавок'!$B$1537:'Расчет сбытовых надбавок'!$G$2280,6)</f>
        <v>5.52</v>
      </c>
      <c r="S726" s="99">
        <f>VLOOKUP($A726+ROUND((COLUMN()-2)/24,5),АТС!$A$41:$F$736,4)+VLOOKUP($A726+ROUND((COLUMN()-2)/24,5),'Расчет сбытовых надбавок'!$B$1537:'Расчет сбытовых надбавок'!$G$2280,6)</f>
        <v>25.18</v>
      </c>
      <c r="T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9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9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5" x14ac:dyDescent="0.2">
      <c r="A727" s="80">
        <f t="shared" si="21"/>
        <v>42529</v>
      </c>
      <c r="B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9">
        <f>VLOOKUP($A727+ROUND((COLUMN()-2)/24,5),АТС!$A$41:$F$736,4)+VLOOKUP($A727+ROUND((COLUMN()-2)/24,5),'Расчет сбытовых надбавок'!$B$1537:'Расчет сбытовых надбавок'!$G$2280,6)</f>
        <v>58.74</v>
      </c>
      <c r="I727" s="99">
        <f>VLOOKUP($A727+ROUND((COLUMN()-2)/24,5),АТС!$A$41:$F$736,4)+VLOOKUP($A727+ROUND((COLUMN()-2)/24,5),'Расчет сбытовых надбавок'!$B$1537:'Расчет сбытовых надбавок'!$G$2280,6)</f>
        <v>78.349999999999994</v>
      </c>
      <c r="J727" s="99">
        <f>VLOOKUP($A727+ROUND((COLUMN()-2)/24,5),АТС!$A$41:$F$736,4)+VLOOKUP($A727+ROUND((COLUMN()-2)/24,5),'Расчет сбытовых надбавок'!$B$1537:'Расчет сбытовых надбавок'!$G$2280,6)</f>
        <v>95.160000000000011</v>
      </c>
      <c r="K727" s="99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9">
        <f>VLOOKUP($A727+ROUND((COLUMN()-2)/24,5),АТС!$A$41:$F$736,4)+VLOOKUP($A727+ROUND((COLUMN()-2)/24,5),'Расчет сбытовых надбавок'!$B$1537:'Расчет сбытовых надбавок'!$G$2280,6)</f>
        <v>0.01</v>
      </c>
      <c r="N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9">
        <f>VLOOKUP($A727+ROUND((COLUMN()-2)/24,5),АТС!$A$41:$F$736,4)+VLOOKUP($A727+ROUND((COLUMN()-2)/24,5),'Расчет сбытовых надбавок'!$B$1537:'Расчет сбытовых надбавок'!$G$2280,6)</f>
        <v>0.01</v>
      </c>
      <c r="R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9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9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5" x14ac:dyDescent="0.2">
      <c r="A728" s="80">
        <f t="shared" si="21"/>
        <v>42530</v>
      </c>
      <c r="B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9">
        <f>VLOOKUP($A728+ROUND((COLUMN()-2)/24,5),АТС!$A$41:$F$736,4)+VLOOKUP($A728+ROUND((COLUMN()-2)/24,5),'Расчет сбытовых надбавок'!$B$1537:'Расчет сбытовых надбавок'!$G$2280,6)</f>
        <v>27.62</v>
      </c>
      <c r="D728" s="99">
        <f>VLOOKUP($A728+ROUND((COLUMN()-2)/24,5),АТС!$A$41:$F$736,4)+VLOOKUP($A728+ROUND((COLUMN()-2)/24,5),'Расчет сбытовых надбавок'!$B$1537:'Расчет сбытовых надбавок'!$G$2280,6)</f>
        <v>32.61</v>
      </c>
      <c r="E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9">
        <f>VLOOKUP($A728+ROUND((COLUMN()-2)/24,5),АТС!$A$41:$F$736,4)+VLOOKUP($A728+ROUND((COLUMN()-2)/24,5),'Расчет сбытовых надбавок'!$B$1537:'Расчет сбытовых надбавок'!$G$2280,6)</f>
        <v>54.73</v>
      </c>
      <c r="G728" s="99">
        <f>VLOOKUP($A728+ROUND((COLUMN()-2)/24,5),АТС!$A$41:$F$736,4)+VLOOKUP($A728+ROUND((COLUMN()-2)/24,5),'Расчет сбытовых надбавок'!$B$1537:'Расчет сбытовых надбавок'!$G$2280,6)</f>
        <v>96.990000000000009</v>
      </c>
      <c r="H728" s="99">
        <f>VLOOKUP($A728+ROUND((COLUMN()-2)/24,5),АТС!$A$41:$F$736,4)+VLOOKUP($A728+ROUND((COLUMN()-2)/24,5),'Расчет сбытовых надбавок'!$B$1537:'Расчет сбытовых надбавок'!$G$2280,6)</f>
        <v>258.33</v>
      </c>
      <c r="I728" s="99">
        <f>VLOOKUP($A728+ROUND((COLUMN()-2)/24,5),АТС!$A$41:$F$736,4)+VLOOKUP($A728+ROUND((COLUMN()-2)/24,5),'Расчет сбытовых надбавок'!$B$1537:'Расчет сбытовых надбавок'!$G$2280,6)</f>
        <v>173.45999999999998</v>
      </c>
      <c r="J728" s="99">
        <f>VLOOKUP($A728+ROUND((COLUMN()-2)/24,5),АТС!$A$41:$F$736,4)+VLOOKUP($A728+ROUND((COLUMN()-2)/24,5),'Расчет сбытовых надбавок'!$B$1537:'Расчет сбытовых надбавок'!$G$2280,6)</f>
        <v>117.66</v>
      </c>
      <c r="K728" s="99">
        <f>VLOOKUP($A728+ROUND((COLUMN()-2)/24,5),АТС!$A$41:$F$736,4)+VLOOKUP($A728+ROUND((COLUMN()-2)/24,5),'Расчет сбытовых надбавок'!$B$1537:'Расчет сбытовых надбавок'!$G$2280,6)</f>
        <v>42.98</v>
      </c>
      <c r="L728" s="99">
        <f>VLOOKUP($A728+ROUND((COLUMN()-2)/24,5),АТС!$A$41:$F$736,4)+VLOOKUP($A728+ROUND((COLUMN()-2)/24,5),'Расчет сбытовых надбавок'!$B$1537:'Расчет сбытовых надбавок'!$G$2280,6)</f>
        <v>31.28</v>
      </c>
      <c r="M728" s="99">
        <f>VLOOKUP($A728+ROUND((COLUMN()-2)/24,5),АТС!$A$41:$F$736,4)+VLOOKUP($A728+ROUND((COLUMN()-2)/24,5),'Расчет сбытовых надбавок'!$B$1537:'Расчет сбытовых надбавок'!$G$2280,6)</f>
        <v>35.849999999999994</v>
      </c>
      <c r="N728" s="99">
        <f>VLOOKUP($A728+ROUND((COLUMN()-2)/24,5),АТС!$A$41:$F$736,4)+VLOOKUP($A728+ROUND((COLUMN()-2)/24,5),'Расчет сбытовых надбавок'!$B$1537:'Расчет сбытовых надбавок'!$G$2280,6)</f>
        <v>37.800000000000004</v>
      </c>
      <c r="O728" s="99">
        <f>VLOOKUP($A728+ROUND((COLUMN()-2)/24,5),АТС!$A$41:$F$736,4)+VLOOKUP($A728+ROUND((COLUMN()-2)/24,5),'Расчет сбытовых надбавок'!$B$1537:'Расчет сбытовых надбавок'!$G$2280,6)</f>
        <v>25.240000000000002</v>
      </c>
      <c r="P728" s="99">
        <f>VLOOKUP($A728+ROUND((COLUMN()-2)/24,5),АТС!$A$41:$F$736,4)+VLOOKUP($A728+ROUND((COLUMN()-2)/24,5),'Расчет сбытовых надбавок'!$B$1537:'Расчет сбытовых надбавок'!$G$2280,6)</f>
        <v>25.74</v>
      </c>
      <c r="Q728" s="99">
        <f>VLOOKUP($A728+ROUND((COLUMN()-2)/24,5),АТС!$A$41:$F$736,4)+VLOOKUP($A728+ROUND((COLUMN()-2)/24,5),'Расчет сбытовых надбавок'!$B$1537:'Расчет сбытовых надбавок'!$G$2280,6)</f>
        <v>25.26</v>
      </c>
      <c r="R728" s="99">
        <f>VLOOKUP($A728+ROUND((COLUMN()-2)/24,5),АТС!$A$41:$F$736,4)+VLOOKUP($A728+ROUND((COLUMN()-2)/24,5),'Расчет сбытовых надбавок'!$B$1537:'Расчет сбытовых надбавок'!$G$2280,6)</f>
        <v>32.76</v>
      </c>
      <c r="S728" s="99">
        <f>VLOOKUP($A728+ROUND((COLUMN()-2)/24,5),АТС!$A$41:$F$736,4)+VLOOKUP($A728+ROUND((COLUMN()-2)/24,5),'Расчет сбытовых надбавок'!$B$1537:'Расчет сбытовых надбавок'!$G$2280,6)</f>
        <v>45.59</v>
      </c>
      <c r="T728" s="99">
        <f>VLOOKUP($A728+ROUND((COLUMN()-2)/24,5),АТС!$A$41:$F$736,4)+VLOOKUP($A728+ROUND((COLUMN()-2)/24,5),'Расчет сбытовых надбавок'!$B$1537:'Расчет сбытовых надбавок'!$G$2280,6)</f>
        <v>39.879999999999995</v>
      </c>
      <c r="U728" s="99">
        <f>VLOOKUP($A728+ROUND((COLUMN()-2)/24,5),АТС!$A$41:$F$736,4)+VLOOKUP($A728+ROUND((COLUMN()-2)/24,5),'Расчет сбытовых надбавок'!$B$1537:'Расчет сбытовых надбавок'!$G$2280,6)</f>
        <v>92.86</v>
      </c>
      <c r="V728" s="99">
        <f>VLOOKUP($A728+ROUND((COLUMN()-2)/24,5),АТС!$A$41:$F$736,4)+VLOOKUP($A728+ROUND((COLUMN()-2)/24,5),'Расчет сбытовых надбавок'!$B$1537:'Расчет сбытовых надбавок'!$G$2280,6)</f>
        <v>44.1</v>
      </c>
      <c r="W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9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9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5" x14ac:dyDescent="0.2">
      <c r="A729" s="80">
        <f t="shared" si="21"/>
        <v>42531</v>
      </c>
      <c r="B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9">
        <f>VLOOKUP($A729+ROUND((COLUMN()-2)/24,5),АТС!$A$41:$F$736,4)+VLOOKUP($A729+ROUND((COLUMN()-2)/24,5),'Расчет сбытовых надбавок'!$B$1537:'Расчет сбытовых надбавок'!$G$2280,6)</f>
        <v>10.23</v>
      </c>
      <c r="G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9">
        <f>VLOOKUP($A729+ROUND((COLUMN()-2)/24,5),АТС!$A$41:$F$736,4)+VLOOKUP($A729+ROUND((COLUMN()-2)/24,5),'Расчет сбытовых надбавок'!$B$1537:'Расчет сбытовых надбавок'!$G$2280,6)</f>
        <v>45.93</v>
      </c>
      <c r="I729" s="99">
        <f>VLOOKUP($A729+ROUND((COLUMN()-2)/24,5),АТС!$A$41:$F$736,4)+VLOOKUP($A729+ROUND((COLUMN()-2)/24,5),'Расчет сбытовых надбавок'!$B$1537:'Расчет сбытовых надбавок'!$G$2280,6)</f>
        <v>104.32000000000001</v>
      </c>
      <c r="J729" s="99">
        <f>VLOOKUP($A729+ROUND((COLUMN()-2)/24,5),АТС!$A$41:$F$736,4)+VLOOKUP($A729+ROUND((COLUMN()-2)/24,5),'Расчет сбытовых надбавок'!$B$1537:'Расчет сбытовых надбавок'!$G$2280,6)</f>
        <v>21.8</v>
      </c>
      <c r="K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9">
        <f>VLOOKUP($A729+ROUND((COLUMN()-2)/24,5),АТС!$A$41:$F$736,4)+VLOOKUP($A729+ROUND((COLUMN()-2)/24,5),'Расчет сбытовых надбавок'!$B$1537:'Расчет сбытовых надбавок'!$G$2280,6)</f>
        <v>0.01</v>
      </c>
      <c r="O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9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9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5" x14ac:dyDescent="0.2">
      <c r="A730" s="80">
        <f t="shared" si="21"/>
        <v>42532</v>
      </c>
      <c r="B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E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9">
        <f>VLOOKUP($A730+ROUND((COLUMN()-2)/24,5),АТС!$A$41:$F$736,4)+VLOOKUP($A730+ROUND((COLUMN()-2)/24,5),'Расчет сбытовых надбавок'!$B$1537:'Расчет сбытовых надбавок'!$G$2280,6)</f>
        <v>66.91</v>
      </c>
      <c r="G730" s="99">
        <f>VLOOKUP($A730+ROUND((COLUMN()-2)/24,5),АТС!$A$41:$F$736,4)+VLOOKUP($A730+ROUND((COLUMN()-2)/24,5),'Расчет сбытовых надбавок'!$B$1537:'Расчет сбытовых надбавок'!$G$2280,6)</f>
        <v>24.87</v>
      </c>
      <c r="H730" s="99">
        <f>VLOOKUP($A730+ROUND((COLUMN()-2)/24,5),АТС!$A$41:$F$736,4)+VLOOKUP($A730+ROUND((COLUMN()-2)/24,5),'Расчет сбытовых надбавок'!$B$1537:'Расчет сбытовых надбавок'!$G$2280,6)</f>
        <v>0.01</v>
      </c>
      <c r="I730" s="99">
        <f>VLOOKUP($A730+ROUND((COLUMN()-2)/24,5),АТС!$A$41:$F$736,4)+VLOOKUP($A730+ROUND((COLUMN()-2)/24,5),'Расчет сбытовых надбавок'!$B$1537:'Расчет сбытовых надбавок'!$G$2280,6)</f>
        <v>87.289999999999992</v>
      </c>
      <c r="J730" s="99">
        <f>VLOOKUP($A730+ROUND((COLUMN()-2)/24,5),АТС!$A$41:$F$736,4)+VLOOKUP($A730+ROUND((COLUMN()-2)/24,5),'Расчет сбытовых надбавок'!$B$1537:'Расчет сбытовых надбавок'!$G$2280,6)</f>
        <v>56.25</v>
      </c>
      <c r="K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9">
        <f>VLOOKUP($A730+ROUND((COLUMN()-2)/24,5),АТС!$A$41:$F$736,4)+VLOOKUP($A730+ROUND((COLUMN()-2)/24,5),'Расчет сбытовых надбавок'!$B$1537:'Расчет сбытовых надбавок'!$G$2280,6)</f>
        <v>24.97</v>
      </c>
      <c r="O730" s="99">
        <f>VLOOKUP($A730+ROUND((COLUMN()-2)/24,5),АТС!$A$41:$F$736,4)+VLOOKUP($A730+ROUND((COLUMN()-2)/24,5),'Расчет сбытовых надбавок'!$B$1537:'Расчет сбытовых надбавок'!$G$2280,6)</f>
        <v>31.04</v>
      </c>
      <c r="P730" s="99">
        <f>VLOOKUP($A730+ROUND((COLUMN()-2)/24,5),АТС!$A$41:$F$736,4)+VLOOKUP($A730+ROUND((COLUMN()-2)/24,5),'Расчет сбытовых надбавок'!$B$1537:'Расчет сбытовых надбавок'!$G$2280,6)</f>
        <v>51.31</v>
      </c>
      <c r="Q730" s="99">
        <f>VLOOKUP($A730+ROUND((COLUMN()-2)/24,5),АТС!$A$41:$F$736,4)+VLOOKUP($A730+ROUND((COLUMN()-2)/24,5),'Расчет сбытовых надбавок'!$B$1537:'Расчет сбытовых надбавок'!$G$2280,6)</f>
        <v>57.5</v>
      </c>
      <c r="R730" s="99">
        <f>VLOOKUP($A730+ROUND((COLUMN()-2)/24,5),АТС!$A$41:$F$736,4)+VLOOKUP($A730+ROUND((COLUMN()-2)/24,5),'Расчет сбытовых надбавок'!$B$1537:'Расчет сбытовых надбавок'!$G$2280,6)</f>
        <v>47.61</v>
      </c>
      <c r="S730" s="99">
        <f>VLOOKUP($A730+ROUND((COLUMN()-2)/24,5),АТС!$A$41:$F$736,4)+VLOOKUP($A730+ROUND((COLUMN()-2)/24,5),'Расчет сбытовых надбавок'!$B$1537:'Расчет сбытовых надбавок'!$G$2280,6)</f>
        <v>61.02</v>
      </c>
      <c r="T730" s="99">
        <f>VLOOKUP($A730+ROUND((COLUMN()-2)/24,5),АТС!$A$41:$F$736,4)+VLOOKUP($A730+ROUND((COLUMN()-2)/24,5),'Расчет сбытовых надбавок'!$B$1537:'Расчет сбытовых надбавок'!$G$2280,6)</f>
        <v>57.16</v>
      </c>
      <c r="U730" s="99">
        <f>VLOOKUP($A730+ROUND((COLUMN()-2)/24,5),АТС!$A$41:$F$736,4)+VLOOKUP($A730+ROUND((COLUMN()-2)/24,5),'Расчет сбытовых надбавок'!$B$1537:'Расчет сбытовых надбавок'!$G$2280,6)</f>
        <v>69.27000000000001</v>
      </c>
      <c r="V730" s="99">
        <f>VLOOKUP($A730+ROUND((COLUMN()-2)/24,5),АТС!$A$41:$F$736,4)+VLOOKUP($A730+ROUND((COLUMN()-2)/24,5),'Расчет сбытовых надбавок'!$B$1537:'Расчет сбытовых надбавок'!$G$2280,6)</f>
        <v>61.410000000000004</v>
      </c>
      <c r="W730" s="99">
        <f>VLOOKUP($A730+ROUND((COLUMN()-2)/24,5),АТС!$A$41:$F$736,4)+VLOOKUP($A730+ROUND((COLUMN()-2)/24,5),'Расчет сбытовых надбавок'!$B$1537:'Расчет сбытовых надбавок'!$G$2280,6)</f>
        <v>14.26</v>
      </c>
      <c r="X730" s="99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9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5" x14ac:dyDescent="0.2">
      <c r="A731" s="80">
        <f t="shared" si="21"/>
        <v>42533</v>
      </c>
      <c r="B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D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E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9">
        <f>VLOOKUP($A731+ROUND((COLUMN()-2)/24,5),АТС!$A$41:$F$736,4)+VLOOKUP($A731+ROUND((COLUMN()-2)/24,5),'Расчет сбытовых надбавок'!$B$1537:'Расчет сбытовых надбавок'!$G$2280,6)</f>
        <v>26.14</v>
      </c>
      <c r="H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9">
        <f>VLOOKUP($A731+ROUND((COLUMN()-2)/24,5),АТС!$A$41:$F$736,4)+VLOOKUP($A731+ROUND((COLUMN()-2)/24,5),'Расчет сбытовых надбавок'!$B$1537:'Расчет сбытовых надбавок'!$G$2280,6)</f>
        <v>53.430000000000007</v>
      </c>
      <c r="J731" s="99">
        <f>VLOOKUP($A731+ROUND((COLUMN()-2)/24,5),АТС!$A$41:$F$736,4)+VLOOKUP($A731+ROUND((COLUMN()-2)/24,5),'Расчет сбытовых надбавок'!$B$1537:'Расчет сбытовых надбавок'!$G$2280,6)</f>
        <v>75.14</v>
      </c>
      <c r="K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9">
        <f>VLOOKUP($A731+ROUND((COLUMN()-2)/24,5),АТС!$A$41:$F$736,4)+VLOOKUP($A731+ROUND((COLUMN()-2)/24,5),'Расчет сбытовых надбавок'!$B$1537:'Расчет сбытовых надбавок'!$G$2280,6)</f>
        <v>0.01</v>
      </c>
      <c r="M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9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9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5" x14ac:dyDescent="0.2">
      <c r="A732" s="80">
        <f t="shared" si="21"/>
        <v>42534</v>
      </c>
      <c r="B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E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F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G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  <c r="L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9">
        <f>VLOOKUP($A732+ROUND((COLUMN()-2)/24,5),АТС!$A$41:$F$736,4)+VLOOKUP($A732+ROUND((COLUMN()-2)/24,5),'Расчет сбытовых надбавок'!$B$1537:'Расчет сбытовых надбавок'!$G$2280,6)</f>
        <v>50.89</v>
      </c>
      <c r="O732" s="99">
        <f>VLOOKUP($A732+ROUND((COLUMN()-2)/24,5),АТС!$A$41:$F$736,4)+VLOOKUP($A732+ROUND((COLUMN()-2)/24,5),'Расчет сбытовых надбавок'!$B$1537:'Расчет сбытовых надбавок'!$G$2280,6)</f>
        <v>52.92</v>
      </c>
      <c r="P732" s="99">
        <f>VLOOKUP($A732+ROUND((COLUMN()-2)/24,5),АТС!$A$41:$F$736,4)+VLOOKUP($A732+ROUND((COLUMN()-2)/24,5),'Расчет сбытовых надбавок'!$B$1537:'Расчет сбытовых надбавок'!$G$2280,6)</f>
        <v>113.19</v>
      </c>
      <c r="Q732" s="99">
        <f>VLOOKUP($A732+ROUND((COLUMN()-2)/24,5),АТС!$A$41:$F$736,4)+VLOOKUP($A732+ROUND((COLUMN()-2)/24,5),'Расчет сбытовых надбавок'!$B$1537:'Расчет сбытовых надбавок'!$G$2280,6)</f>
        <v>110.53</v>
      </c>
      <c r="R732" s="99">
        <f>VLOOKUP($A732+ROUND((COLUMN()-2)/24,5),АТС!$A$41:$F$736,4)+VLOOKUP($A732+ROUND((COLUMN()-2)/24,5),'Расчет сбытовых надбавок'!$B$1537:'Расчет сбытовых надбавок'!$G$2280,6)</f>
        <v>110.25</v>
      </c>
      <c r="S732" s="99">
        <f>VLOOKUP($A732+ROUND((COLUMN()-2)/24,5),АТС!$A$41:$F$736,4)+VLOOKUP($A732+ROUND((COLUMN()-2)/24,5),'Расчет сбытовых надбавок'!$B$1537:'Расчет сбытовых надбавок'!$G$2280,6)</f>
        <v>103.58</v>
      </c>
      <c r="T732" s="99">
        <f>VLOOKUP($A732+ROUND((COLUMN()-2)/24,5),АТС!$A$41:$F$736,4)+VLOOKUP($A732+ROUND((COLUMN()-2)/24,5),'Расчет сбытовых надбавок'!$B$1537:'Расчет сбытовых надбавок'!$G$2280,6)</f>
        <v>68.23</v>
      </c>
      <c r="U732" s="99">
        <f>VLOOKUP($A732+ROUND((COLUMN()-2)/24,5),АТС!$A$41:$F$736,4)+VLOOKUP($A732+ROUND((COLUMN()-2)/24,5),'Расчет сбытовых надбавок'!$B$1537:'Расчет сбытовых надбавок'!$G$2280,6)</f>
        <v>73.23</v>
      </c>
      <c r="V732" s="99">
        <f>VLOOKUP($A732+ROUND((COLUMN()-2)/24,5),АТС!$A$41:$F$736,4)+VLOOKUP($A732+ROUND((COLUMN()-2)/24,5),'Расчет сбытовых надбавок'!$B$1537:'Расчет сбытовых надбавок'!$G$2280,6)</f>
        <v>91.22</v>
      </c>
      <c r="W732" s="99">
        <f>VLOOKUP($A732+ROUND((COLUMN()-2)/24,5),АТС!$A$41:$F$736,4)+VLOOKUP($A732+ROUND((COLUMN()-2)/24,5),'Расчет сбытовых надбавок'!$B$1537:'Расчет сбытовых надбавок'!$G$2280,6)</f>
        <v>11.62</v>
      </c>
      <c r="X732" s="99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9">
        <f>VLOOKUP($A732+ROUND((COLUMN()-2)/24,5),АТС!$A$41:$F$736,4)+VLOOKUP($A732+ROUND((COLUMN()-2)/24,5),'Расчет сбытовых надбавок'!$B$1537:'Расчет сбытовых надбавок'!$G$2280,6)</f>
        <v>0.01</v>
      </c>
    </row>
    <row r="733" spans="1:25" x14ac:dyDescent="0.2">
      <c r="A733" s="80">
        <f t="shared" si="21"/>
        <v>42535</v>
      </c>
      <c r="B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9">
        <f>VLOOKUP($A733+ROUND((COLUMN()-2)/24,5),АТС!$A$41:$F$736,4)+VLOOKUP($A733+ROUND((COLUMN()-2)/24,5),'Расчет сбытовых надбавок'!$B$1537:'Расчет сбытовых надбавок'!$G$2280,6)</f>
        <v>35.75</v>
      </c>
      <c r="H733" s="99">
        <f>VLOOKUP($A733+ROUND((COLUMN()-2)/24,5),АТС!$A$41:$F$736,4)+VLOOKUP($A733+ROUND((COLUMN()-2)/24,5),'Расчет сбытовых надбавок'!$B$1537:'Расчет сбытовых надбавок'!$G$2280,6)</f>
        <v>98.35</v>
      </c>
      <c r="I733" s="99">
        <f>VLOOKUP($A733+ROUND((COLUMN()-2)/24,5),АТС!$A$41:$F$736,4)+VLOOKUP($A733+ROUND((COLUMN()-2)/24,5),'Расчет сбытовых надбавок'!$B$1537:'Расчет сбытовых надбавок'!$G$2280,6)</f>
        <v>86.71</v>
      </c>
      <c r="J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9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9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5" x14ac:dyDescent="0.2">
      <c r="A734" s="80">
        <f t="shared" si="21"/>
        <v>42536</v>
      </c>
      <c r="B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9">
        <f>VLOOKUP($A734+ROUND((COLUMN()-2)/24,5),АТС!$A$41:$F$736,4)+VLOOKUP($A734+ROUND((COLUMN()-2)/24,5),'Расчет сбытовых надбавок'!$B$1537:'Расчет сбытовых надбавок'!$G$2280,6)</f>
        <v>10.57</v>
      </c>
      <c r="H734" s="99">
        <f>VLOOKUP($A734+ROUND((COLUMN()-2)/24,5),АТС!$A$41:$F$736,4)+VLOOKUP($A734+ROUND((COLUMN()-2)/24,5),'Расчет сбытовых надбавок'!$B$1537:'Расчет сбытовых надбавок'!$G$2280,6)</f>
        <v>96.62</v>
      </c>
      <c r="I734" s="99">
        <f>VLOOKUP($A734+ROUND((COLUMN()-2)/24,5),АТС!$A$41:$F$736,4)+VLOOKUP($A734+ROUND((COLUMN()-2)/24,5),'Расчет сбытовых надбавок'!$B$1537:'Расчет сбытовых надбавок'!$G$2280,6)</f>
        <v>40.380000000000003</v>
      </c>
      <c r="J734" s="99">
        <f>VLOOKUP($A734+ROUND((COLUMN()-2)/24,5),АТС!$A$41:$F$736,4)+VLOOKUP($A734+ROUND((COLUMN()-2)/24,5),'Расчет сбытовых надбавок'!$B$1537:'Расчет сбытовых надбавок'!$G$2280,6)</f>
        <v>12.440000000000001</v>
      </c>
      <c r="K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9">
        <f>VLOOKUP($A734+ROUND((COLUMN()-2)/24,5),АТС!$A$41:$F$736,4)+VLOOKUP($A734+ROUND((COLUMN()-2)/24,5),'Расчет сбытовых надбавок'!$B$1537:'Расчет сбытовых надбавок'!$G$2280,6)</f>
        <v>0.01</v>
      </c>
      <c r="Q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9">
        <f>VLOOKUP($A734+ROUND((COLUMN()-2)/24,5),АТС!$A$41:$F$736,4)+VLOOKUP($A734+ROUND((COLUMN()-2)/24,5),'Расчет сбытовых надбавок'!$B$1537:'Расчет сбытовых надбавок'!$G$2280,6)</f>
        <v>13.44</v>
      </c>
      <c r="W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9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9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5" x14ac:dyDescent="0.2">
      <c r="A735" s="80">
        <f t="shared" si="21"/>
        <v>42537</v>
      </c>
      <c r="B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9">
        <f>VLOOKUP($A735+ROUND((COLUMN()-2)/24,5),АТС!$A$41:$F$736,4)+VLOOKUP($A735+ROUND((COLUMN()-2)/24,5),'Расчет сбытовых надбавок'!$B$1537:'Расчет сбытовых надбавок'!$G$2280,6)</f>
        <v>36.869999999999997</v>
      </c>
      <c r="H735" s="99">
        <f>VLOOKUP($A735+ROUND((COLUMN()-2)/24,5),АТС!$A$41:$F$736,4)+VLOOKUP($A735+ROUND((COLUMN()-2)/24,5),'Расчет сбытовых надбавок'!$B$1537:'Расчет сбытовых надбавок'!$G$2280,6)</f>
        <v>49.03</v>
      </c>
      <c r="I735" s="99">
        <f>VLOOKUP($A735+ROUND((COLUMN()-2)/24,5),АТС!$A$41:$F$736,4)+VLOOKUP($A735+ROUND((COLUMN()-2)/24,5),'Расчет сбытовых надбавок'!$B$1537:'Расчет сбытовых надбавок'!$G$2280,6)</f>
        <v>187.76</v>
      </c>
      <c r="J735" s="99">
        <f>VLOOKUP($A735+ROUND((COLUMN()-2)/24,5),АТС!$A$41:$F$736,4)+VLOOKUP($A735+ROUND((COLUMN()-2)/24,5),'Расчет сбытовых надбавок'!$B$1537:'Расчет сбытовых надбавок'!$G$2280,6)</f>
        <v>80.83</v>
      </c>
      <c r="K735" s="99">
        <f>VLOOKUP($A735+ROUND((COLUMN()-2)/24,5),АТС!$A$41:$F$736,4)+VLOOKUP($A735+ROUND((COLUMN()-2)/24,5),'Расчет сбытовых надбавок'!$B$1537:'Расчет сбытовых надбавок'!$G$2280,6)</f>
        <v>28.88</v>
      </c>
      <c r="L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9">
        <f>VLOOKUP($A735+ROUND((COLUMN()-2)/24,5),АТС!$A$41:$F$736,4)+VLOOKUP($A735+ROUND((COLUMN()-2)/24,5),'Расчет сбытовых надбавок'!$B$1537:'Расчет сбытовых надбавок'!$G$2280,6)</f>
        <v>0.01</v>
      </c>
      <c r="P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9">
        <f>VLOOKUP($A735+ROUND((COLUMN()-2)/24,5),АТС!$A$41:$F$736,4)+VLOOKUP($A735+ROUND((COLUMN()-2)/24,5),'Расчет сбытовых надбавок'!$B$1537:'Расчет сбытовых надбавок'!$G$2280,6)</f>
        <v>41.89</v>
      </c>
      <c r="V735" s="99">
        <f>VLOOKUP($A735+ROUND((COLUMN()-2)/24,5),АТС!$A$41:$F$736,4)+VLOOKUP($A735+ROUND((COLUMN()-2)/24,5),'Расчет сбытовых надбавок'!$B$1537:'Расчет сбытовых надбавок'!$G$2280,6)</f>
        <v>65.52</v>
      </c>
      <c r="W735" s="99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9">
        <f>VLOOKUP($A735+ROUND((COLUMN()-2)/24,5),АТС!$A$41:$F$736,4)+VLOOKUP($A735+ROUND((COLUMN()-2)/24,5),'Расчет сбытовых надбавок'!$B$1537:'Расчет сбытовых надбавок'!$G$2280,6)</f>
        <v>0.18000000000000002</v>
      </c>
      <c r="Y735" s="99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5" x14ac:dyDescent="0.2">
      <c r="A736" s="80">
        <f t="shared" si="21"/>
        <v>42538</v>
      </c>
      <c r="B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9">
        <f>VLOOKUP($A736+ROUND((COLUMN()-2)/24,5),АТС!$A$41:$F$736,4)+VLOOKUP($A736+ROUND((COLUMN()-2)/24,5),'Расчет сбытовых надбавок'!$B$1537:'Расчет сбытовых надбавок'!$G$2280,6)</f>
        <v>31.21</v>
      </c>
      <c r="H736" s="99">
        <f>VLOOKUP($A736+ROUND((COLUMN()-2)/24,5),АТС!$A$41:$F$736,4)+VLOOKUP($A736+ROUND((COLUMN()-2)/24,5),'Расчет сбытовых надбавок'!$B$1537:'Расчет сбытовых надбавок'!$G$2280,6)</f>
        <v>94.440000000000012</v>
      </c>
      <c r="I736" s="99">
        <f>VLOOKUP($A736+ROUND((COLUMN()-2)/24,5),АТС!$A$41:$F$736,4)+VLOOKUP($A736+ROUND((COLUMN()-2)/24,5),'Расчет сбытовых надбавок'!$B$1537:'Расчет сбытовых надбавок'!$G$2280,6)</f>
        <v>11.83</v>
      </c>
      <c r="J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9">
        <f>VLOOKUP($A736+ROUND((COLUMN()-2)/24,5),АТС!$A$41:$F$736,4)+VLOOKUP($A736+ROUND((COLUMN()-2)/24,5),'Расчет сбытовых надбавок'!$B$1537:'Расчет сбытовых надбавок'!$G$2280,6)</f>
        <v>17.25</v>
      </c>
      <c r="O736" s="99">
        <f>VLOOKUP($A736+ROUND((COLUMN()-2)/24,5),АТС!$A$41:$F$736,4)+VLOOKUP($A736+ROUND((COLUMN()-2)/24,5),'Расчет сбытовых надбавок'!$B$1537:'Расчет сбытовых надбавок'!$G$2280,6)</f>
        <v>43.28</v>
      </c>
      <c r="P736" s="99">
        <f>VLOOKUP($A736+ROUND((COLUMN()-2)/24,5),АТС!$A$41:$F$736,4)+VLOOKUP($A736+ROUND((COLUMN()-2)/24,5),'Расчет сбытовых надбавок'!$B$1537:'Расчет сбытовых надбавок'!$G$2280,6)</f>
        <v>92.610000000000014</v>
      </c>
      <c r="Q736" s="99">
        <f>VLOOKUP($A736+ROUND((COLUMN()-2)/24,5),АТС!$A$41:$F$736,4)+VLOOKUP($A736+ROUND((COLUMN()-2)/24,5),'Расчет сбытовых надбавок'!$B$1537:'Расчет сбытовых надбавок'!$G$2280,6)</f>
        <v>93.309999999999988</v>
      </c>
      <c r="R736" s="99">
        <f>VLOOKUP($A736+ROUND((COLUMN()-2)/24,5),АТС!$A$41:$F$736,4)+VLOOKUP($A736+ROUND((COLUMN()-2)/24,5),'Расчет сбытовых надбавок'!$B$1537:'Расчет сбытовых надбавок'!$G$2280,6)</f>
        <v>36.42</v>
      </c>
      <c r="S736" s="99">
        <f>VLOOKUP($A736+ROUND((COLUMN()-2)/24,5),АТС!$A$41:$F$736,4)+VLOOKUP($A736+ROUND((COLUMN()-2)/24,5),'Расчет сбытовых надбавок'!$B$1537:'Расчет сбытовых надбавок'!$G$2280,6)</f>
        <v>43.059999999999995</v>
      </c>
      <c r="T736" s="99">
        <f>VLOOKUP($A736+ROUND((COLUMN()-2)/24,5),АТС!$A$41:$F$736,4)+VLOOKUP($A736+ROUND((COLUMN()-2)/24,5),'Расчет сбытовых надбавок'!$B$1537:'Расчет сбытовых надбавок'!$G$2280,6)</f>
        <v>58.68</v>
      </c>
      <c r="U736" s="99">
        <f>VLOOKUP($A736+ROUND((COLUMN()-2)/24,5),АТС!$A$41:$F$736,4)+VLOOKUP($A736+ROUND((COLUMN()-2)/24,5),'Расчет сбытовых надбавок'!$B$1537:'Расчет сбытовых надбавок'!$G$2280,6)</f>
        <v>48.1</v>
      </c>
      <c r="V736" s="99">
        <f>VLOOKUP($A736+ROUND((COLUMN()-2)/24,5),АТС!$A$41:$F$736,4)+VLOOKUP($A736+ROUND((COLUMN()-2)/24,5),'Расчет сбытовых надбавок'!$B$1537:'Расчет сбытовых надбавок'!$G$2280,6)</f>
        <v>78.06</v>
      </c>
      <c r="W736" s="99">
        <f>VLOOKUP($A736+ROUND((COLUMN()-2)/24,5),АТС!$A$41:$F$736,4)+VLOOKUP($A736+ROUND((COLUMN()-2)/24,5),'Расчет сбытовых надбавок'!$B$1537:'Расчет сбытовых надбавок'!$G$2280,6)</f>
        <v>40.860000000000007</v>
      </c>
      <c r="X736" s="99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9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80">
        <f t="shared" si="21"/>
        <v>42539</v>
      </c>
      <c r="B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C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9">
        <f>VLOOKUP($A737+ROUND((COLUMN()-2)/24,5),АТС!$A$41:$F$736,4)+VLOOKUP($A737+ROUND((COLUMN()-2)/24,5),'Расчет сбытовых надбавок'!$B$1537:'Расчет сбытовых надбавок'!$G$2280,6)</f>
        <v>19.11</v>
      </c>
      <c r="G737" s="99">
        <f>VLOOKUP($A737+ROUND((COLUMN()-2)/24,5),АТС!$A$41:$F$736,4)+VLOOKUP($A737+ROUND((COLUMN()-2)/24,5),'Расчет сбытовых надбавок'!$B$1537:'Расчет сбытовых надбавок'!$G$2280,6)</f>
        <v>23.97</v>
      </c>
      <c r="H737" s="99">
        <f>VLOOKUP($A737+ROUND((COLUMN()-2)/24,5),АТС!$A$41:$F$736,4)+VLOOKUP($A737+ROUND((COLUMN()-2)/24,5),'Расчет сбытовых надбавок'!$B$1537:'Расчет сбытовых надбавок'!$G$2280,6)</f>
        <v>0.01</v>
      </c>
      <c r="I737" s="99">
        <f>VLOOKUP($A737+ROUND((COLUMN()-2)/24,5),АТС!$A$41:$F$736,4)+VLOOKUP($A737+ROUND((COLUMN()-2)/24,5),'Расчет сбытовых надбавок'!$B$1537:'Расчет сбытовых надбавок'!$G$2280,6)</f>
        <v>25.36</v>
      </c>
      <c r="J737" s="99">
        <f>VLOOKUP($A737+ROUND((COLUMN()-2)/24,5),АТС!$A$41:$F$736,4)+VLOOKUP($A737+ROUND((COLUMN()-2)/24,5),'Расчет сбытовых надбавок'!$B$1537:'Расчет сбытовых надбавок'!$G$2280,6)</f>
        <v>38.94</v>
      </c>
      <c r="K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9">
        <f>VLOOKUP($A737+ROUND((COLUMN()-2)/24,5),АТС!$A$41:$F$736,4)+VLOOKUP($A737+ROUND((COLUMN()-2)/24,5),'Расчет сбытовых надбавок'!$B$1537:'Расчет сбытовых надбавок'!$G$2280,6)</f>
        <v>0.73</v>
      </c>
      <c r="O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9">
        <f>VLOOKUP($A737+ROUND((COLUMN()-2)/24,5),АТС!$A$41:$F$736,4)+VLOOKUP($A737+ROUND((COLUMN()-2)/24,5),'Расчет сбытовых надбавок'!$B$1537:'Расчет сбытовых надбавок'!$G$2280,6)</f>
        <v>92.04</v>
      </c>
      <c r="Q737" s="99">
        <f>VLOOKUP($A737+ROUND((COLUMN()-2)/24,5),АТС!$A$41:$F$736,4)+VLOOKUP($A737+ROUND((COLUMN()-2)/24,5),'Расчет сбытовых надбавок'!$B$1537:'Расчет сбытовых надбавок'!$G$2280,6)</f>
        <v>99.06</v>
      </c>
      <c r="R737" s="99">
        <f>VLOOKUP($A737+ROUND((COLUMN()-2)/24,5),АТС!$A$41:$F$736,4)+VLOOKUP($A737+ROUND((COLUMN()-2)/24,5),'Расчет сбытовых надбавок'!$B$1537:'Расчет сбытовых надбавок'!$G$2280,6)</f>
        <v>121.49000000000001</v>
      </c>
      <c r="S737" s="99">
        <f>VLOOKUP($A737+ROUND((COLUMN()-2)/24,5),АТС!$A$41:$F$736,4)+VLOOKUP($A737+ROUND((COLUMN()-2)/24,5),'Расчет сбытовых надбавок'!$B$1537:'Расчет сбытовых надбавок'!$G$2280,6)</f>
        <v>100.85</v>
      </c>
      <c r="T737" s="99">
        <f>VLOOKUP($A737+ROUND((COLUMN()-2)/24,5),АТС!$A$41:$F$736,4)+VLOOKUP($A737+ROUND((COLUMN()-2)/24,5),'Расчет сбытовых надбавок'!$B$1537:'Расчет сбытовых надбавок'!$G$2280,6)</f>
        <v>152.16000000000003</v>
      </c>
      <c r="U737" s="99">
        <f>VLOOKUP($A737+ROUND((COLUMN()-2)/24,5),АТС!$A$41:$F$736,4)+VLOOKUP($A737+ROUND((COLUMN()-2)/24,5),'Расчет сбытовых надбавок'!$B$1537:'Расчет сбытовых надбавок'!$G$2280,6)</f>
        <v>177</v>
      </c>
      <c r="V737" s="99">
        <f>VLOOKUP($A737+ROUND((COLUMN()-2)/24,5),АТС!$A$41:$F$736,4)+VLOOKUP($A737+ROUND((COLUMN()-2)/24,5),'Расчет сбытовых надбавок'!$B$1537:'Расчет сбытовых надбавок'!$G$2280,6)</f>
        <v>124.82</v>
      </c>
      <c r="W737" s="99">
        <f>VLOOKUP($A737+ROUND((COLUMN()-2)/24,5),АТС!$A$41:$F$736,4)+VLOOKUP($A737+ROUND((COLUMN()-2)/24,5),'Расчет сбытовых надбавок'!$B$1537:'Расчет сбытовых надбавок'!$G$2280,6)</f>
        <v>35.799999999999997</v>
      </c>
      <c r="X737" s="99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9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80">
        <f t="shared" si="21"/>
        <v>42540</v>
      </c>
      <c r="B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C738" s="99">
        <f>VLOOKUP($A738+ROUND((COLUMN()-2)/24,5),АТС!$A$41:$F$736,4)+VLOOKUP($A738+ROUND((COLUMN()-2)/24,5),'Расчет сбытовых надбавок'!$B$1537:'Расчет сбытовых надбавок'!$G$2280,6)</f>
        <v>8.91</v>
      </c>
      <c r="D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9">
        <f>VLOOKUP($A738+ROUND((COLUMN()-2)/24,5),АТС!$A$41:$F$736,4)+VLOOKUP($A738+ROUND((COLUMN()-2)/24,5),'Расчет сбытовых надбавок'!$B$1537:'Расчет сбытовых надбавок'!$G$2280,6)</f>
        <v>0.01</v>
      </c>
      <c r="F738" s="99">
        <f>VLOOKUP($A738+ROUND((COLUMN()-2)/24,5),АТС!$A$41:$F$736,4)+VLOOKUP($A738+ROUND((COLUMN()-2)/24,5),'Расчет сбытовых надбавок'!$B$1537:'Расчет сбытовых надбавок'!$G$2280,6)</f>
        <v>41.03</v>
      </c>
      <c r="G738" s="99">
        <f>VLOOKUP($A738+ROUND((COLUMN()-2)/24,5),АТС!$A$41:$F$736,4)+VLOOKUP($A738+ROUND((COLUMN()-2)/24,5),'Расчет сбытовых надбавок'!$B$1537:'Расчет сбытовых надбавок'!$G$2280,6)</f>
        <v>90.58</v>
      </c>
      <c r="H738" s="99">
        <f>VLOOKUP($A738+ROUND((COLUMN()-2)/24,5),АТС!$A$41:$F$736,4)+VLOOKUP($A738+ROUND((COLUMN()-2)/24,5),'Расчет сбытовых надбавок'!$B$1537:'Расчет сбытовых надбавок'!$G$2280,6)</f>
        <v>255.98999999999998</v>
      </c>
      <c r="I738" s="99">
        <f>VLOOKUP($A738+ROUND((COLUMN()-2)/24,5),АТС!$A$41:$F$736,4)+VLOOKUP($A738+ROUND((COLUMN()-2)/24,5),'Расчет сбытовых надбавок'!$B$1537:'Расчет сбытовых надбавок'!$G$2280,6)</f>
        <v>109.88000000000001</v>
      </c>
      <c r="J738" s="99">
        <f>VLOOKUP($A738+ROUND((COLUMN()-2)/24,5),АТС!$A$41:$F$736,4)+VLOOKUP($A738+ROUND((COLUMN()-2)/24,5),'Расчет сбытовых надбавок'!$B$1537:'Расчет сбытовых надбавок'!$G$2280,6)</f>
        <v>59.019999999999996</v>
      </c>
      <c r="K738" s="99">
        <f>VLOOKUP($A738+ROUND((COLUMN()-2)/24,5),АТС!$A$41:$F$736,4)+VLOOKUP($A738+ROUND((COLUMN()-2)/24,5),'Расчет сбытовых надбавок'!$B$1537:'Расчет сбытовых надбавок'!$G$2280,6)</f>
        <v>27.16</v>
      </c>
      <c r="L738" s="99">
        <f>VLOOKUP($A738+ROUND((COLUMN()-2)/24,5),АТС!$A$41:$F$736,4)+VLOOKUP($A738+ROUND((COLUMN()-2)/24,5),'Расчет сбытовых надбавок'!$B$1537:'Расчет сбытовых надбавок'!$G$2280,6)</f>
        <v>22.400000000000002</v>
      </c>
      <c r="M738" s="99">
        <f>VLOOKUP($A738+ROUND((COLUMN()-2)/24,5),АТС!$A$41:$F$736,4)+VLOOKUP($A738+ROUND((COLUMN()-2)/24,5),'Расчет сбытовых надбавок'!$B$1537:'Расчет сбытовых надбавок'!$G$2280,6)</f>
        <v>13.44</v>
      </c>
      <c r="N738" s="99">
        <f>VLOOKUP($A738+ROUND((COLUMN()-2)/24,5),АТС!$A$41:$F$736,4)+VLOOKUP($A738+ROUND((COLUMN()-2)/24,5),'Расчет сбытовых надбавок'!$B$1537:'Расчет сбытовых надбавок'!$G$2280,6)</f>
        <v>39.83</v>
      </c>
      <c r="O738" s="99">
        <f>VLOOKUP($A738+ROUND((COLUMN()-2)/24,5),АТС!$A$41:$F$736,4)+VLOOKUP($A738+ROUND((COLUMN()-2)/24,5),'Расчет сбытовых надбавок'!$B$1537:'Расчет сбытовых надбавок'!$G$2280,6)</f>
        <v>6.25</v>
      </c>
      <c r="P738" s="99">
        <f>VLOOKUP($A738+ROUND((COLUMN()-2)/24,5),АТС!$A$41:$F$736,4)+VLOOKUP($A738+ROUND((COLUMN()-2)/24,5),'Расчет сбытовых надбавок'!$B$1537:'Расчет сбытовых надбавок'!$G$2280,6)</f>
        <v>6.7</v>
      </c>
      <c r="Q738" s="99">
        <f>VLOOKUP($A738+ROUND((COLUMN()-2)/24,5),АТС!$A$41:$F$736,4)+VLOOKUP($A738+ROUND((COLUMN()-2)/24,5),'Расчет сбытовых надбавок'!$B$1537:'Расчет сбытовых надбавок'!$G$2280,6)</f>
        <v>54.8</v>
      </c>
      <c r="R738" s="99">
        <f>VLOOKUP($A738+ROUND((COLUMN()-2)/24,5),АТС!$A$41:$F$736,4)+VLOOKUP($A738+ROUND((COLUMN()-2)/24,5),'Расчет сбытовых надбавок'!$B$1537:'Расчет сбытовых надбавок'!$G$2280,6)</f>
        <v>164.37</v>
      </c>
      <c r="S738" s="99">
        <f>VLOOKUP($A738+ROUND((COLUMN()-2)/24,5),АТС!$A$41:$F$736,4)+VLOOKUP($A738+ROUND((COLUMN()-2)/24,5),'Расчет сбытовых надбавок'!$B$1537:'Расчет сбытовых надбавок'!$G$2280,6)</f>
        <v>52.559999999999995</v>
      </c>
      <c r="T738" s="99">
        <f>VLOOKUP($A738+ROUND((COLUMN()-2)/24,5),АТС!$A$41:$F$736,4)+VLOOKUP($A738+ROUND((COLUMN()-2)/24,5),'Расчет сбытовых надбавок'!$B$1537:'Расчет сбытовых надбавок'!$G$2280,6)</f>
        <v>58.69</v>
      </c>
      <c r="U738" s="99">
        <f>VLOOKUP($A738+ROUND((COLUMN()-2)/24,5),АТС!$A$41:$F$736,4)+VLOOKUP($A738+ROUND((COLUMN()-2)/24,5),'Расчет сбытовых надбавок'!$B$1537:'Расчет сбытовых надбавок'!$G$2280,6)</f>
        <v>74.760000000000005</v>
      </c>
      <c r="V738" s="99">
        <f>VLOOKUP($A738+ROUND((COLUMN()-2)/24,5),АТС!$A$41:$F$736,4)+VLOOKUP($A738+ROUND((COLUMN()-2)/24,5),'Расчет сбытовых надбавок'!$B$1537:'Расчет сбытовых надбавок'!$G$2280,6)</f>
        <v>148.77000000000001</v>
      </c>
      <c r="W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9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9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80">
        <f t="shared" si="21"/>
        <v>42541</v>
      </c>
      <c r="B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9">
        <f>VLOOKUP($A739+ROUND((COLUMN()-2)/24,5),АТС!$A$41:$F$736,4)+VLOOKUP($A739+ROUND((COLUMN()-2)/24,5),'Расчет сбытовых надбавок'!$B$1537:'Расчет сбытовых надбавок'!$G$2280,6)</f>
        <v>18.98</v>
      </c>
      <c r="G739" s="99">
        <f>VLOOKUP($A739+ROUND((COLUMN()-2)/24,5),АТС!$A$41:$F$736,4)+VLOOKUP($A739+ROUND((COLUMN()-2)/24,5),'Расчет сбытовых надбавок'!$B$1537:'Расчет сбытовых надбавок'!$G$2280,6)</f>
        <v>93.46</v>
      </c>
      <c r="H739" s="99">
        <f>VLOOKUP($A739+ROUND((COLUMN()-2)/24,5),АТС!$A$41:$F$736,4)+VLOOKUP($A739+ROUND((COLUMN()-2)/24,5),'Расчет сбытовых надбавок'!$B$1537:'Расчет сбытовых надбавок'!$G$2280,6)</f>
        <v>122.47</v>
      </c>
      <c r="I739" s="99">
        <f>VLOOKUP($A739+ROUND((COLUMN()-2)/24,5),АТС!$A$41:$F$736,4)+VLOOKUP($A739+ROUND((COLUMN()-2)/24,5),'Расчет сбытовых надбавок'!$B$1537:'Расчет сбытовых надбавок'!$G$2280,6)</f>
        <v>59.03</v>
      </c>
      <c r="J739" s="99">
        <f>VLOOKUP($A739+ROUND((COLUMN()-2)/24,5),АТС!$A$41:$F$736,4)+VLOOKUP($A739+ROUND((COLUMN()-2)/24,5),'Расчет сбытовых надбавок'!$B$1537:'Расчет сбытовых надбавок'!$G$2280,6)</f>
        <v>78.02</v>
      </c>
      <c r="K739" s="99">
        <f>VLOOKUP($A739+ROUND((COLUMN()-2)/24,5),АТС!$A$41:$F$736,4)+VLOOKUP($A739+ROUND((COLUMN()-2)/24,5),'Расчет сбытовых надбавок'!$B$1537:'Расчет сбытовых надбавок'!$G$2280,6)</f>
        <v>94.3</v>
      </c>
      <c r="L739" s="99">
        <f>VLOOKUP($A739+ROUND((COLUMN()-2)/24,5),АТС!$A$41:$F$736,4)+VLOOKUP($A739+ROUND((COLUMN()-2)/24,5),'Расчет сбытовых надбавок'!$B$1537:'Расчет сбытовых надбавок'!$G$2280,6)</f>
        <v>90.13</v>
      </c>
      <c r="M739" s="99">
        <f>VLOOKUP($A739+ROUND((COLUMN()-2)/24,5),АТС!$A$41:$F$736,4)+VLOOKUP($A739+ROUND((COLUMN()-2)/24,5),'Расчет сбытовых надбавок'!$B$1537:'Расчет сбытовых надбавок'!$G$2280,6)</f>
        <v>75.95</v>
      </c>
      <c r="N739" s="99">
        <f>VLOOKUP($A739+ROUND((COLUMN()-2)/24,5),АТС!$A$41:$F$736,4)+VLOOKUP($A739+ROUND((COLUMN()-2)/24,5),'Расчет сбытовых надбавок'!$B$1537:'Расчет сбытовых надбавок'!$G$2280,6)</f>
        <v>408.72</v>
      </c>
      <c r="O739" s="99">
        <f>VLOOKUP($A739+ROUND((COLUMN()-2)/24,5),АТС!$A$41:$F$736,4)+VLOOKUP($A739+ROUND((COLUMN()-2)/24,5),'Расчет сбытовых надбавок'!$B$1537:'Расчет сбытовых надбавок'!$G$2280,6)</f>
        <v>481.19</v>
      </c>
      <c r="P739" s="99">
        <f>VLOOKUP($A739+ROUND((COLUMN()-2)/24,5),АТС!$A$41:$F$736,4)+VLOOKUP($A739+ROUND((COLUMN()-2)/24,5),'Расчет сбытовых надбавок'!$B$1537:'Расчет сбытовых надбавок'!$G$2280,6)</f>
        <v>461.46</v>
      </c>
      <c r="Q739" s="99">
        <f>VLOOKUP($A739+ROUND((COLUMN()-2)/24,5),АТС!$A$41:$F$736,4)+VLOOKUP($A739+ROUND((COLUMN()-2)/24,5),'Расчет сбытовых надбавок'!$B$1537:'Расчет сбытовых надбавок'!$G$2280,6)</f>
        <v>452.46999999999997</v>
      </c>
      <c r="R739" s="99">
        <f>VLOOKUP($A739+ROUND((COLUMN()-2)/24,5),АТС!$A$41:$F$736,4)+VLOOKUP($A739+ROUND((COLUMN()-2)/24,5),'Расчет сбытовых надбавок'!$B$1537:'Расчет сбытовых надбавок'!$G$2280,6)</f>
        <v>119.97</v>
      </c>
      <c r="S739" s="99">
        <f>VLOOKUP($A739+ROUND((COLUMN()-2)/24,5),АТС!$A$41:$F$736,4)+VLOOKUP($A739+ROUND((COLUMN()-2)/24,5),'Расчет сбытовых надбавок'!$B$1537:'Расчет сбытовых надбавок'!$G$2280,6)</f>
        <v>76.72</v>
      </c>
      <c r="T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9">
        <f>VLOOKUP($A739+ROUND((COLUMN()-2)/24,5),АТС!$A$41:$F$736,4)+VLOOKUP($A739+ROUND((COLUMN()-2)/24,5),'Расчет сбытовых надбавок'!$B$1537:'Расчет сбытовых надбавок'!$G$2280,6)</f>
        <v>234.84</v>
      </c>
      <c r="V739" s="99">
        <f>VLOOKUP($A739+ROUND((COLUMN()-2)/24,5),АТС!$A$41:$F$736,4)+VLOOKUP($A739+ROUND((COLUMN()-2)/24,5),'Расчет сбытовых надбавок'!$B$1537:'Расчет сбытовых надбавок'!$G$2280,6)</f>
        <v>248.68</v>
      </c>
      <c r="W739" s="99">
        <f>VLOOKUP($A739+ROUND((COLUMN()-2)/24,5),АТС!$A$41:$F$736,4)+VLOOKUP($A739+ROUND((COLUMN()-2)/24,5),'Расчет сбытовых надбавок'!$B$1537:'Расчет сбытовых надбавок'!$G$2280,6)</f>
        <v>169.14</v>
      </c>
      <c r="X739" s="99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9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80">
        <f t="shared" si="21"/>
        <v>42542</v>
      </c>
      <c r="B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9">
        <f>VLOOKUP($A740+ROUND((COLUMN()-2)/24,5),АТС!$A$41:$F$736,4)+VLOOKUP($A740+ROUND((COLUMN()-2)/24,5),'Расчет сбытовых надбавок'!$B$1537:'Расчет сбытовых надбавок'!$G$2280,6)</f>
        <v>46.94</v>
      </c>
      <c r="H740" s="99">
        <f>VLOOKUP($A740+ROUND((COLUMN()-2)/24,5),АТС!$A$41:$F$736,4)+VLOOKUP($A740+ROUND((COLUMN()-2)/24,5),'Расчет сбытовых надбавок'!$B$1537:'Расчет сбытовых надбавок'!$G$2280,6)</f>
        <v>36.950000000000003</v>
      </c>
      <c r="I740" s="99">
        <f>VLOOKUP($A740+ROUND((COLUMN()-2)/24,5),АТС!$A$41:$F$736,4)+VLOOKUP($A740+ROUND((COLUMN()-2)/24,5),'Расчет сбытовых надбавок'!$B$1537:'Расчет сбытовых надбавок'!$G$2280,6)</f>
        <v>102.52000000000001</v>
      </c>
      <c r="J740" s="99">
        <f>VLOOKUP($A740+ROUND((COLUMN()-2)/24,5),АТС!$A$41:$F$736,4)+VLOOKUP($A740+ROUND((COLUMN()-2)/24,5),'Расчет сбытовых надбавок'!$B$1537:'Расчет сбытовых надбавок'!$G$2280,6)</f>
        <v>133.52000000000001</v>
      </c>
      <c r="K740" s="99">
        <f>VLOOKUP($A740+ROUND((COLUMN()-2)/24,5),АТС!$A$41:$F$736,4)+VLOOKUP($A740+ROUND((COLUMN()-2)/24,5),'Расчет сбытовых надбавок'!$B$1537:'Расчет сбытовых надбавок'!$G$2280,6)</f>
        <v>212.53</v>
      </c>
      <c r="L740" s="99">
        <f>VLOOKUP($A740+ROUND((COLUMN()-2)/24,5),АТС!$A$41:$F$736,4)+VLOOKUP($A740+ROUND((COLUMN()-2)/24,5),'Расчет сбытовых надбавок'!$B$1537:'Расчет сбытовых надбавок'!$G$2280,6)</f>
        <v>118.85</v>
      </c>
      <c r="M740" s="99">
        <f>VLOOKUP($A740+ROUND((COLUMN()-2)/24,5),АТС!$A$41:$F$736,4)+VLOOKUP($A740+ROUND((COLUMN()-2)/24,5),'Расчет сбытовых надбавок'!$B$1537:'Расчет сбытовых надбавок'!$G$2280,6)</f>
        <v>82.99</v>
      </c>
      <c r="N740" s="99">
        <f>VLOOKUP($A740+ROUND((COLUMN()-2)/24,5),АТС!$A$41:$F$736,4)+VLOOKUP($A740+ROUND((COLUMN()-2)/24,5),'Расчет сбытовых надбавок'!$B$1537:'Расчет сбытовых надбавок'!$G$2280,6)</f>
        <v>233.52</v>
      </c>
      <c r="O740" s="99">
        <f>VLOOKUP($A740+ROUND((COLUMN()-2)/24,5),АТС!$A$41:$F$736,4)+VLOOKUP($A740+ROUND((COLUMN()-2)/24,5),'Расчет сбытовых надбавок'!$B$1537:'Расчет сбытовых надбавок'!$G$2280,6)</f>
        <v>251.64</v>
      </c>
      <c r="P740" s="99">
        <f>VLOOKUP($A740+ROUND((COLUMN()-2)/24,5),АТС!$A$41:$F$736,4)+VLOOKUP($A740+ROUND((COLUMN()-2)/24,5),'Расчет сбытовых надбавок'!$B$1537:'Расчет сбытовых надбавок'!$G$2280,6)</f>
        <v>377.78</v>
      </c>
      <c r="Q740" s="99">
        <f>VLOOKUP($A740+ROUND((COLUMN()-2)/24,5),АТС!$A$41:$F$736,4)+VLOOKUP($A740+ROUND((COLUMN()-2)/24,5),'Расчет сбытовых надбавок'!$B$1537:'Расчет сбытовых надбавок'!$G$2280,6)</f>
        <v>319.31</v>
      </c>
      <c r="R740" s="99">
        <f>VLOOKUP($A740+ROUND((COLUMN()-2)/24,5),АТС!$A$41:$F$736,4)+VLOOKUP($A740+ROUND((COLUMN()-2)/24,5),'Расчет сбытовых надбавок'!$B$1537:'Расчет сбытовых надбавок'!$G$2280,6)</f>
        <v>109.48</v>
      </c>
      <c r="S740" s="99">
        <f>VLOOKUP($A740+ROUND((COLUMN()-2)/24,5),АТС!$A$41:$F$736,4)+VLOOKUP($A740+ROUND((COLUMN()-2)/24,5),'Расчет сбытовых надбавок'!$B$1537:'Расчет сбытовых надбавок'!$G$2280,6)</f>
        <v>92.51</v>
      </c>
      <c r="T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9">
        <f>VLOOKUP($A740+ROUND((COLUMN()-2)/24,5),АТС!$A$41:$F$736,4)+VLOOKUP($A740+ROUND((COLUMN()-2)/24,5),'Расчет сбытовых надбавок'!$B$1537:'Расчет сбытовых надбавок'!$G$2280,6)</f>
        <v>398.44000000000005</v>
      </c>
      <c r="W740" s="99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9">
        <f>VLOOKUP($A740+ROUND((COLUMN()-2)/24,5),АТС!$A$41:$F$736,4)+VLOOKUP($A740+ROUND((COLUMN()-2)/24,5),'Расчет сбытовых надбавок'!$B$1537:'Расчет сбытовых надбавок'!$G$2280,6)</f>
        <v>45.57</v>
      </c>
      <c r="Y740" s="99">
        <f>VLOOKUP($A740+ROUND((COLUMN()-2)/24,5),АТС!$A$41:$F$736,4)+VLOOKUP($A740+ROUND((COLUMN()-2)/24,5),'Расчет сбытовых надбавок'!$B$1537:'Расчет сбытовых надбавок'!$G$2280,6)</f>
        <v>0.26</v>
      </c>
    </row>
    <row r="741" spans="1:25" x14ac:dyDescent="0.2">
      <c r="A741" s="80">
        <f t="shared" si="21"/>
        <v>42543</v>
      </c>
      <c r="B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9">
        <f>VLOOKUP($A741+ROUND((COLUMN()-2)/24,5),АТС!$A$41:$F$736,4)+VLOOKUP($A741+ROUND((COLUMN()-2)/24,5),'Расчет сбытовых надбавок'!$B$1537:'Расчет сбытовых надбавок'!$G$2280,6)</f>
        <v>38.78</v>
      </c>
      <c r="H741" s="99">
        <f>VLOOKUP($A741+ROUND((COLUMN()-2)/24,5),АТС!$A$41:$F$736,4)+VLOOKUP($A741+ROUND((COLUMN()-2)/24,5),'Расчет сбытовых надбавок'!$B$1537:'Расчет сбытовых надбавок'!$G$2280,6)</f>
        <v>129.16999999999999</v>
      </c>
      <c r="I741" s="99">
        <f>VLOOKUP($A741+ROUND((COLUMN()-2)/24,5),АТС!$A$41:$F$736,4)+VLOOKUP($A741+ROUND((COLUMN()-2)/24,5),'Расчет сбытовых надбавок'!$B$1537:'Расчет сбытовых надбавок'!$G$2280,6)</f>
        <v>65.44</v>
      </c>
      <c r="J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9">
        <f>VLOOKUP($A741+ROUND((COLUMN()-2)/24,5),АТС!$A$41:$F$736,4)+VLOOKUP($A741+ROUND((COLUMN()-2)/24,5),'Расчет сбытовых надбавок'!$B$1537:'Расчет сбытовых надбавок'!$G$2280,6)</f>
        <v>20.27</v>
      </c>
      <c r="M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9">
        <f>VLOOKUP($A741+ROUND((COLUMN()-2)/24,5),АТС!$A$41:$F$736,4)+VLOOKUP($A741+ROUND((COLUMN()-2)/24,5),'Расчет сбытовых надбавок'!$B$1537:'Расчет сбытовых надбавок'!$G$2280,6)</f>
        <v>218.02</v>
      </c>
      <c r="O741" s="99">
        <f>VLOOKUP($A741+ROUND((COLUMN()-2)/24,5),АТС!$A$41:$F$736,4)+VLOOKUP($A741+ROUND((COLUMN()-2)/24,5),'Расчет сбытовых надбавок'!$B$1537:'Расчет сбытовых надбавок'!$G$2280,6)</f>
        <v>220.01999999999998</v>
      </c>
      <c r="P741" s="99">
        <f>VLOOKUP($A741+ROUND((COLUMN()-2)/24,5),АТС!$A$41:$F$736,4)+VLOOKUP($A741+ROUND((COLUMN()-2)/24,5),'Расчет сбытовых надбавок'!$B$1537:'Расчет сбытовых надбавок'!$G$2280,6)</f>
        <v>286.21000000000004</v>
      </c>
      <c r="Q741" s="99">
        <f>VLOOKUP($A741+ROUND((COLUMN()-2)/24,5),АТС!$A$41:$F$736,4)+VLOOKUP($A741+ROUND((COLUMN()-2)/24,5),'Расчет сбытовых надбавок'!$B$1537:'Расчет сбытовых надбавок'!$G$2280,6)</f>
        <v>122.41</v>
      </c>
      <c r="R741" s="99">
        <f>VLOOKUP($A741+ROUND((COLUMN()-2)/24,5),АТС!$A$41:$F$736,4)+VLOOKUP($A741+ROUND((COLUMN()-2)/24,5),'Расчет сбытовых надбавок'!$B$1537:'Расчет сбытовых надбавок'!$G$2280,6)</f>
        <v>102.44</v>
      </c>
      <c r="S741" s="99">
        <f>VLOOKUP($A741+ROUND((COLUMN()-2)/24,5),АТС!$A$41:$F$736,4)+VLOOKUP($A741+ROUND((COLUMN()-2)/24,5),'Расчет сбытовых надбавок'!$B$1537:'Расчет сбытовых надбавок'!$G$2280,6)</f>
        <v>193.12</v>
      </c>
      <c r="T741" s="99">
        <f>VLOOKUP($A741+ROUND((COLUMN()-2)/24,5),АТС!$A$41:$F$736,4)+VLOOKUP($A741+ROUND((COLUMN()-2)/24,5),'Расчет сбытовых надбавок'!$B$1537:'Расчет сбытовых надбавок'!$G$2280,6)</f>
        <v>22.06</v>
      </c>
      <c r="U741" s="99">
        <f>VLOOKUP($A741+ROUND((COLUMN()-2)/24,5),АТС!$A$41:$F$736,4)+VLOOKUP($A741+ROUND((COLUMN()-2)/24,5),'Расчет сбытовых надбавок'!$B$1537:'Расчет сбытовых надбавок'!$G$2280,6)</f>
        <v>45.51</v>
      </c>
      <c r="V741" s="99">
        <f>VLOOKUP($A741+ROUND((COLUMN()-2)/24,5),АТС!$A$41:$F$736,4)+VLOOKUP($A741+ROUND((COLUMN()-2)/24,5),'Расчет сбытовых надбавок'!$B$1537:'Расчет сбытовых надбавок'!$G$2280,6)</f>
        <v>163.16000000000003</v>
      </c>
      <c r="W741" s="99">
        <f>VLOOKUP($A741+ROUND((COLUMN()-2)/24,5),АТС!$A$41:$F$736,4)+VLOOKUP($A741+ROUND((COLUMN()-2)/24,5),'Расчет сбытовых надбавок'!$B$1537:'Расчет сбытовых надбавок'!$G$2280,6)</f>
        <v>103.11</v>
      </c>
      <c r="X741" s="99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9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80">
        <f t="shared" si="21"/>
        <v>42544</v>
      </c>
      <c r="B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9">
        <f>VLOOKUP($A742+ROUND((COLUMN()-2)/24,5),АТС!$A$41:$F$736,4)+VLOOKUP($A742+ROUND((COLUMN()-2)/24,5),'Расчет сбытовых надбавок'!$B$1537:'Расчет сбытовых надбавок'!$G$2280,6)</f>
        <v>27.07</v>
      </c>
      <c r="G742" s="99">
        <f>VLOOKUP($A742+ROUND((COLUMN()-2)/24,5),АТС!$A$41:$F$736,4)+VLOOKUP($A742+ROUND((COLUMN()-2)/24,5),'Расчет сбытовых надбавок'!$B$1537:'Расчет сбытовых надбавок'!$G$2280,6)</f>
        <v>44.17</v>
      </c>
      <c r="H742" s="99">
        <f>VLOOKUP($A742+ROUND((COLUMN()-2)/24,5),АТС!$A$41:$F$736,4)+VLOOKUP($A742+ROUND((COLUMN()-2)/24,5),'Расчет сбытовых надбавок'!$B$1537:'Расчет сбытовых надбавок'!$G$2280,6)</f>
        <v>199.23999999999998</v>
      </c>
      <c r="I742" s="99">
        <f>VLOOKUP($A742+ROUND((COLUMN()-2)/24,5),АТС!$A$41:$F$736,4)+VLOOKUP($A742+ROUND((COLUMN()-2)/24,5),'Расчет сбытовых надбавок'!$B$1537:'Расчет сбытовых надбавок'!$G$2280,6)</f>
        <v>128.4</v>
      </c>
      <c r="J742" s="99">
        <f>VLOOKUP($A742+ROUND((COLUMN()-2)/24,5),АТС!$A$41:$F$736,4)+VLOOKUP($A742+ROUND((COLUMN()-2)/24,5),'Расчет сбытовых надбавок'!$B$1537:'Расчет сбытовых надбавок'!$G$2280,6)</f>
        <v>96.01</v>
      </c>
      <c r="K742" s="99">
        <f>VLOOKUP($A742+ROUND((COLUMN()-2)/24,5),АТС!$A$41:$F$736,4)+VLOOKUP($A742+ROUND((COLUMN()-2)/24,5),'Расчет сбытовых надбавок'!$B$1537:'Расчет сбытовых надбавок'!$G$2280,6)</f>
        <v>38.449999999999996</v>
      </c>
      <c r="L742" s="99">
        <f>VLOOKUP($A742+ROUND((COLUMN()-2)/24,5),АТС!$A$41:$F$736,4)+VLOOKUP($A742+ROUND((COLUMN()-2)/24,5),'Расчет сбытовых надбавок'!$B$1537:'Расчет сбытовых надбавок'!$G$2280,6)</f>
        <v>83.85</v>
      </c>
      <c r="M742" s="99">
        <f>VLOOKUP($A742+ROUND((COLUMN()-2)/24,5),АТС!$A$41:$F$736,4)+VLOOKUP($A742+ROUND((COLUMN()-2)/24,5),'Расчет сбытовых надбавок'!$B$1537:'Расчет сбытовых надбавок'!$G$2280,6)</f>
        <v>75.34</v>
      </c>
      <c r="N742" s="99">
        <f>VLOOKUP($A742+ROUND((COLUMN()-2)/24,5),АТС!$A$41:$F$736,4)+VLOOKUP($A742+ROUND((COLUMN()-2)/24,5),'Расчет сбытовых надбавок'!$B$1537:'Расчет сбытовых надбавок'!$G$2280,6)</f>
        <v>113.03999999999999</v>
      </c>
      <c r="O742" s="99">
        <f>VLOOKUP($A742+ROUND((COLUMN()-2)/24,5),АТС!$A$41:$F$736,4)+VLOOKUP($A742+ROUND((COLUMN()-2)/24,5),'Расчет сбытовых надбавок'!$B$1537:'Расчет сбытовых надбавок'!$G$2280,6)</f>
        <v>97.22</v>
      </c>
      <c r="P742" s="99">
        <f>VLOOKUP($A742+ROUND((COLUMN()-2)/24,5),АТС!$A$41:$F$736,4)+VLOOKUP($A742+ROUND((COLUMN()-2)/24,5),'Расчет сбытовых надбавок'!$B$1537:'Расчет сбытовых надбавок'!$G$2280,6)</f>
        <v>160.42999999999998</v>
      </c>
      <c r="Q742" s="99">
        <f>VLOOKUP($A742+ROUND((COLUMN()-2)/24,5),АТС!$A$41:$F$736,4)+VLOOKUP($A742+ROUND((COLUMN()-2)/24,5),'Расчет сбытовых надбавок'!$B$1537:'Расчет сбытовых надбавок'!$G$2280,6)</f>
        <v>96.88000000000001</v>
      </c>
      <c r="R742" s="99">
        <f>VLOOKUP($A742+ROUND((COLUMN()-2)/24,5),АТС!$A$41:$F$736,4)+VLOOKUP($A742+ROUND((COLUMN()-2)/24,5),'Расчет сбытовых надбавок'!$B$1537:'Расчет сбытовых надбавок'!$G$2280,6)</f>
        <v>38.630000000000003</v>
      </c>
      <c r="S742" s="99">
        <f>VLOOKUP($A742+ROUND((COLUMN()-2)/24,5),АТС!$A$41:$F$736,4)+VLOOKUP($A742+ROUND((COLUMN()-2)/24,5),'Расчет сбытовых надбавок'!$B$1537:'Расчет сбытовых надбавок'!$G$2280,6)</f>
        <v>27.81</v>
      </c>
      <c r="T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9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9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80">
        <f t="shared" si="21"/>
        <v>42545</v>
      </c>
      <c r="B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9">
        <f>VLOOKUP($A743+ROUND((COLUMN()-2)/24,5),АТС!$A$41:$F$736,4)+VLOOKUP($A743+ROUND((COLUMN()-2)/24,5),'Расчет сбытовых надбавок'!$B$1537:'Расчет сбытовых надбавок'!$G$2280,6)</f>
        <v>59.89</v>
      </c>
      <c r="J743" s="99">
        <f>VLOOKUP($A743+ROUND((COLUMN()-2)/24,5),АТС!$A$41:$F$736,4)+VLOOKUP($A743+ROUND((COLUMN()-2)/24,5),'Расчет сбытовых надбавок'!$B$1537:'Расчет сбытовых надбавок'!$G$2280,6)</f>
        <v>33.96</v>
      </c>
      <c r="K743" s="99">
        <f>VLOOKUP($A743+ROUND((COLUMN()-2)/24,5),АТС!$A$41:$F$736,4)+VLOOKUP($A743+ROUND((COLUMN()-2)/24,5),'Расчет сбытовых надбавок'!$B$1537:'Расчет сбытовых надбавок'!$G$2280,6)</f>
        <v>84.09</v>
      </c>
      <c r="L743" s="99">
        <f>VLOOKUP($A743+ROUND((COLUMN()-2)/24,5),АТС!$A$41:$F$736,4)+VLOOKUP($A743+ROUND((COLUMN()-2)/24,5),'Расчет сбытовых надбавок'!$B$1537:'Расчет сбытовых надбавок'!$G$2280,6)</f>
        <v>31.43</v>
      </c>
      <c r="M743" s="99">
        <f>VLOOKUP($A743+ROUND((COLUMN()-2)/24,5),АТС!$A$41:$F$736,4)+VLOOKUP($A743+ROUND((COLUMN()-2)/24,5),'Расчет сбытовых надбавок'!$B$1537:'Расчет сбытовых надбавок'!$G$2280,6)</f>
        <v>9.4599999999999991</v>
      </c>
      <c r="N743" s="99">
        <f>VLOOKUP($A743+ROUND((COLUMN()-2)/24,5),АТС!$A$41:$F$736,4)+VLOOKUP($A743+ROUND((COLUMN()-2)/24,5),'Расчет сбытовых надбавок'!$B$1537:'Расчет сбытовых надбавок'!$G$2280,6)</f>
        <v>9.7199999999999989</v>
      </c>
      <c r="O743" s="99">
        <f>VLOOKUP($A743+ROUND((COLUMN()-2)/24,5),АТС!$A$41:$F$736,4)+VLOOKUP($A743+ROUND((COLUMN()-2)/24,5),'Расчет сбытовых надбавок'!$B$1537:'Расчет сбытовых надбавок'!$G$2280,6)</f>
        <v>4.3900000000000006</v>
      </c>
      <c r="P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9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9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80">
        <f t="shared" si="21"/>
        <v>42546</v>
      </c>
      <c r="B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F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I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9">
        <f>VLOOKUP($A744+ROUND((COLUMN()-2)/24,5),АТС!$A$41:$F$736,4)+VLOOKUP($A744+ROUND((COLUMN()-2)/24,5),'Расчет сбытовых надбавок'!$B$1537:'Расчет сбытовых надбавок'!$G$2280,6)</f>
        <v>4.8899999999999997</v>
      </c>
      <c r="K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L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P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9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9">
        <f>VLOOKUP($A744+ROUND((COLUMN()-2)/24,5),АТС!$A$41:$F$736,4)+VLOOKUP($A744+ROUND((COLUMN()-2)/24,5),'Расчет сбытовых надбавок'!$B$1537:'Расчет сбытовых надбавок'!$G$2280,6)</f>
        <v>0.01</v>
      </c>
      <c r="Y744" s="99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80">
        <f t="shared" si="21"/>
        <v>42547</v>
      </c>
      <c r="B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F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K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N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O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P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  <c r="S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9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9">
        <f>VLOOKUP($A745+ROUND((COLUMN()-2)/24,5),АТС!$A$41:$F$736,4)+VLOOKUP($A745+ROUND((COLUMN()-2)/24,5),'Расчет сбытовых надбавок'!$B$1537:'Расчет сбытовых надбавок'!$G$2280,6)</f>
        <v>0.01</v>
      </c>
    </row>
    <row r="746" spans="1:25" x14ac:dyDescent="0.2">
      <c r="A746" s="80">
        <f t="shared" si="21"/>
        <v>42548</v>
      </c>
      <c r="B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9">
        <f>VLOOKUP($A746+ROUND((COLUMN()-2)/24,5),АТС!$A$41:$F$736,4)+VLOOKUP($A746+ROUND((COLUMN()-2)/24,5),'Расчет сбытовых надбавок'!$B$1537:'Расчет сбытовых надбавок'!$G$2280,6)</f>
        <v>179.32</v>
      </c>
      <c r="J746" s="99">
        <f>VLOOKUP($A746+ROUND((COLUMN()-2)/24,5),АТС!$A$41:$F$736,4)+VLOOKUP($A746+ROUND((COLUMN()-2)/24,5),'Расчет сбытовых надбавок'!$B$1537:'Расчет сбытовых надбавок'!$G$2280,6)</f>
        <v>246.22</v>
      </c>
      <c r="K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M746" s="99">
        <f>VLOOKUP($A746+ROUND((COLUMN()-2)/24,5),АТС!$A$41:$F$736,4)+VLOOKUP($A746+ROUND((COLUMN()-2)/24,5),'Расчет сбытовых надбавок'!$B$1537:'Расчет сбытовых надбавок'!$G$2280,6)</f>
        <v>0.01</v>
      </c>
      <c r="N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9">
        <f>VLOOKUP($A746+ROUND((COLUMN()-2)/24,5),АТС!$A$41:$F$736,4)+VLOOKUP($A746+ROUND((COLUMN()-2)/24,5),'Расчет сбытовых надбавок'!$B$1537:'Расчет сбытовых надбавок'!$G$2280,6)</f>
        <v>517.79999999999995</v>
      </c>
      <c r="P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9">
        <f>VLOOKUP($A746+ROUND((COLUMN()-2)/24,5),АТС!$A$41:$F$736,4)+VLOOKUP($A746+ROUND((COLUMN()-2)/24,5),'Расчет сбытовых надбавок'!$B$1537:'Расчет сбытовых надбавок'!$G$2280,6)</f>
        <v>7.03</v>
      </c>
      <c r="U746" s="99">
        <f>VLOOKUP($A746+ROUND((COLUMN()-2)/24,5),АТС!$A$41:$F$736,4)+VLOOKUP($A746+ROUND((COLUMN()-2)/24,5),'Расчет сбытовых надбавок'!$B$1537:'Расчет сбытовых надбавок'!$G$2280,6)</f>
        <v>32.380000000000003</v>
      </c>
      <c r="V746" s="99">
        <f>VLOOKUP($A746+ROUND((COLUMN()-2)/24,5),АТС!$A$41:$F$736,4)+VLOOKUP($A746+ROUND((COLUMN()-2)/24,5),'Расчет сбытовых надбавок'!$B$1537:'Расчет сбытовых надбавок'!$G$2280,6)</f>
        <v>8.3800000000000008</v>
      </c>
      <c r="W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9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9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80">
        <f t="shared" si="21"/>
        <v>42549</v>
      </c>
      <c r="B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9">
        <f>VLOOKUP($A747+ROUND((COLUMN()-2)/24,5),АТС!$A$41:$F$736,4)+VLOOKUP($A747+ROUND((COLUMN()-2)/24,5),'Расчет сбытовых надбавок'!$B$1537:'Расчет сбытовых надбавок'!$G$2280,6)</f>
        <v>27.8</v>
      </c>
      <c r="H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9">
        <f>VLOOKUP($A747+ROUND((COLUMN()-2)/24,5),АТС!$A$41:$F$736,4)+VLOOKUP($A747+ROUND((COLUMN()-2)/24,5),'Расчет сбытовых надбавок'!$B$1537:'Расчет сбытовых надбавок'!$G$2280,6)</f>
        <v>55.04</v>
      </c>
      <c r="J747" s="99">
        <f>VLOOKUP($A747+ROUND((COLUMN()-2)/24,5),АТС!$A$41:$F$736,4)+VLOOKUP($A747+ROUND((COLUMN()-2)/24,5),'Расчет сбытовых надбавок'!$B$1537:'Расчет сбытовых надбавок'!$G$2280,6)</f>
        <v>70.27</v>
      </c>
      <c r="K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9">
        <f>VLOOKUP($A747+ROUND((COLUMN()-2)/24,5),АТС!$A$41:$F$736,4)+VLOOKUP($A747+ROUND((COLUMN()-2)/24,5),'Расчет сбытовых надбавок'!$B$1537:'Расчет сбытовых надбавок'!$G$2280,6)</f>
        <v>0.01</v>
      </c>
      <c r="N747" s="99">
        <f>VLOOKUP($A747+ROUND((COLUMN()-2)/24,5),АТС!$A$41:$F$736,4)+VLOOKUP($A747+ROUND((COLUMN()-2)/24,5),'Расчет сбытовых надбавок'!$B$1537:'Расчет сбытовых надбавок'!$G$2280,6)</f>
        <v>0.01</v>
      </c>
      <c r="O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9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9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80">
        <f t="shared" si="21"/>
        <v>42550</v>
      </c>
      <c r="B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9">
        <f>VLOOKUP($A748+ROUND((COLUMN()-2)/24,5),АТС!$A$41:$F$736,4)+VLOOKUP($A748+ROUND((COLUMN()-2)/24,5),'Расчет сбытовых надбавок'!$B$1537:'Расчет сбытовых надбавок'!$G$2280,6)</f>
        <v>16.89</v>
      </c>
      <c r="G748" s="99">
        <f>VLOOKUP($A748+ROUND((COLUMN()-2)/24,5),АТС!$A$41:$F$736,4)+VLOOKUP($A748+ROUND((COLUMN()-2)/24,5),'Расчет сбытовых надбавок'!$B$1537:'Расчет сбытовых надбавок'!$G$2280,6)</f>
        <v>36.25</v>
      </c>
      <c r="H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9">
        <f>VLOOKUP($A748+ROUND((COLUMN()-2)/24,5),АТС!$A$41:$F$736,4)+VLOOKUP($A748+ROUND((COLUMN()-2)/24,5),'Расчет сбытовых надбавок'!$B$1537:'Расчет сбытовых надбавок'!$G$2280,6)</f>
        <v>651.44000000000005</v>
      </c>
      <c r="J748" s="99">
        <f>VLOOKUP($A748+ROUND((COLUMN()-2)/24,5),АТС!$A$41:$F$736,4)+VLOOKUP($A748+ROUND((COLUMN()-2)/24,5),'Расчет сбытовых надбавок'!$B$1537:'Расчет сбытовых надбавок'!$G$2280,6)</f>
        <v>126.46000000000001</v>
      </c>
      <c r="K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9">
        <f>VLOOKUP($A748+ROUND((COLUMN()-2)/24,5),АТС!$A$41:$F$736,4)+VLOOKUP($A748+ROUND((COLUMN()-2)/24,5),'Расчет сбытовых надбавок'!$B$1537:'Расчет сбытовых надбавок'!$G$2280,6)</f>
        <v>53.29</v>
      </c>
      <c r="M748" s="99">
        <f>VLOOKUP($A748+ROUND((COLUMN()-2)/24,5),АТС!$A$41:$F$736,4)+VLOOKUP($A748+ROUND((COLUMN()-2)/24,5),'Расчет сбытовых надбавок'!$B$1537:'Расчет сбытовых надбавок'!$G$2280,6)</f>
        <v>11.729999999999999</v>
      </c>
      <c r="N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9">
        <f>VLOOKUP($A748+ROUND((COLUMN()-2)/24,5),АТС!$A$41:$F$736,4)+VLOOKUP($A748+ROUND((COLUMN()-2)/24,5),'Расчет сбытовых надбавок'!$B$1537:'Расчет сбытовых надбавок'!$G$2280,6)</f>
        <v>698.28</v>
      </c>
      <c r="Q748" s="99">
        <f>VLOOKUP($A748+ROUND((COLUMN()-2)/24,5),АТС!$A$41:$F$736,4)+VLOOKUP($A748+ROUND((COLUMN()-2)/24,5),'Расчет сбытовых надбавок'!$B$1537:'Расчет сбытовых надбавок'!$G$2280,6)</f>
        <v>0.01</v>
      </c>
      <c r="R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9">
        <f>VLOOKUP($A748+ROUND((COLUMN()-2)/24,5),АТС!$A$41:$F$736,4)+VLOOKUP($A748+ROUND((COLUMN()-2)/24,5),'Расчет сбытовых надбавок'!$B$1537:'Расчет сбытовых надбавок'!$G$2280,6)</f>
        <v>111.3</v>
      </c>
      <c r="W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9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9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80">
        <f t="shared" si="21"/>
        <v>42551</v>
      </c>
      <c r="B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C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D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E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F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G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H749" s="99">
        <f>VLOOKUP($A749+ROUND((COLUMN()-2)/24,5),АТС!$A$41:$F$760,4)+VLOOKUP($A749+ROUND((COLUMN()-2)/24,5),'Расчет сбытовых надбавок'!$B$1537:'Расчет сбытовых надбавок'!$G$2280,6)</f>
        <v>36.65</v>
      </c>
      <c r="I749" s="99">
        <f>VLOOKUP($A749+ROUND((COLUMN()-2)/24,5),АТС!$A$41:$F$760,4)+VLOOKUP($A749+ROUND((COLUMN()-2)/24,5),'Расчет сбытовых надбавок'!$B$1537:'Расчет сбытовых надбавок'!$G$2280,6)</f>
        <v>45.15</v>
      </c>
      <c r="J749" s="99">
        <f>VLOOKUP($A749+ROUND((COLUMN()-2)/24,5),АТС!$A$41:$F$760,4)+VLOOKUP($A749+ROUND((COLUMN()-2)/24,5),'Расчет сбытовых надбавок'!$B$1537:'Расчет сбытовых надбавок'!$G$2280,6)</f>
        <v>39.989999999999995</v>
      </c>
      <c r="K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L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M749" s="99">
        <f>VLOOKUP($A749+ROUND((COLUMN()-2)/24,5),АТС!$A$41:$F$760,4)+VLOOKUP($A749+ROUND((COLUMN()-2)/24,5),'Расчет сбытовых надбавок'!$B$1537:'Расчет сбытовых надбавок'!$G$2280,6)</f>
        <v>0.01</v>
      </c>
      <c r="N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O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P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Q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R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S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T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U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V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W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X749" s="99">
        <f>VLOOKUP($A749+ROUND((COLUMN()-2)/24,5),АТС!$A$41:$F$760,4)+VLOOKUP($A749+ROUND((COLUMN()-2)/24,5),'Расчет сбытовых надбавок'!$B$1537:'Расчет сбытовых надбавок'!$G$2280,6)</f>
        <v>0</v>
      </c>
      <c r="Y749" s="99">
        <f>VLOOKUP($A749+ROUND((COLUMN()-2)/24,5),АТС!$A$41:$F$760,4)+VLOOKUP($A749+ROUND((COLUMN()-2)/24,5),'Расчет сбытовых надбавок'!$B$1537:'Расчет сбытовых надбавок'!$G$2280,6)</f>
        <v>0</v>
      </c>
    </row>
    <row r="750" spans="1:25" hidden="1" x14ac:dyDescent="0.2">
      <c r="A750" s="80">
        <f t="shared" si="21"/>
        <v>42552</v>
      </c>
      <c r="B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C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D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E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F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G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H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I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J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K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L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M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N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O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P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Q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R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S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T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U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V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W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X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  <c r="Y750" s="99" t="e">
        <f>VLOOKUP($A750+ROUND((COLUMN()-2)/24,5),АТС!$A$41:$F$760,4)+VLOOKUP($A750+ROUND((COLUMN()-2)/24,5),'Расчет сбытовых надбавок'!$B$1537:'Расчет сбытовых надбавок'!$G$2280,6)</f>
        <v>#REF!</v>
      </c>
    </row>
    <row r="751" spans="1:25" x14ac:dyDescent="0.2">
      <c r="A751" s="86"/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</row>
    <row r="752" spans="1:25" x14ac:dyDescent="0.25">
      <c r="A752" s="88" t="s">
        <v>149</v>
      </c>
      <c r="B752" s="79"/>
      <c r="C752" s="79"/>
      <c r="D752" s="79"/>
    </row>
    <row r="753" spans="1:27" ht="12.75" customHeight="1" x14ac:dyDescent="0.2">
      <c r="A753" s="177" t="s">
        <v>48</v>
      </c>
      <c r="B753" s="188" t="s">
        <v>154</v>
      </c>
      <c r="C753" s="189"/>
      <c r="D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90"/>
    </row>
    <row r="754" spans="1:27" ht="12.75" customHeight="1" x14ac:dyDescent="0.2">
      <c r="A754" s="178"/>
      <c r="B754" s="191"/>
      <c r="C754" s="192"/>
      <c r="D754" s="192"/>
      <c r="E754" s="192"/>
      <c r="F754" s="192"/>
      <c r="G754" s="192"/>
      <c r="H754" s="192"/>
      <c r="I754" s="192"/>
      <c r="J754" s="192"/>
      <c r="K754" s="192"/>
      <c r="L754" s="192"/>
      <c r="M754" s="192"/>
      <c r="N754" s="192"/>
      <c r="O754" s="192"/>
      <c r="P754" s="192"/>
      <c r="Q754" s="192"/>
      <c r="R754" s="192"/>
      <c r="S754" s="192"/>
      <c r="T754" s="192"/>
      <c r="U754" s="192"/>
      <c r="V754" s="192"/>
      <c r="W754" s="192"/>
      <c r="X754" s="192"/>
      <c r="Y754" s="193"/>
    </row>
    <row r="755" spans="1:27" s="112" customFormat="1" ht="12.75" customHeight="1" x14ac:dyDescent="0.2">
      <c r="A755" s="178"/>
      <c r="B755" s="224" t="s">
        <v>122</v>
      </c>
      <c r="C755" s="212" t="s">
        <v>123</v>
      </c>
      <c r="D755" s="212" t="s">
        <v>124</v>
      </c>
      <c r="E755" s="212" t="s">
        <v>125</v>
      </c>
      <c r="F755" s="212" t="s">
        <v>126</v>
      </c>
      <c r="G755" s="212" t="s">
        <v>127</v>
      </c>
      <c r="H755" s="212" t="s">
        <v>128</v>
      </c>
      <c r="I755" s="212" t="s">
        <v>129</v>
      </c>
      <c r="J755" s="212" t="s">
        <v>130</v>
      </c>
      <c r="K755" s="212" t="s">
        <v>131</v>
      </c>
      <c r="L755" s="212" t="s">
        <v>132</v>
      </c>
      <c r="M755" s="212" t="s">
        <v>133</v>
      </c>
      <c r="N755" s="222" t="s">
        <v>134</v>
      </c>
      <c r="O755" s="212" t="s">
        <v>135</v>
      </c>
      <c r="P755" s="212" t="s">
        <v>136</v>
      </c>
      <c r="Q755" s="212" t="s">
        <v>137</v>
      </c>
      <c r="R755" s="212" t="s">
        <v>138</v>
      </c>
      <c r="S755" s="212" t="s">
        <v>139</v>
      </c>
      <c r="T755" s="212" t="s">
        <v>140</v>
      </c>
      <c r="U755" s="212" t="s">
        <v>141</v>
      </c>
      <c r="V755" s="212" t="s">
        <v>142</v>
      </c>
      <c r="W755" s="212" t="s">
        <v>143</v>
      </c>
      <c r="X755" s="212" t="s">
        <v>144</v>
      </c>
      <c r="Y755" s="212" t="s">
        <v>145</v>
      </c>
    </row>
    <row r="756" spans="1:27" s="112" customFormat="1" ht="11.25" customHeight="1" x14ac:dyDescent="0.2">
      <c r="A756" s="179"/>
      <c r="B756" s="225"/>
      <c r="C756" s="213"/>
      <c r="D756" s="213"/>
      <c r="E756" s="213"/>
      <c r="F756" s="213"/>
      <c r="G756" s="213"/>
      <c r="H756" s="213"/>
      <c r="I756" s="213"/>
      <c r="J756" s="213"/>
      <c r="K756" s="213"/>
      <c r="L756" s="213"/>
      <c r="M756" s="213"/>
      <c r="N756" s="223"/>
      <c r="O756" s="213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</row>
    <row r="757" spans="1:27" ht="15.75" customHeight="1" x14ac:dyDescent="0.2">
      <c r="A757" s="80">
        <f>A720</f>
        <v>42522</v>
      </c>
      <c r="B757" s="99">
        <f>VLOOKUP($A757+ROUND((COLUMN()-2)/24,5),АТС!$A$41:$F$736,5)+VLOOKUP($A757+ROUND((COLUMN()-2)/24,5),'Расчет сбытовых надбавок'!$B$2281:'Расчет сбытовых надбавок'!$G$3024,3)</f>
        <v>737.22</v>
      </c>
      <c r="C757" s="99">
        <f>VLOOKUP($A757+ROUND((COLUMN()-2)/24,5),АТС!$A$41:$F$736,5)+VLOOKUP($A757+ROUND((COLUMN()-2)/24,5),'Расчет сбытовых надбавок'!$B$2281:'Расчет сбытовых надбавок'!$G$3024,3)</f>
        <v>347.41</v>
      </c>
      <c r="D757" s="99">
        <f>VLOOKUP($A757+ROUND((COLUMN()-2)/24,5),АТС!$A$41:$F$736,5)+VLOOKUP($A757+ROUND((COLUMN()-2)/24,5),'Расчет сбытовых надбавок'!$B$2281:'Расчет сбытовых надбавок'!$G$3024,3)</f>
        <v>196.68</v>
      </c>
      <c r="E757" s="99">
        <f>VLOOKUP($A757+ROUND((COLUMN()-2)/24,5),АТС!$A$41:$F$736,5)+VLOOKUP($A757+ROUND((COLUMN()-2)/24,5),'Расчет сбытовых надбавок'!$B$2281:'Расчет сбытовых надбавок'!$G$3024,3)</f>
        <v>1.93</v>
      </c>
      <c r="F757" s="99">
        <f>VLOOKUP($A757+ROUND((COLUMN()-2)/24,5),АТС!$A$41:$F$736,5)+VLOOKUP($A757+ROUND((COLUMN()-2)/24,5),'Расчет сбытовых надбавок'!$B$2281:'Расчет сбытовых надбавок'!$G$3024,3)</f>
        <v>0</v>
      </c>
      <c r="G757" s="99">
        <f>VLOOKUP($A757+ROUND((COLUMN()-2)/24,5),АТС!$A$41:$F$736,5)+VLOOKUP($A757+ROUND((COLUMN()-2)/24,5),'Расчет сбытовых надбавок'!$B$2281:'Расчет сбытовых надбавок'!$G$3024,3)</f>
        <v>215.01</v>
      </c>
      <c r="H757" s="99">
        <f>VLOOKUP($A757+ROUND((COLUMN()-2)/24,5),АТС!$A$41:$F$736,5)+VLOOKUP($A757+ROUND((COLUMN()-2)/24,5),'Расчет сбытовых надбавок'!$B$2281:'Расчет сбытовых надбавок'!$G$3024,3)</f>
        <v>0</v>
      </c>
      <c r="I757" s="99">
        <f>VLOOKUP($A757+ROUND((COLUMN()-2)/24,5),АТС!$A$41:$F$736,5)+VLOOKUP($A757+ROUND((COLUMN()-2)/24,5),'Расчет сбытовых надбавок'!$B$2281:'Расчет сбытовых надбавок'!$G$3024,3)</f>
        <v>0</v>
      </c>
      <c r="J757" s="99">
        <f>VLOOKUP($A757+ROUND((COLUMN()-2)/24,5),АТС!$A$41:$F$736,5)+VLOOKUP($A757+ROUND((COLUMN()-2)/24,5),'Расчет сбытовых надбавок'!$B$2281:'Расчет сбытовых надбавок'!$G$3024,3)</f>
        <v>0</v>
      </c>
      <c r="K757" s="99">
        <f>VLOOKUP($A757+ROUND((COLUMN()-2)/24,5),АТС!$A$41:$F$736,5)+VLOOKUP($A757+ROUND((COLUMN()-2)/24,5),'Расчет сбытовых надбавок'!$B$2281:'Расчет сбытовых надбавок'!$G$3024,3)</f>
        <v>49.74</v>
      </c>
      <c r="L757" s="99">
        <f>VLOOKUP($A757+ROUND((COLUMN()-2)/24,5),АТС!$A$41:$F$736,5)+VLOOKUP($A757+ROUND((COLUMN()-2)/24,5),'Расчет сбытовых надбавок'!$B$2281:'Расчет сбытовых надбавок'!$G$3024,3)</f>
        <v>239.88</v>
      </c>
      <c r="M757" s="99">
        <f>VLOOKUP($A757+ROUND((COLUMN()-2)/24,5),АТС!$A$41:$F$736,5)+VLOOKUP($A757+ROUND((COLUMN()-2)/24,5),'Расчет сбытовых надбавок'!$B$2281:'Расчет сбытовых надбавок'!$G$3024,3)</f>
        <v>311.17</v>
      </c>
      <c r="N757" s="99">
        <f>VLOOKUP($A757+ROUND((COLUMN()-2)/24,5),АТС!$A$41:$F$736,5)+VLOOKUP($A757+ROUND((COLUMN()-2)/24,5),'Расчет сбытовых надбавок'!$B$2281:'Расчет сбытовых надбавок'!$G$3024,3)</f>
        <v>264.87</v>
      </c>
      <c r="O757" s="99">
        <f>VLOOKUP($A757+ROUND((COLUMN()-2)/24,5),АТС!$A$41:$F$736,5)+VLOOKUP($A757+ROUND((COLUMN()-2)/24,5),'Расчет сбытовых надбавок'!$B$2281:'Расчет сбытовых надбавок'!$G$3024,3)</f>
        <v>226.78</v>
      </c>
      <c r="P757" s="99">
        <f>VLOOKUP($A757+ROUND((COLUMN()-2)/24,5),АТС!$A$41:$F$736,5)+VLOOKUP($A757+ROUND((COLUMN()-2)/24,5),'Расчет сбытовых надбавок'!$B$2281:'Расчет сбытовых надбавок'!$G$3024,3)</f>
        <v>198.88</v>
      </c>
      <c r="Q757" s="99">
        <f>VLOOKUP($A757+ROUND((COLUMN()-2)/24,5),АТС!$A$41:$F$736,5)+VLOOKUP($A757+ROUND((COLUMN()-2)/24,5),'Расчет сбытовых надбавок'!$B$2281:'Расчет сбытовых надбавок'!$G$3024,3)</f>
        <v>346.98999999999995</v>
      </c>
      <c r="R757" s="99">
        <f>VLOOKUP($A757+ROUND((COLUMN()-2)/24,5),АТС!$A$41:$F$736,5)+VLOOKUP($A757+ROUND((COLUMN()-2)/24,5),'Расчет сбытовых надбавок'!$B$2281:'Расчет сбытовых надбавок'!$G$3024,3)</f>
        <v>360.46999999999997</v>
      </c>
      <c r="S757" s="99">
        <f>VLOOKUP($A757+ROUND((COLUMN()-2)/24,5),АТС!$A$41:$F$736,5)+VLOOKUP($A757+ROUND((COLUMN()-2)/24,5),'Расчет сбытовых надбавок'!$B$2281:'Расчет сбытовых надбавок'!$G$3024,3)</f>
        <v>295.41000000000003</v>
      </c>
      <c r="T757" s="99">
        <f>VLOOKUP($A757+ROUND((COLUMN()-2)/24,5),АТС!$A$41:$F$736,5)+VLOOKUP($A757+ROUND((COLUMN()-2)/24,5),'Расчет сбытовых надбавок'!$B$2281:'Расчет сбытовых надбавок'!$G$3024,3)</f>
        <v>491.66</v>
      </c>
      <c r="U757" s="99">
        <f>VLOOKUP($A757+ROUND((COLUMN()-2)/24,5),АТС!$A$41:$F$736,5)+VLOOKUP($A757+ROUND((COLUMN()-2)/24,5),'Расчет сбытовых надбавок'!$B$2281:'Расчет сбытовых надбавок'!$G$3024,3)</f>
        <v>327.41999999999996</v>
      </c>
      <c r="V757" s="99">
        <f>VLOOKUP($A757+ROUND((COLUMN()-2)/24,5),АТС!$A$41:$F$736,5)+VLOOKUP($A757+ROUND((COLUMN()-2)/24,5),'Расчет сбытовых надбавок'!$B$2281:'Расчет сбытовых надбавок'!$G$3024,3)</f>
        <v>551.30999999999995</v>
      </c>
      <c r="W757" s="99">
        <f>VLOOKUP($A757+ROUND((COLUMN()-2)/24,5),АТС!$A$41:$F$736,5)+VLOOKUP($A757+ROUND((COLUMN()-2)/24,5),'Расчет сбытовых надбавок'!$B$2281:'Расчет сбытовых надбавок'!$G$3024,3)</f>
        <v>458.79</v>
      </c>
      <c r="X757" s="99">
        <f>VLOOKUP($A757+ROUND((COLUMN()-2)/24,5),АТС!$A$41:$F$736,5)+VLOOKUP($A757+ROUND((COLUMN()-2)/24,5),'Расчет сбытовых надбавок'!$B$2281:'Расчет сбытовых надбавок'!$G$3024,3)</f>
        <v>349.04</v>
      </c>
      <c r="Y757" s="99">
        <f>VLOOKUP($A757+ROUND((COLUMN()-2)/24,5),АТС!$A$41:$F$736,5)+VLOOKUP($A757+ROUND((COLUMN()-2)/24,5),'Расчет сбытовых надбавок'!$B$2281:'Расчет сбытовых надбавок'!$G$3024,3)</f>
        <v>419.40000000000003</v>
      </c>
      <c r="AA757" s="81"/>
    </row>
    <row r="758" spans="1:27" x14ac:dyDescent="0.2">
      <c r="A758" s="80">
        <f>A757+1</f>
        <v>42523</v>
      </c>
      <c r="B758" s="99">
        <f>VLOOKUP($A758+ROUND((COLUMN()-2)/24,5),АТС!$A$41:$F$736,5)+VLOOKUP($A758+ROUND((COLUMN()-2)/24,5),'Расчет сбытовых надбавок'!$B$2281:'Расчет сбытовых надбавок'!$G$3024,3)</f>
        <v>452.8</v>
      </c>
      <c r="C758" s="99">
        <f>VLOOKUP($A758+ROUND((COLUMN()-2)/24,5),АТС!$A$41:$F$736,5)+VLOOKUP($A758+ROUND((COLUMN()-2)/24,5),'Расчет сбытовых надбавок'!$B$2281:'Расчет сбытовых надбавок'!$G$3024,3)</f>
        <v>754.06999999999994</v>
      </c>
      <c r="D758" s="99">
        <f>VLOOKUP($A758+ROUND((COLUMN()-2)/24,5),АТС!$A$41:$F$736,5)+VLOOKUP($A758+ROUND((COLUMN()-2)/24,5),'Расчет сбытовых надбавок'!$B$2281:'Расчет сбытовых надбавок'!$G$3024,3)</f>
        <v>616.91999999999996</v>
      </c>
      <c r="E758" s="99">
        <f>VLOOKUP($A758+ROUND((COLUMN()-2)/24,5),АТС!$A$41:$F$736,5)+VLOOKUP($A758+ROUND((COLUMN()-2)/24,5),'Расчет сбытовых надбавок'!$B$2281:'Расчет сбытовых надбавок'!$G$3024,3)</f>
        <v>48.07</v>
      </c>
      <c r="F758" s="99">
        <f>VLOOKUP($A758+ROUND((COLUMN()-2)/24,5),АТС!$A$41:$F$736,5)+VLOOKUP($A758+ROUND((COLUMN()-2)/24,5),'Расчет сбытовых надбавок'!$B$2281:'Расчет сбытовых надбавок'!$G$3024,3)</f>
        <v>373.52</v>
      </c>
      <c r="G758" s="99">
        <f>VLOOKUP($A758+ROUND((COLUMN()-2)/24,5),АТС!$A$41:$F$736,5)+VLOOKUP($A758+ROUND((COLUMN()-2)/24,5),'Расчет сбытовых надбавок'!$B$2281:'Расчет сбытовых надбавок'!$G$3024,3)</f>
        <v>218.61999999999998</v>
      </c>
      <c r="H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9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9">
        <f>VLOOKUP($A758+ROUND((COLUMN()-2)/24,5),АТС!$A$41:$F$736,5)+VLOOKUP($A758+ROUND((COLUMN()-2)/24,5),'Расчет сбытовых надбавок'!$B$2281:'Расчет сбытовых надбавок'!$G$3024,3)</f>
        <v>107.04</v>
      </c>
      <c r="M758" s="99">
        <f>VLOOKUP($A758+ROUND((COLUMN()-2)/24,5),АТС!$A$41:$F$736,5)+VLOOKUP($A758+ROUND((COLUMN()-2)/24,5),'Расчет сбытовых надбавок'!$B$2281:'Расчет сбытовых надбавок'!$G$3024,3)</f>
        <v>127.25</v>
      </c>
      <c r="N758" s="99">
        <f>VLOOKUP($A758+ROUND((COLUMN()-2)/24,5),АТС!$A$41:$F$736,5)+VLOOKUP($A758+ROUND((COLUMN()-2)/24,5),'Расчет сбытовых надбавок'!$B$2281:'Расчет сбытовых надбавок'!$G$3024,3)</f>
        <v>103.97999999999999</v>
      </c>
      <c r="O758" s="99">
        <f>VLOOKUP($A758+ROUND((COLUMN()-2)/24,5),АТС!$A$41:$F$736,5)+VLOOKUP($A758+ROUND((COLUMN()-2)/24,5),'Расчет сбытовых надбавок'!$B$2281:'Расчет сбытовых надбавок'!$G$3024,3)</f>
        <v>116.92999999999999</v>
      </c>
      <c r="P758" s="99">
        <f>VLOOKUP($A758+ROUND((COLUMN()-2)/24,5),АТС!$A$41:$F$736,5)+VLOOKUP($A758+ROUND((COLUMN()-2)/24,5),'Расчет сбытовых надбавок'!$B$2281:'Расчет сбытовых надбавок'!$G$3024,3)</f>
        <v>161.54000000000002</v>
      </c>
      <c r="Q758" s="99">
        <f>VLOOKUP($A758+ROUND((COLUMN()-2)/24,5),АТС!$A$41:$F$736,5)+VLOOKUP($A758+ROUND((COLUMN()-2)/24,5),'Расчет сбытовых надбавок'!$B$2281:'Расчет сбытовых надбавок'!$G$3024,3)</f>
        <v>151.26</v>
      </c>
      <c r="R758" s="99">
        <f>VLOOKUP($A758+ROUND((COLUMN()-2)/24,5),АТС!$A$41:$F$736,5)+VLOOKUP($A758+ROUND((COLUMN()-2)/24,5),'Расчет сбытовых надбавок'!$B$2281:'Расчет сбытовых надбавок'!$G$3024,3)</f>
        <v>156.81</v>
      </c>
      <c r="S758" s="99">
        <f>VLOOKUP($A758+ROUND((COLUMN()-2)/24,5),АТС!$A$41:$F$736,5)+VLOOKUP($A758+ROUND((COLUMN()-2)/24,5),'Расчет сбытовых надбавок'!$B$2281:'Расчет сбытовых надбавок'!$G$3024,3)</f>
        <v>206.88</v>
      </c>
      <c r="T758" s="99">
        <f>VLOOKUP($A758+ROUND((COLUMN()-2)/24,5),АТС!$A$41:$F$736,5)+VLOOKUP($A758+ROUND((COLUMN()-2)/24,5),'Расчет сбытовых надбавок'!$B$2281:'Расчет сбытовых надбавок'!$G$3024,3)</f>
        <v>262.45999999999998</v>
      </c>
      <c r="U758" s="99">
        <f>VLOOKUP($A758+ROUND((COLUMN()-2)/24,5),АТС!$A$41:$F$736,5)+VLOOKUP($A758+ROUND((COLUMN()-2)/24,5),'Расчет сбытовых надбавок'!$B$2281:'Расчет сбытовых надбавок'!$G$3024,3)</f>
        <v>241.23</v>
      </c>
      <c r="V758" s="99">
        <f>VLOOKUP($A758+ROUND((COLUMN()-2)/24,5),АТС!$A$41:$F$736,5)+VLOOKUP($A758+ROUND((COLUMN()-2)/24,5),'Расчет сбытовых надбавок'!$B$2281:'Расчет сбытовых надбавок'!$G$3024,3)</f>
        <v>81.56</v>
      </c>
      <c r="W758" s="99">
        <f>VLOOKUP($A758+ROUND((COLUMN()-2)/24,5),АТС!$A$41:$F$736,5)+VLOOKUP($A758+ROUND((COLUMN()-2)/24,5),'Расчет сбытовых надбавок'!$B$2281:'Расчет сбытовых надбавок'!$G$3024,3)</f>
        <v>153.96</v>
      </c>
      <c r="X758" s="99">
        <f>VLOOKUP($A758+ROUND((COLUMN()-2)/24,5),АТС!$A$41:$F$736,5)+VLOOKUP($A758+ROUND((COLUMN()-2)/24,5),'Расчет сбытовых надбавок'!$B$2281:'Расчет сбытовых надбавок'!$G$3024,3)</f>
        <v>334.3</v>
      </c>
      <c r="Y758" s="99">
        <f>VLOOKUP($A758+ROUND((COLUMN()-2)/24,5),АТС!$A$41:$F$736,5)+VLOOKUP($A758+ROUND((COLUMN()-2)/24,5),'Расчет сбытовых надбавок'!$B$2281:'Расчет сбытовых надбавок'!$G$3024,3)</f>
        <v>162</v>
      </c>
    </row>
    <row r="759" spans="1:27" x14ac:dyDescent="0.2">
      <c r="A759" s="80">
        <f t="shared" ref="A759:A787" si="22">A758+1</f>
        <v>42524</v>
      </c>
      <c r="B759" s="99">
        <f>VLOOKUP($A759+ROUND((COLUMN()-2)/24,5),АТС!$A$41:$F$736,5)+VLOOKUP($A759+ROUND((COLUMN()-2)/24,5),'Расчет сбытовых надбавок'!$B$2281:'Расчет сбытовых надбавок'!$G$3024,3)</f>
        <v>491.09000000000003</v>
      </c>
      <c r="C759" s="99">
        <f>VLOOKUP($A759+ROUND((COLUMN()-2)/24,5),АТС!$A$41:$F$736,5)+VLOOKUP($A759+ROUND((COLUMN()-2)/24,5),'Расчет сбытовых надбавок'!$B$2281:'Расчет сбытовых надбавок'!$G$3024,3)</f>
        <v>758.67000000000007</v>
      </c>
      <c r="D759" s="99">
        <f>VLOOKUP($A759+ROUND((COLUMN()-2)/24,5),АТС!$A$41:$F$736,5)+VLOOKUP($A759+ROUND((COLUMN()-2)/24,5),'Расчет сбытовых надбавок'!$B$2281:'Расчет сбытовых надбавок'!$G$3024,3)</f>
        <v>225.55</v>
      </c>
      <c r="E759" s="99">
        <f>VLOOKUP($A759+ROUND((COLUMN()-2)/24,5),АТС!$A$41:$F$736,5)+VLOOKUP($A759+ROUND((COLUMN()-2)/24,5),'Расчет сбытовых надбавок'!$B$2281:'Расчет сбытовых надбавок'!$G$3024,3)</f>
        <v>645.12</v>
      </c>
      <c r="F759" s="99">
        <f>VLOOKUP($A759+ROUND((COLUMN()-2)/24,5),АТС!$A$41:$F$736,5)+VLOOKUP($A759+ROUND((COLUMN()-2)/24,5),'Расчет сбытовых надбавок'!$B$2281:'Расчет сбытовых надбавок'!$G$3024,3)</f>
        <v>595.35</v>
      </c>
      <c r="G759" s="99">
        <f>VLOOKUP($A759+ROUND((COLUMN()-2)/24,5),АТС!$A$41:$F$736,5)+VLOOKUP($A759+ROUND((COLUMN()-2)/24,5),'Расчет сбытовых надбавок'!$B$2281:'Расчет сбытовых надбавок'!$G$3024,3)</f>
        <v>717.44</v>
      </c>
      <c r="H759" s="99">
        <f>VLOOKUP($A759+ROUND((COLUMN()-2)/24,5),АТС!$A$41:$F$736,5)+VLOOKUP($A759+ROUND((COLUMN()-2)/24,5),'Расчет сбытовых надбавок'!$B$2281:'Расчет сбытовых надбавок'!$G$3024,3)</f>
        <v>0.01</v>
      </c>
      <c r="I759" s="99">
        <f>VLOOKUP($A759+ROUND((COLUMN()-2)/24,5),АТС!$A$41:$F$736,5)+VLOOKUP($A759+ROUND((COLUMN()-2)/24,5),'Расчет сбытовых надбавок'!$B$2281:'Расчет сбытовых надбавок'!$G$3024,3)</f>
        <v>87.66</v>
      </c>
      <c r="J759" s="99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9">
        <f>VLOOKUP($A759+ROUND((COLUMN()-2)/24,5),АТС!$A$41:$F$736,5)+VLOOKUP($A759+ROUND((COLUMN()-2)/24,5),'Расчет сбытовых надбавок'!$B$2281:'Расчет сбытовых надбавок'!$G$3024,3)</f>
        <v>46.53</v>
      </c>
      <c r="L759" s="99">
        <f>VLOOKUP($A759+ROUND((COLUMN()-2)/24,5),АТС!$A$41:$F$736,5)+VLOOKUP($A759+ROUND((COLUMN()-2)/24,5),'Расчет сбытовых надбавок'!$B$2281:'Расчет сбытовых надбавок'!$G$3024,3)</f>
        <v>180.24</v>
      </c>
      <c r="M759" s="99">
        <f>VLOOKUP($A759+ROUND((COLUMN()-2)/24,5),АТС!$A$41:$F$736,5)+VLOOKUP($A759+ROUND((COLUMN()-2)/24,5),'Расчет сбытовых надбавок'!$B$2281:'Расчет сбытовых надбавок'!$G$3024,3)</f>
        <v>279.37</v>
      </c>
      <c r="N759" s="99">
        <f>VLOOKUP($A759+ROUND((COLUMN()-2)/24,5),АТС!$A$41:$F$736,5)+VLOOKUP($A759+ROUND((COLUMN()-2)/24,5),'Расчет сбытовых надбавок'!$B$2281:'Расчет сбытовых надбавок'!$G$3024,3)</f>
        <v>83.25</v>
      </c>
      <c r="O759" s="99">
        <f>VLOOKUP($A759+ROUND((COLUMN()-2)/24,5),АТС!$A$41:$F$736,5)+VLOOKUP($A759+ROUND((COLUMN()-2)/24,5),'Расчет сбытовых надбавок'!$B$2281:'Расчет сбытовых надбавок'!$G$3024,3)</f>
        <v>68.290000000000006</v>
      </c>
      <c r="P759" s="99">
        <f>VLOOKUP($A759+ROUND((COLUMN()-2)/24,5),АТС!$A$41:$F$736,5)+VLOOKUP($A759+ROUND((COLUMN()-2)/24,5),'Расчет сбытовых надбавок'!$B$2281:'Расчет сбытовых надбавок'!$G$3024,3)</f>
        <v>112.11</v>
      </c>
      <c r="Q759" s="99">
        <f>VLOOKUP($A759+ROUND((COLUMN()-2)/24,5),АТС!$A$41:$F$736,5)+VLOOKUP($A759+ROUND((COLUMN()-2)/24,5),'Расчет сбытовых надбавок'!$B$2281:'Расчет сбытовых надбавок'!$G$3024,3)</f>
        <v>121.53</v>
      </c>
      <c r="R759" s="99">
        <f>VLOOKUP($A759+ROUND((COLUMN()-2)/24,5),АТС!$A$41:$F$736,5)+VLOOKUP($A759+ROUND((COLUMN()-2)/24,5),'Расчет сбытовых надбавок'!$B$2281:'Расчет сбытовых надбавок'!$G$3024,3)</f>
        <v>354.63</v>
      </c>
      <c r="S759" s="99">
        <f>VLOOKUP($A759+ROUND((COLUMN()-2)/24,5),АТС!$A$41:$F$736,5)+VLOOKUP($A759+ROUND((COLUMN()-2)/24,5),'Расчет сбытовых надбавок'!$B$2281:'Расчет сбытовых надбавок'!$G$3024,3)</f>
        <v>320.87</v>
      </c>
      <c r="T759" s="99">
        <f>VLOOKUP($A759+ROUND((COLUMN()-2)/24,5),АТС!$A$41:$F$736,5)+VLOOKUP($A759+ROUND((COLUMN()-2)/24,5),'Расчет сбытовых надбавок'!$B$2281:'Расчет сбытовых надбавок'!$G$3024,3)</f>
        <v>325.74</v>
      </c>
      <c r="U759" s="99">
        <f>VLOOKUP($A759+ROUND((COLUMN()-2)/24,5),АТС!$A$41:$F$736,5)+VLOOKUP($A759+ROUND((COLUMN()-2)/24,5),'Расчет сбытовых надбавок'!$B$2281:'Расчет сбытовых надбавок'!$G$3024,3)</f>
        <v>256.18</v>
      </c>
      <c r="V759" s="99">
        <f>VLOOKUP($A759+ROUND((COLUMN()-2)/24,5),АТС!$A$41:$F$736,5)+VLOOKUP($A759+ROUND((COLUMN()-2)/24,5),'Расчет сбытовых надбавок'!$B$2281:'Расчет сбытовых надбавок'!$G$3024,3)</f>
        <v>152.76</v>
      </c>
      <c r="W759" s="99">
        <f>VLOOKUP($A759+ROUND((COLUMN()-2)/24,5),АТС!$A$41:$F$736,5)+VLOOKUP($A759+ROUND((COLUMN()-2)/24,5),'Расчет сбытовых надбавок'!$B$2281:'Расчет сбытовых надбавок'!$G$3024,3)</f>
        <v>233.66</v>
      </c>
      <c r="X759" s="99">
        <f>VLOOKUP($A759+ROUND((COLUMN()-2)/24,5),АТС!$A$41:$F$736,5)+VLOOKUP($A759+ROUND((COLUMN()-2)/24,5),'Расчет сбытовых надбавок'!$B$2281:'Расчет сбытовых надбавок'!$G$3024,3)</f>
        <v>552.08000000000004</v>
      </c>
      <c r="Y759" s="99">
        <f>VLOOKUP($A759+ROUND((COLUMN()-2)/24,5),АТС!$A$41:$F$736,5)+VLOOKUP($A759+ROUND((COLUMN()-2)/24,5),'Расчет сбытовых надбавок'!$B$2281:'Расчет сбытовых надбавок'!$G$3024,3)</f>
        <v>780.28</v>
      </c>
    </row>
    <row r="760" spans="1:27" x14ac:dyDescent="0.2">
      <c r="A760" s="80">
        <f t="shared" si="22"/>
        <v>42525</v>
      </c>
      <c r="B760" s="99">
        <f>VLOOKUP($A760+ROUND((COLUMN()-2)/24,5),АТС!$A$41:$F$736,5)+VLOOKUP($A760+ROUND((COLUMN()-2)/24,5),'Расчет сбытовых надбавок'!$B$2281:'Расчет сбытовых надбавок'!$G$3024,3)</f>
        <v>487.03999999999996</v>
      </c>
      <c r="C760" s="99">
        <f>VLOOKUP($A760+ROUND((COLUMN()-2)/24,5),АТС!$A$41:$F$736,5)+VLOOKUP($A760+ROUND((COLUMN()-2)/24,5),'Расчет сбытовых надбавок'!$B$2281:'Расчет сбытовых надбавок'!$G$3024,3)</f>
        <v>893.93</v>
      </c>
      <c r="D760" s="99">
        <f>VLOOKUP($A760+ROUND((COLUMN()-2)/24,5),АТС!$A$41:$F$736,5)+VLOOKUP($A760+ROUND((COLUMN()-2)/24,5),'Расчет сбытовых надбавок'!$B$2281:'Расчет сбытовых надбавок'!$G$3024,3)</f>
        <v>887.71</v>
      </c>
      <c r="E760" s="99">
        <f>VLOOKUP($A760+ROUND((COLUMN()-2)/24,5),АТС!$A$41:$F$736,5)+VLOOKUP($A760+ROUND((COLUMN()-2)/24,5),'Расчет сбытовых надбавок'!$B$2281:'Расчет сбытовых надбавок'!$G$3024,3)</f>
        <v>760.99</v>
      </c>
      <c r="F760" s="99">
        <f>VLOOKUP($A760+ROUND((COLUMN()-2)/24,5),АТС!$A$41:$F$736,5)+VLOOKUP($A760+ROUND((COLUMN()-2)/24,5),'Расчет сбытовых надбавок'!$B$2281:'Расчет сбытовых надбавок'!$G$3024,3)</f>
        <v>756.12</v>
      </c>
      <c r="G760" s="99">
        <f>VLOOKUP($A760+ROUND((COLUMN()-2)/24,5),АТС!$A$41:$F$736,5)+VLOOKUP($A760+ROUND((COLUMN()-2)/24,5),'Расчет сбытовых надбавок'!$B$2281:'Расчет сбытовых надбавок'!$G$3024,3)</f>
        <v>726.98</v>
      </c>
      <c r="H760" s="99">
        <f>VLOOKUP($A760+ROUND((COLUMN()-2)/24,5),АТС!$A$41:$F$736,5)+VLOOKUP($A760+ROUND((COLUMN()-2)/24,5),'Расчет сбытовых надбавок'!$B$2281:'Расчет сбытовых надбавок'!$G$3024,3)</f>
        <v>636.19000000000005</v>
      </c>
      <c r="I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9">
        <f>VLOOKUP($A760+ROUND((COLUMN()-2)/24,5),АТС!$A$41:$F$736,5)+VLOOKUP($A760+ROUND((COLUMN()-2)/24,5),'Расчет сбытовых надбавок'!$B$2281:'Расчет сбытовых надбавок'!$G$3024,3)</f>
        <v>20.77</v>
      </c>
      <c r="L760" s="99">
        <f>VLOOKUP($A760+ROUND((COLUMN()-2)/24,5),АТС!$A$41:$F$736,5)+VLOOKUP($A760+ROUND((COLUMN()-2)/24,5),'Расчет сбытовых надбавок'!$B$2281:'Расчет сбытовых надбавок'!$G$3024,3)</f>
        <v>82.08</v>
      </c>
      <c r="M760" s="99">
        <f>VLOOKUP($A760+ROUND((COLUMN()-2)/24,5),АТС!$A$41:$F$736,5)+VLOOKUP($A760+ROUND((COLUMN()-2)/24,5),'Расчет сбытовых надбавок'!$B$2281:'Расчет сбытовых надбавок'!$G$3024,3)</f>
        <v>118.3</v>
      </c>
      <c r="N760" s="99">
        <f>VLOOKUP($A760+ROUND((COLUMN()-2)/24,5),АТС!$A$41:$F$736,5)+VLOOKUP($A760+ROUND((COLUMN()-2)/24,5),'Расчет сбытовых надбавок'!$B$2281:'Расчет сбытовых надбавок'!$G$3024,3)</f>
        <v>72.92</v>
      </c>
      <c r="O760" s="99">
        <f>VLOOKUP($A760+ROUND((COLUMN()-2)/24,5),АТС!$A$41:$F$736,5)+VLOOKUP($A760+ROUND((COLUMN()-2)/24,5),'Расчет сбытовых надбавок'!$B$2281:'Расчет сбытовых надбавок'!$G$3024,3)</f>
        <v>68.78</v>
      </c>
      <c r="P760" s="99">
        <f>VLOOKUP($A760+ROUND((COLUMN()-2)/24,5),АТС!$A$41:$F$736,5)+VLOOKUP($A760+ROUND((COLUMN()-2)/24,5),'Расчет сбытовых надбавок'!$B$2281:'Расчет сбытовых надбавок'!$G$3024,3)</f>
        <v>42.980000000000004</v>
      </c>
      <c r="Q760" s="99">
        <f>VLOOKUP($A760+ROUND((COLUMN()-2)/24,5),АТС!$A$41:$F$736,5)+VLOOKUP($A760+ROUND((COLUMN()-2)/24,5),'Расчет сбытовых надбавок'!$B$2281:'Расчет сбытовых надбавок'!$G$3024,3)</f>
        <v>51.9</v>
      </c>
      <c r="R760" s="99">
        <f>VLOOKUP($A760+ROUND((COLUMN()-2)/24,5),АТС!$A$41:$F$736,5)+VLOOKUP($A760+ROUND((COLUMN()-2)/24,5),'Расчет сбытовых надбавок'!$B$2281:'Расчет сбытовых надбавок'!$G$3024,3)</f>
        <v>32.14</v>
      </c>
      <c r="S760" s="99">
        <f>VLOOKUP($A760+ROUND((COLUMN()-2)/24,5),АТС!$A$41:$F$736,5)+VLOOKUP($A760+ROUND((COLUMN()-2)/24,5),'Расчет сбытовых надбавок'!$B$2281:'Расчет сбытовых надбавок'!$G$3024,3)</f>
        <v>38.75</v>
      </c>
      <c r="T760" s="99">
        <f>VLOOKUP($A760+ROUND((COLUMN()-2)/24,5),АТС!$A$41:$F$736,5)+VLOOKUP($A760+ROUND((COLUMN()-2)/24,5),'Расчет сбытовых надбавок'!$B$2281:'Расчет сбытовых надбавок'!$G$3024,3)</f>
        <v>17.86</v>
      </c>
      <c r="U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9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9">
        <f>VLOOKUP($A760+ROUND((COLUMN()-2)/24,5),АТС!$A$41:$F$736,5)+VLOOKUP($A760+ROUND((COLUMN()-2)/24,5),'Расчет сбытовых надбавок'!$B$2281:'Расчет сбытовых надбавок'!$G$3024,3)</f>
        <v>53.42</v>
      </c>
      <c r="X760" s="99">
        <f>VLOOKUP($A760+ROUND((COLUMN()-2)/24,5),АТС!$A$41:$F$736,5)+VLOOKUP($A760+ROUND((COLUMN()-2)/24,5),'Расчет сбытовых надбавок'!$B$2281:'Расчет сбытовых надбавок'!$G$3024,3)</f>
        <v>201.25</v>
      </c>
      <c r="Y760" s="99">
        <f>VLOOKUP($A760+ROUND((COLUMN()-2)/24,5),АТС!$A$41:$F$736,5)+VLOOKUP($A760+ROUND((COLUMN()-2)/24,5),'Расчет сбытовых надбавок'!$B$2281:'Расчет сбытовых надбавок'!$G$3024,3)</f>
        <v>530.14</v>
      </c>
    </row>
    <row r="761" spans="1:27" x14ac:dyDescent="0.2">
      <c r="A761" s="80">
        <f t="shared" si="22"/>
        <v>42526</v>
      </c>
      <c r="B761" s="99">
        <f>VLOOKUP($A761+ROUND((COLUMN()-2)/24,5),АТС!$A$41:$F$736,5)+VLOOKUP($A761+ROUND((COLUMN()-2)/24,5),'Расчет сбытовых надбавок'!$B$2281:'Расчет сбытовых надбавок'!$G$3024,3)</f>
        <v>721.16</v>
      </c>
      <c r="C761" s="99">
        <f>VLOOKUP($A761+ROUND((COLUMN()-2)/24,5),АТС!$A$41:$F$736,5)+VLOOKUP($A761+ROUND((COLUMN()-2)/24,5),'Расчет сбытовых надбавок'!$B$2281:'Расчет сбытовых надбавок'!$G$3024,3)</f>
        <v>657.82999999999993</v>
      </c>
      <c r="D761" s="99">
        <f>VLOOKUP($A761+ROUND((COLUMN()-2)/24,5),АТС!$A$41:$F$736,5)+VLOOKUP($A761+ROUND((COLUMN()-2)/24,5),'Расчет сбытовых надбавок'!$B$2281:'Расчет сбытовых надбавок'!$G$3024,3)</f>
        <v>414.15999999999997</v>
      </c>
      <c r="E761" s="99">
        <f>VLOOKUP($A761+ROUND((COLUMN()-2)/24,5),АТС!$A$41:$F$736,5)+VLOOKUP($A761+ROUND((COLUMN()-2)/24,5),'Расчет сбытовых надбавок'!$B$2281:'Расчет сбытовых надбавок'!$G$3024,3)</f>
        <v>596.21</v>
      </c>
      <c r="F761" s="99">
        <f>VLOOKUP($A761+ROUND((COLUMN()-2)/24,5),АТС!$A$41:$F$736,5)+VLOOKUP($A761+ROUND((COLUMN()-2)/24,5),'Расчет сбытовых надбавок'!$B$2281:'Расчет сбытовых надбавок'!$G$3024,3)</f>
        <v>455.75</v>
      </c>
      <c r="G761" s="99">
        <f>VLOOKUP($A761+ROUND((COLUMN()-2)/24,5),АТС!$A$41:$F$736,5)+VLOOKUP($A761+ROUND((COLUMN()-2)/24,5),'Расчет сбытовых надбавок'!$B$2281:'Расчет сбытовых надбавок'!$G$3024,3)</f>
        <v>201.44</v>
      </c>
      <c r="H761" s="99">
        <f>VLOOKUP($A761+ROUND((COLUMN()-2)/24,5),АТС!$A$41:$F$736,5)+VLOOKUP($A761+ROUND((COLUMN()-2)/24,5),'Расчет сбытовых надбавок'!$B$2281:'Расчет сбытовых надбавок'!$G$3024,3)</f>
        <v>202.6</v>
      </c>
      <c r="I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9">
        <f>VLOOKUP($A761+ROUND((COLUMN()-2)/24,5),АТС!$A$41:$F$736,5)+VLOOKUP($A761+ROUND((COLUMN()-2)/24,5),'Расчет сбытовых надбавок'!$B$2281:'Расчет сбытовых надбавок'!$G$3024,3)</f>
        <v>10.76</v>
      </c>
      <c r="L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9">
        <f>VLOOKUP($A761+ROUND((COLUMN()-2)/24,5),АТС!$A$41:$F$736,5)+VLOOKUP($A761+ROUND((COLUMN()-2)/24,5),'Расчет сбытовых надбавок'!$B$2281:'Расчет сбытовых надбавок'!$G$3024,3)</f>
        <v>67.760000000000005</v>
      </c>
      <c r="N761" s="99">
        <f>VLOOKUP($A761+ROUND((COLUMN()-2)/24,5),АТС!$A$41:$F$736,5)+VLOOKUP($A761+ROUND((COLUMN()-2)/24,5),'Расчет сбытовых надбавок'!$B$2281:'Расчет сбытовых надбавок'!$G$3024,3)</f>
        <v>480.07000000000005</v>
      </c>
      <c r="O761" s="99">
        <f>VLOOKUP($A761+ROUND((COLUMN()-2)/24,5),АТС!$A$41:$F$736,5)+VLOOKUP($A761+ROUND((COLUMN()-2)/24,5),'Расчет сбытовых надбавок'!$B$2281:'Расчет сбытовых надбавок'!$G$3024,3)</f>
        <v>626.09999999999991</v>
      </c>
      <c r="P761" s="99">
        <f>VLOOKUP($A761+ROUND((COLUMN()-2)/24,5),АТС!$A$41:$F$736,5)+VLOOKUP($A761+ROUND((COLUMN()-2)/24,5),'Расчет сбытовых надбавок'!$B$2281:'Расчет сбытовых надбавок'!$G$3024,3)</f>
        <v>437.5</v>
      </c>
      <c r="Q761" s="99">
        <f>VLOOKUP($A761+ROUND((COLUMN()-2)/24,5),АТС!$A$41:$F$736,5)+VLOOKUP($A761+ROUND((COLUMN()-2)/24,5),'Расчет сбытовых надбавок'!$B$2281:'Расчет сбытовых надбавок'!$G$3024,3)</f>
        <v>382.53999999999996</v>
      </c>
      <c r="R761" s="99">
        <f>VLOOKUP($A761+ROUND((COLUMN()-2)/24,5),АТС!$A$41:$F$736,5)+VLOOKUP($A761+ROUND((COLUMN()-2)/24,5),'Расчет сбытовых надбавок'!$B$2281:'Расчет сбытовых надбавок'!$G$3024,3)</f>
        <v>256.42</v>
      </c>
      <c r="S761" s="99">
        <f>VLOOKUP($A761+ROUND((COLUMN()-2)/24,5),АТС!$A$41:$F$736,5)+VLOOKUP($A761+ROUND((COLUMN()-2)/24,5),'Расчет сбытовых надбавок'!$B$2281:'Расчет сбытовых надбавок'!$G$3024,3)</f>
        <v>436.98</v>
      </c>
      <c r="T761" s="99">
        <f>VLOOKUP($A761+ROUND((COLUMN()-2)/24,5),АТС!$A$41:$F$736,5)+VLOOKUP($A761+ROUND((COLUMN()-2)/24,5),'Расчет сбытовых надбавок'!$B$2281:'Расчет сбытовых надбавок'!$G$3024,3)</f>
        <v>951.7</v>
      </c>
      <c r="U761" s="99">
        <f>VLOOKUP($A761+ROUND((COLUMN()-2)/24,5),АТС!$A$41:$F$736,5)+VLOOKUP($A761+ROUND((COLUMN()-2)/24,5),'Расчет сбытовых надбавок'!$B$2281:'Расчет сбытовых надбавок'!$G$3024,3)</f>
        <v>178.20999999999998</v>
      </c>
      <c r="V761" s="99">
        <f>VLOOKUP($A761+ROUND((COLUMN()-2)/24,5),АТС!$A$41:$F$736,5)+VLOOKUP($A761+ROUND((COLUMN()-2)/24,5),'Расчет сбытовых надбавок'!$B$2281:'Расчет сбытовых надбавок'!$G$3024,3)</f>
        <v>0</v>
      </c>
      <c r="W761" s="99">
        <f>VLOOKUP($A761+ROUND((COLUMN()-2)/24,5),АТС!$A$41:$F$736,5)+VLOOKUP($A761+ROUND((COLUMN()-2)/24,5),'Расчет сбытовых надбавок'!$B$2281:'Расчет сбытовых надбавок'!$G$3024,3)</f>
        <v>9.2700000000000014</v>
      </c>
      <c r="X761" s="99">
        <f>VLOOKUP($A761+ROUND((COLUMN()-2)/24,5),АТС!$A$41:$F$736,5)+VLOOKUP($A761+ROUND((COLUMN()-2)/24,5),'Расчет сбытовых надбавок'!$B$2281:'Расчет сбытовых надбавок'!$G$3024,3)</f>
        <v>121.55</v>
      </c>
      <c r="Y761" s="99">
        <f>VLOOKUP($A761+ROUND((COLUMN()-2)/24,5),АТС!$A$41:$F$736,5)+VLOOKUP($A761+ROUND((COLUMN()-2)/24,5),'Расчет сбытовых надбавок'!$B$2281:'Расчет сбытовых надбавок'!$G$3024,3)</f>
        <v>379.39000000000004</v>
      </c>
    </row>
    <row r="762" spans="1:27" x14ac:dyDescent="0.2">
      <c r="A762" s="80">
        <f t="shared" si="22"/>
        <v>42527</v>
      </c>
      <c r="B762" s="99">
        <f>VLOOKUP($A762+ROUND((COLUMN()-2)/24,5),АТС!$A$41:$F$736,5)+VLOOKUP($A762+ROUND((COLUMN()-2)/24,5),'Расчет сбытовых надбавок'!$B$2281:'Расчет сбытовых надбавок'!$G$3024,3)</f>
        <v>93.11</v>
      </c>
      <c r="C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D762" s="99">
        <f>VLOOKUP($A762+ROUND((COLUMN()-2)/24,5),АТС!$A$41:$F$736,5)+VLOOKUP($A762+ROUND((COLUMN()-2)/24,5),'Расчет сбытовых надбавок'!$B$2281:'Расчет сбытовых надбавок'!$G$3024,3)</f>
        <v>977.11</v>
      </c>
      <c r="E762" s="99">
        <f>VLOOKUP($A762+ROUND((COLUMN()-2)/24,5),АТС!$A$41:$F$736,5)+VLOOKUP($A762+ROUND((COLUMN()-2)/24,5),'Расчет сбытовых надбавок'!$B$2281:'Расчет сбытовых надбавок'!$G$3024,3)</f>
        <v>858.15</v>
      </c>
      <c r="F762" s="99">
        <f>VLOOKUP($A762+ROUND((COLUMN()-2)/24,5),АТС!$A$41:$F$736,5)+VLOOKUP($A762+ROUND((COLUMN()-2)/24,5),'Расчет сбытовых надбавок'!$B$2281:'Расчет сбытовых надбавок'!$G$3024,3)</f>
        <v>756.75</v>
      </c>
      <c r="G762" s="99">
        <f>VLOOKUP($A762+ROUND((COLUMN()-2)/24,5),АТС!$A$41:$F$736,5)+VLOOKUP($A762+ROUND((COLUMN()-2)/24,5),'Расчет сбытовых надбавок'!$B$2281:'Расчет сбытовых надбавок'!$G$3024,3)</f>
        <v>509.54999999999995</v>
      </c>
      <c r="H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P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Q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R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9">
        <f>VLOOKUP($A762+ROUND((COLUMN()-2)/24,5),АТС!$A$41:$F$736,5)+VLOOKUP($A762+ROUND((COLUMN()-2)/24,5),'Расчет сбытовых надбавок'!$B$2281:'Расчет сбытовых надбавок'!$G$3024,3)</f>
        <v>0.01</v>
      </c>
      <c r="U762" s="99">
        <f>VLOOKUP($A762+ROUND((COLUMN()-2)/24,5),АТС!$A$41:$F$736,5)+VLOOKUP($A762+ROUND((COLUMN()-2)/24,5),'Расчет сбытовых надбавок'!$B$2281:'Расчет сбытовых надбавок'!$G$3024,3)</f>
        <v>0.01</v>
      </c>
      <c r="V762" s="99">
        <f>VLOOKUP($A762+ROUND((COLUMN()-2)/24,5),АТС!$A$41:$F$736,5)+VLOOKUP($A762+ROUND((COLUMN()-2)/24,5),'Расчет сбытовых надбавок'!$B$2281:'Расчет сбытовых надбавок'!$G$3024,3)</f>
        <v>0.01</v>
      </c>
      <c r="W762" s="99">
        <f>VLOOKUP($A762+ROUND((COLUMN()-2)/24,5),АТС!$A$41:$F$736,5)+VLOOKUP($A762+ROUND((COLUMN()-2)/24,5),'Расчет сбытовых надбавок'!$B$2281:'Расчет сбытовых надбавок'!$G$3024,3)</f>
        <v>0</v>
      </c>
      <c r="X762" s="99">
        <f>VLOOKUP($A762+ROUND((COLUMN()-2)/24,5),АТС!$A$41:$F$736,5)+VLOOKUP($A762+ROUND((COLUMN()-2)/24,5),'Расчет сбытовых надбавок'!$B$2281:'Расчет сбытовых надбавок'!$G$3024,3)</f>
        <v>65.91</v>
      </c>
      <c r="Y762" s="99">
        <f>VLOOKUP($A762+ROUND((COLUMN()-2)/24,5),АТС!$A$41:$F$736,5)+VLOOKUP($A762+ROUND((COLUMN()-2)/24,5),'Расчет сбытовых надбавок'!$B$2281:'Расчет сбытовых надбавок'!$G$3024,3)</f>
        <v>130.47999999999999</v>
      </c>
    </row>
    <row r="763" spans="1:27" x14ac:dyDescent="0.2">
      <c r="A763" s="80">
        <f t="shared" si="22"/>
        <v>42528</v>
      </c>
      <c r="B763" s="99">
        <f>VLOOKUP($A763+ROUND((COLUMN()-2)/24,5),АТС!$A$41:$F$736,5)+VLOOKUP($A763+ROUND((COLUMN()-2)/24,5),'Расчет сбытовых надбавок'!$B$2281:'Расчет сбытовых надбавок'!$G$3024,3)</f>
        <v>74.67</v>
      </c>
      <c r="C763" s="99">
        <f>VLOOKUP($A763+ROUND((COLUMN()-2)/24,5),АТС!$A$41:$F$736,5)+VLOOKUP($A763+ROUND((COLUMN()-2)/24,5),'Расчет сбытовых надбавок'!$B$2281:'Расчет сбытовых надбавок'!$G$3024,3)</f>
        <v>11.440000000000001</v>
      </c>
      <c r="D763" s="99">
        <f>VLOOKUP($A763+ROUND((COLUMN()-2)/24,5),АТС!$A$41:$F$736,5)+VLOOKUP($A763+ROUND((COLUMN()-2)/24,5),'Расчет сбытовых надбавок'!$B$2281:'Расчет сбытовых надбавок'!$G$3024,3)</f>
        <v>21.200000000000003</v>
      </c>
      <c r="E763" s="99">
        <f>VLOOKUP($A763+ROUND((COLUMN()-2)/24,5),АТС!$A$41:$F$736,5)+VLOOKUP($A763+ROUND((COLUMN()-2)/24,5),'Расчет сбытовых надбавок'!$B$2281:'Расчет сбытовых надбавок'!$G$3024,3)</f>
        <v>34.809999999999995</v>
      </c>
      <c r="F763" s="99">
        <f>VLOOKUP($A763+ROUND((COLUMN()-2)/24,5),АТС!$A$41:$F$736,5)+VLOOKUP($A763+ROUND((COLUMN()-2)/24,5),'Расчет сбытовых надбавок'!$B$2281:'Расчет сбытовых надбавок'!$G$3024,3)</f>
        <v>0.01</v>
      </c>
      <c r="G763" s="99">
        <f>VLOOKUP($A763+ROUND((COLUMN()-2)/24,5),АТС!$A$41:$F$736,5)+VLOOKUP($A763+ROUND((COLUMN()-2)/24,5),'Расчет сбытовых надбавок'!$B$2281:'Расчет сбытовых надбавок'!$G$3024,3)</f>
        <v>0.01</v>
      </c>
      <c r="H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9">
        <f>VLOOKUP($A763+ROUND((COLUMN()-2)/24,5),АТС!$A$41:$F$736,5)+VLOOKUP($A763+ROUND((COLUMN()-2)/24,5),'Расчет сбытовых надбавок'!$B$2281:'Расчет сбытовых надбавок'!$G$3024,3)</f>
        <v>0.01</v>
      </c>
      <c r="L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9">
        <f>VLOOKUP($A763+ROUND((COLUMN()-2)/24,5),АТС!$A$41:$F$736,5)+VLOOKUP($A763+ROUND((COLUMN()-2)/24,5),'Расчет сбытовых надбавок'!$B$2281:'Расчет сбытовых надбавок'!$G$3024,3)</f>
        <v>19.89</v>
      </c>
      <c r="N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P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Q763" s="99">
        <f>VLOOKUP($A763+ROUND((COLUMN()-2)/24,5),АТС!$A$41:$F$736,5)+VLOOKUP($A763+ROUND((COLUMN()-2)/24,5),'Расчет сбытовых надбавок'!$B$2281:'Расчет сбытовых надбавок'!$G$3024,3)</f>
        <v>9.0499999999999989</v>
      </c>
      <c r="R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9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9">
        <f>VLOOKUP($A763+ROUND((COLUMN()-2)/24,5),АТС!$A$41:$F$736,5)+VLOOKUP($A763+ROUND((COLUMN()-2)/24,5),'Расчет сбытовых надбавок'!$B$2281:'Расчет сбытовых надбавок'!$G$3024,3)</f>
        <v>1042.98</v>
      </c>
      <c r="U763" s="99">
        <f>VLOOKUP($A763+ROUND((COLUMN()-2)/24,5),АТС!$A$41:$F$736,5)+VLOOKUP($A763+ROUND((COLUMN()-2)/24,5),'Расчет сбытовых надбавок'!$B$2281:'Расчет сбытовых надбавок'!$G$3024,3)</f>
        <v>39.93</v>
      </c>
      <c r="V763" s="99">
        <f>VLOOKUP($A763+ROUND((COLUMN()-2)/24,5),АТС!$A$41:$F$736,5)+VLOOKUP($A763+ROUND((COLUMN()-2)/24,5),'Расчет сбытовых надбавок'!$B$2281:'Расчет сбытовых надбавок'!$G$3024,3)</f>
        <v>54.449999999999996</v>
      </c>
      <c r="W763" s="99">
        <f>VLOOKUP($A763+ROUND((COLUMN()-2)/24,5),АТС!$A$41:$F$736,5)+VLOOKUP($A763+ROUND((COLUMN()-2)/24,5),'Расчет сбытовых надбавок'!$B$2281:'Расчет сбытовых надбавок'!$G$3024,3)</f>
        <v>223.86</v>
      </c>
      <c r="X763" s="99">
        <f>VLOOKUP($A763+ROUND((COLUMN()-2)/24,5),АТС!$A$41:$F$736,5)+VLOOKUP($A763+ROUND((COLUMN()-2)/24,5),'Расчет сбытовых надбавок'!$B$2281:'Расчет сбытовых надбавок'!$G$3024,3)</f>
        <v>527.82999999999993</v>
      </c>
      <c r="Y763" s="99">
        <f>VLOOKUP($A763+ROUND((COLUMN()-2)/24,5),АТС!$A$41:$F$736,5)+VLOOKUP($A763+ROUND((COLUMN()-2)/24,5),'Расчет сбытовых надбавок'!$B$2281:'Расчет сбытовых надбавок'!$G$3024,3)</f>
        <v>450.82</v>
      </c>
    </row>
    <row r="764" spans="1:27" x14ac:dyDescent="0.2">
      <c r="A764" s="80">
        <f t="shared" si="22"/>
        <v>42529</v>
      </c>
      <c r="B764" s="99">
        <f>VLOOKUP($A764+ROUND((COLUMN()-2)/24,5),АТС!$A$41:$F$736,5)+VLOOKUP($A764+ROUND((COLUMN()-2)/24,5),'Расчет сбытовых надбавок'!$B$2281:'Расчет сбытовых надбавок'!$G$3024,3)</f>
        <v>145.54999999999998</v>
      </c>
      <c r="C764" s="99">
        <f>VLOOKUP($A764+ROUND((COLUMN()-2)/24,5),АТС!$A$41:$F$736,5)+VLOOKUP($A764+ROUND((COLUMN()-2)/24,5),'Расчет сбытовых надбавок'!$B$2281:'Расчет сбытовых надбавок'!$G$3024,3)</f>
        <v>121.31</v>
      </c>
      <c r="D764" s="99">
        <f>VLOOKUP($A764+ROUND((COLUMN()-2)/24,5),АТС!$A$41:$F$736,5)+VLOOKUP($A764+ROUND((COLUMN()-2)/24,5),'Расчет сбытовых надбавок'!$B$2281:'Расчет сбытовых надбавок'!$G$3024,3)</f>
        <v>155.44999999999999</v>
      </c>
      <c r="E764" s="99">
        <f>VLOOKUP($A764+ROUND((COLUMN()-2)/24,5),АТС!$A$41:$F$736,5)+VLOOKUP($A764+ROUND((COLUMN()-2)/24,5),'Расчет сбытовых надбавок'!$B$2281:'Расчет сбытовых надбавок'!$G$3024,3)</f>
        <v>156.85000000000002</v>
      </c>
      <c r="F764" s="99">
        <f>VLOOKUP($A764+ROUND((COLUMN()-2)/24,5),АТС!$A$41:$F$736,5)+VLOOKUP($A764+ROUND((COLUMN()-2)/24,5),'Расчет сбытовых надбавок'!$B$2281:'Расчет сбытовых надбавок'!$G$3024,3)</f>
        <v>85.33</v>
      </c>
      <c r="G764" s="99">
        <f>VLOOKUP($A764+ROUND((COLUMN()-2)/24,5),АТС!$A$41:$F$736,5)+VLOOKUP($A764+ROUND((COLUMN()-2)/24,5),'Расчет сбытовых надбавок'!$B$2281:'Расчет сбытовых надбавок'!$G$3024,3)</f>
        <v>31.84</v>
      </c>
      <c r="H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9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9">
        <f>VLOOKUP($A764+ROUND((COLUMN()-2)/24,5),АТС!$A$41:$F$736,5)+VLOOKUP($A764+ROUND((COLUMN()-2)/24,5),'Расчет сбытовых надбавок'!$B$2281:'Расчет сбытовых надбавок'!$G$3024,3)</f>
        <v>20.62</v>
      </c>
      <c r="L764" s="99">
        <f>VLOOKUP($A764+ROUND((COLUMN()-2)/24,5),АТС!$A$41:$F$736,5)+VLOOKUP($A764+ROUND((COLUMN()-2)/24,5),'Расчет сбытовых надбавок'!$B$2281:'Расчет сбытовых надбавок'!$G$3024,3)</f>
        <v>23.81</v>
      </c>
      <c r="M764" s="99">
        <f>VLOOKUP($A764+ROUND((COLUMN()-2)/24,5),АТС!$A$41:$F$736,5)+VLOOKUP($A764+ROUND((COLUMN()-2)/24,5),'Расчет сбытовых надбавок'!$B$2281:'Расчет сбытовых надбавок'!$G$3024,3)</f>
        <v>58.81</v>
      </c>
      <c r="N764" s="99">
        <f>VLOOKUP($A764+ROUND((COLUMN()-2)/24,5),АТС!$A$41:$F$736,5)+VLOOKUP($A764+ROUND((COLUMN()-2)/24,5),'Расчет сбытовых надбавок'!$B$2281:'Расчет сбытовых надбавок'!$G$3024,3)</f>
        <v>109.69</v>
      </c>
      <c r="O764" s="99">
        <f>VLOOKUP($A764+ROUND((COLUMN()-2)/24,5),АТС!$A$41:$F$736,5)+VLOOKUP($A764+ROUND((COLUMN()-2)/24,5),'Расчет сбытовых надбавок'!$B$2281:'Расчет сбытовых надбавок'!$G$3024,3)</f>
        <v>104.61</v>
      </c>
      <c r="P764" s="99">
        <f>VLOOKUP($A764+ROUND((COLUMN()-2)/24,5),АТС!$A$41:$F$736,5)+VLOOKUP($A764+ROUND((COLUMN()-2)/24,5),'Расчет сбытовых надбавок'!$B$2281:'Расчет сбытовых надбавок'!$G$3024,3)</f>
        <v>83.18</v>
      </c>
      <c r="Q764" s="99">
        <f>VLOOKUP($A764+ROUND((COLUMN()-2)/24,5),АТС!$A$41:$F$736,5)+VLOOKUP($A764+ROUND((COLUMN()-2)/24,5),'Расчет сбытовых надбавок'!$B$2281:'Расчет сбытовых надбавок'!$G$3024,3)</f>
        <v>97.100000000000009</v>
      </c>
      <c r="R764" s="99">
        <f>VLOOKUP($A764+ROUND((COLUMN()-2)/24,5),АТС!$A$41:$F$736,5)+VLOOKUP($A764+ROUND((COLUMN()-2)/24,5),'Расчет сбытовых надбавок'!$B$2281:'Расчет сбытовых надбавок'!$G$3024,3)</f>
        <v>108.1</v>
      </c>
      <c r="S764" s="99">
        <f>VLOOKUP($A764+ROUND((COLUMN()-2)/24,5),АТС!$A$41:$F$736,5)+VLOOKUP($A764+ROUND((COLUMN()-2)/24,5),'Расчет сбытовых надбавок'!$B$2281:'Расчет сбытовых надбавок'!$G$3024,3)</f>
        <v>71.259999999999991</v>
      </c>
      <c r="T764" s="99">
        <f>VLOOKUP($A764+ROUND((COLUMN()-2)/24,5),АТС!$A$41:$F$736,5)+VLOOKUP($A764+ROUND((COLUMN()-2)/24,5),'Расчет сбытовых надбавок'!$B$2281:'Расчет сбытовых надбавок'!$G$3024,3)</f>
        <v>293.90999999999997</v>
      </c>
      <c r="U764" s="99">
        <f>VLOOKUP($A764+ROUND((COLUMN()-2)/24,5),АТС!$A$41:$F$736,5)+VLOOKUP($A764+ROUND((COLUMN()-2)/24,5),'Расчет сбытовых надбавок'!$B$2281:'Расчет сбытовых надбавок'!$G$3024,3)</f>
        <v>284.33</v>
      </c>
      <c r="V764" s="99">
        <f>VLOOKUP($A764+ROUND((COLUMN()-2)/24,5),АТС!$A$41:$F$736,5)+VLOOKUP($A764+ROUND((COLUMN()-2)/24,5),'Расчет сбытовых надбавок'!$B$2281:'Расчет сбытовых надбавок'!$G$3024,3)</f>
        <v>246.26</v>
      </c>
      <c r="W764" s="99">
        <f>VLOOKUP($A764+ROUND((COLUMN()-2)/24,5),АТС!$A$41:$F$736,5)+VLOOKUP($A764+ROUND((COLUMN()-2)/24,5),'Расчет сбытовых надбавок'!$B$2281:'Расчет сбытовых надбавок'!$G$3024,3)</f>
        <v>494.21000000000004</v>
      </c>
      <c r="X764" s="99">
        <f>VLOOKUP($A764+ROUND((COLUMN()-2)/24,5),АТС!$A$41:$F$736,5)+VLOOKUP($A764+ROUND((COLUMN()-2)/24,5),'Расчет сбытовых надбавок'!$B$2281:'Расчет сбытовых надбавок'!$G$3024,3)</f>
        <v>597.41999999999996</v>
      </c>
      <c r="Y764" s="99">
        <f>VLOOKUP($A764+ROUND((COLUMN()-2)/24,5),АТС!$A$41:$F$736,5)+VLOOKUP($A764+ROUND((COLUMN()-2)/24,5),'Расчет сбытовых надбавок'!$B$2281:'Расчет сбытовых надбавок'!$G$3024,3)</f>
        <v>404.26</v>
      </c>
    </row>
    <row r="765" spans="1:27" x14ac:dyDescent="0.2">
      <c r="A765" s="80">
        <f t="shared" si="22"/>
        <v>42530</v>
      </c>
      <c r="B765" s="99">
        <f>VLOOKUP($A765+ROUND((COLUMN()-2)/24,5),АТС!$A$41:$F$736,5)+VLOOKUP($A765+ROUND((COLUMN()-2)/24,5),'Расчет сбытовых надбавок'!$B$2281:'Расчет сбытовых надбавок'!$G$3024,3)</f>
        <v>7.43</v>
      </c>
      <c r="C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D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E765" s="99">
        <f>VLOOKUP($A765+ROUND((COLUMN()-2)/24,5),АТС!$A$41:$F$736,5)+VLOOKUP($A765+ROUND((COLUMN()-2)/24,5),'Расчет сбытовых надбавок'!$B$2281:'Расчет сбытовых надбавок'!$G$3024,3)</f>
        <v>8.99</v>
      </c>
      <c r="F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G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9">
        <f>VLOOKUP($A765+ROUND((COLUMN()-2)/24,5),АТС!$A$41:$F$736,5)+VLOOKUP($A765+ROUND((COLUMN()-2)/24,5),'Расчет сбытовых надбавок'!$B$2281:'Расчет сбытовых надбавок'!$G$3024,3)</f>
        <v>0.01</v>
      </c>
      <c r="J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N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O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P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Q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R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9">
        <f>VLOOKUP($A765+ROUND((COLUMN()-2)/24,5),АТС!$A$41:$F$736,5)+VLOOKUP($A765+ROUND((COLUMN()-2)/24,5),'Расчет сбытовых надбавок'!$B$2281:'Расчет сбытовых надбавок'!$G$3024,3)</f>
        <v>0.01</v>
      </c>
      <c r="T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U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9">
        <f>VLOOKUP($A765+ROUND((COLUMN()-2)/24,5),АТС!$A$41:$F$736,5)+VLOOKUP($A765+ROUND((COLUMN()-2)/24,5),'Расчет сбытовых надбавок'!$B$2281:'Расчет сбытовых надбавок'!$G$3024,3)</f>
        <v>0</v>
      </c>
      <c r="W765" s="99">
        <f>VLOOKUP($A765+ROUND((COLUMN()-2)/24,5),АТС!$A$41:$F$736,5)+VLOOKUP($A765+ROUND((COLUMN()-2)/24,5),'Расчет сбытовых надбавок'!$B$2281:'Расчет сбытовых надбавок'!$G$3024,3)</f>
        <v>14.350000000000001</v>
      </c>
      <c r="X765" s="99">
        <f>VLOOKUP($A765+ROUND((COLUMN()-2)/24,5),АТС!$A$41:$F$736,5)+VLOOKUP($A765+ROUND((COLUMN()-2)/24,5),'Расчет сбытовых надбавок'!$B$2281:'Расчет сбытовых надбавок'!$G$3024,3)</f>
        <v>43.99</v>
      </c>
      <c r="Y765" s="99">
        <f>VLOOKUP($A765+ROUND((COLUMN()-2)/24,5),АТС!$A$41:$F$736,5)+VLOOKUP($A765+ROUND((COLUMN()-2)/24,5),'Расчет сбытовых надбавок'!$B$2281:'Расчет сбытовых надбавок'!$G$3024,3)</f>
        <v>256.58</v>
      </c>
    </row>
    <row r="766" spans="1:27" x14ac:dyDescent="0.2">
      <c r="A766" s="80">
        <f t="shared" si="22"/>
        <v>42531</v>
      </c>
      <c r="B766" s="99">
        <f>VLOOKUP($A766+ROUND((COLUMN()-2)/24,5),АТС!$A$41:$F$736,5)+VLOOKUP($A766+ROUND((COLUMN()-2)/24,5),'Расчет сбытовых надбавок'!$B$2281:'Расчет сбытовых надбавок'!$G$3024,3)</f>
        <v>380.3</v>
      </c>
      <c r="C766" s="99">
        <f>VLOOKUP($A766+ROUND((COLUMN()-2)/24,5),АТС!$A$41:$F$736,5)+VLOOKUP($A766+ROUND((COLUMN()-2)/24,5),'Расчет сбытовых надбавок'!$B$2281:'Расчет сбытовых надбавок'!$G$3024,3)</f>
        <v>178.4</v>
      </c>
      <c r="D766" s="99">
        <f>VLOOKUP($A766+ROUND((COLUMN()-2)/24,5),АТС!$A$41:$F$736,5)+VLOOKUP($A766+ROUND((COLUMN()-2)/24,5),'Расчет сбытовых надбавок'!$B$2281:'Расчет сбытовых надбавок'!$G$3024,3)</f>
        <v>80.989999999999995</v>
      </c>
      <c r="E766" s="99">
        <f>VLOOKUP($A766+ROUND((COLUMN()-2)/24,5),АТС!$A$41:$F$736,5)+VLOOKUP($A766+ROUND((COLUMN()-2)/24,5),'Расчет сбытовых надбавок'!$B$2281:'Расчет сбытовых надбавок'!$G$3024,3)</f>
        <v>55.019999999999996</v>
      </c>
      <c r="F766" s="99">
        <f>VLOOKUP($A766+ROUND((COLUMN()-2)/24,5),АТС!$A$41:$F$736,5)+VLOOKUP($A766+ROUND((COLUMN()-2)/24,5),'Расчет сбытовых надбавок'!$B$2281:'Расчет сбытовых надбавок'!$G$3024,3)</f>
        <v>0.08</v>
      </c>
      <c r="G766" s="99">
        <f>VLOOKUP($A766+ROUND((COLUMN()-2)/24,5),АТС!$A$41:$F$736,5)+VLOOKUP($A766+ROUND((COLUMN()-2)/24,5),'Расчет сбытовых надбавок'!$B$2281:'Расчет сбытовых надбавок'!$G$3024,3)</f>
        <v>97.320000000000007</v>
      </c>
      <c r="H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9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9">
        <f>VLOOKUP($A766+ROUND((COLUMN()-2)/24,5),АТС!$A$41:$F$736,5)+VLOOKUP($A766+ROUND((COLUMN()-2)/24,5),'Расчет сбытовых надбавок'!$B$2281:'Расчет сбытовых надбавок'!$G$3024,3)</f>
        <v>23.77</v>
      </c>
      <c r="L766" s="99">
        <f>VLOOKUP($A766+ROUND((COLUMN()-2)/24,5),АТС!$A$41:$F$736,5)+VLOOKUP($A766+ROUND((COLUMN()-2)/24,5),'Расчет сбытовых надбавок'!$B$2281:'Расчет сбытовых надбавок'!$G$3024,3)</f>
        <v>32.35</v>
      </c>
      <c r="M766" s="99">
        <f>VLOOKUP($A766+ROUND((COLUMN()-2)/24,5),АТС!$A$41:$F$736,5)+VLOOKUP($A766+ROUND((COLUMN()-2)/24,5),'Расчет сбытовых надбавок'!$B$2281:'Расчет сбытовых надбавок'!$G$3024,3)</f>
        <v>37.159999999999997</v>
      </c>
      <c r="N766" s="99">
        <f>VLOOKUP($A766+ROUND((COLUMN()-2)/24,5),АТС!$A$41:$F$736,5)+VLOOKUP($A766+ROUND((COLUMN()-2)/24,5),'Расчет сбытовых надбавок'!$B$2281:'Расчет сбытовых надбавок'!$G$3024,3)</f>
        <v>48.809999999999995</v>
      </c>
      <c r="O766" s="99">
        <f>VLOOKUP($A766+ROUND((COLUMN()-2)/24,5),АТС!$A$41:$F$736,5)+VLOOKUP($A766+ROUND((COLUMN()-2)/24,5),'Расчет сбытовых надбавок'!$B$2281:'Расчет сбытовых надбавок'!$G$3024,3)</f>
        <v>46.33</v>
      </c>
      <c r="P766" s="99">
        <f>VLOOKUP($A766+ROUND((COLUMN()-2)/24,5),АТС!$A$41:$F$736,5)+VLOOKUP($A766+ROUND((COLUMN()-2)/24,5),'Расчет сбытовых надбавок'!$B$2281:'Расчет сбытовых надбавок'!$G$3024,3)</f>
        <v>74.37</v>
      </c>
      <c r="Q766" s="99">
        <f>VLOOKUP($A766+ROUND((COLUMN()-2)/24,5),АТС!$A$41:$F$736,5)+VLOOKUP($A766+ROUND((COLUMN()-2)/24,5),'Расчет сбытовых надбавок'!$B$2281:'Расчет сбытовых надбавок'!$G$3024,3)</f>
        <v>72.89</v>
      </c>
      <c r="R766" s="99">
        <f>VLOOKUP($A766+ROUND((COLUMN()-2)/24,5),АТС!$A$41:$F$736,5)+VLOOKUP($A766+ROUND((COLUMN()-2)/24,5),'Расчет сбытовых надбавок'!$B$2281:'Расчет сбытовых надбавок'!$G$3024,3)</f>
        <v>116.83</v>
      </c>
      <c r="S766" s="99">
        <f>VLOOKUP($A766+ROUND((COLUMN()-2)/24,5),АТС!$A$41:$F$736,5)+VLOOKUP($A766+ROUND((COLUMN()-2)/24,5),'Расчет сбытовых надбавок'!$B$2281:'Расчет сбытовых надбавок'!$G$3024,3)</f>
        <v>89.69</v>
      </c>
      <c r="T766" s="99">
        <f>VLOOKUP($A766+ROUND((COLUMN()-2)/24,5),АТС!$A$41:$F$736,5)+VLOOKUP($A766+ROUND((COLUMN()-2)/24,5),'Расчет сбытовых надбавок'!$B$2281:'Расчет сбытовых надбавок'!$G$3024,3)</f>
        <v>128.80000000000001</v>
      </c>
      <c r="U766" s="99">
        <f>VLOOKUP($A766+ROUND((COLUMN()-2)/24,5),АТС!$A$41:$F$736,5)+VLOOKUP($A766+ROUND((COLUMN()-2)/24,5),'Расчет сбытовых надбавок'!$B$2281:'Расчет сбытовых надбавок'!$G$3024,3)</f>
        <v>91.14</v>
      </c>
      <c r="V766" s="99">
        <f>VLOOKUP($A766+ROUND((COLUMN()-2)/24,5),АТС!$A$41:$F$736,5)+VLOOKUP($A766+ROUND((COLUMN()-2)/24,5),'Расчет сбытовых надбавок'!$B$2281:'Расчет сбытовых надбавок'!$G$3024,3)</f>
        <v>201.76000000000002</v>
      </c>
      <c r="W766" s="99">
        <f>VLOOKUP($A766+ROUND((COLUMN()-2)/24,5),АТС!$A$41:$F$736,5)+VLOOKUP($A766+ROUND((COLUMN()-2)/24,5),'Расчет сбытовых надбавок'!$B$2281:'Расчет сбытовых надбавок'!$G$3024,3)</f>
        <v>259.14999999999998</v>
      </c>
      <c r="X766" s="99">
        <f>VLOOKUP($A766+ROUND((COLUMN()-2)/24,5),АТС!$A$41:$F$736,5)+VLOOKUP($A766+ROUND((COLUMN()-2)/24,5),'Расчет сбытовых надбавок'!$B$2281:'Расчет сбытовых надбавок'!$G$3024,3)</f>
        <v>227.64999999999998</v>
      </c>
      <c r="Y766" s="99">
        <f>VLOOKUP($A766+ROUND((COLUMN()-2)/24,5),АТС!$A$41:$F$736,5)+VLOOKUP($A766+ROUND((COLUMN()-2)/24,5),'Расчет сбытовых надбавок'!$B$2281:'Расчет сбытовых надбавок'!$G$3024,3)</f>
        <v>306.78000000000003</v>
      </c>
    </row>
    <row r="767" spans="1:27" x14ac:dyDescent="0.2">
      <c r="A767" s="80">
        <f t="shared" si="22"/>
        <v>42532</v>
      </c>
      <c r="B767" s="99">
        <f>VLOOKUP($A767+ROUND((COLUMN()-2)/24,5),АТС!$A$41:$F$736,5)+VLOOKUP($A767+ROUND((COLUMN()-2)/24,5),'Расчет сбытовых надбавок'!$B$2281:'Расчет сбытовых надбавок'!$G$3024,3)</f>
        <v>226.79999999999998</v>
      </c>
      <c r="C767" s="99">
        <f>VLOOKUP($A767+ROUND((COLUMN()-2)/24,5),АТС!$A$41:$F$736,5)+VLOOKUP($A767+ROUND((COLUMN()-2)/24,5),'Расчет сбытовых надбавок'!$B$2281:'Расчет сбытовых надбавок'!$G$3024,3)</f>
        <v>198.83</v>
      </c>
      <c r="D767" s="99">
        <f>VLOOKUP($A767+ROUND((COLUMN()-2)/24,5),АТС!$A$41:$F$736,5)+VLOOKUP($A767+ROUND((COLUMN()-2)/24,5),'Расчет сбытовых надбавок'!$B$2281:'Расчет сбытовых надбавок'!$G$3024,3)</f>
        <v>178.7</v>
      </c>
      <c r="E767" s="99">
        <f>VLOOKUP($A767+ROUND((COLUMN()-2)/24,5),АТС!$A$41:$F$736,5)+VLOOKUP($A767+ROUND((COLUMN()-2)/24,5),'Расчет сбытовых надбавок'!$B$2281:'Расчет сбытовых надбавок'!$G$3024,3)</f>
        <v>129.41999999999999</v>
      </c>
      <c r="F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9">
        <f>VLOOKUP($A767+ROUND((COLUMN()-2)/24,5),АТС!$A$41:$F$736,5)+VLOOKUP($A767+ROUND((COLUMN()-2)/24,5),'Расчет сбытовых надбавок'!$B$2281:'Расчет сбытовых надбавок'!$G$3024,3)</f>
        <v>6.07</v>
      </c>
      <c r="I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9">
        <f>VLOOKUP($A767+ROUND((COLUMN()-2)/24,5),АТС!$A$41:$F$736,5)+VLOOKUP($A767+ROUND((COLUMN()-2)/24,5),'Расчет сбытовых надбавок'!$B$2281:'Расчет сбытовых надбавок'!$G$3024,3)</f>
        <v>12.079999999999998</v>
      </c>
      <c r="L767" s="99">
        <f>VLOOKUP($A767+ROUND((COLUMN()-2)/24,5),АТС!$A$41:$F$736,5)+VLOOKUP($A767+ROUND((COLUMN()-2)/24,5),'Расчет сбытовых надбавок'!$B$2281:'Расчет сбытовых надбавок'!$G$3024,3)</f>
        <v>2.25</v>
      </c>
      <c r="M767" s="99">
        <f>VLOOKUP($A767+ROUND((COLUMN()-2)/24,5),АТС!$A$41:$F$736,5)+VLOOKUP($A767+ROUND((COLUMN()-2)/24,5),'Расчет сбытовых надбавок'!$B$2281:'Расчет сбытовых надбавок'!$G$3024,3)</f>
        <v>17.98</v>
      </c>
      <c r="N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O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P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Q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S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W767" s="99">
        <f>VLOOKUP($A767+ROUND((COLUMN()-2)/24,5),АТС!$A$41:$F$736,5)+VLOOKUP($A767+ROUND((COLUMN()-2)/24,5),'Расчет сбытовых надбавок'!$B$2281:'Расчет сбытовых надбавок'!$G$3024,3)</f>
        <v>0</v>
      </c>
      <c r="X767" s="99">
        <f>VLOOKUP($A767+ROUND((COLUMN()-2)/24,5),АТС!$A$41:$F$736,5)+VLOOKUP($A767+ROUND((COLUMN()-2)/24,5),'Расчет сбытовых надбавок'!$B$2281:'Расчет сбытовых надбавок'!$G$3024,3)</f>
        <v>130.05000000000001</v>
      </c>
      <c r="Y767" s="99">
        <f>VLOOKUP($A767+ROUND((COLUMN()-2)/24,5),АТС!$A$41:$F$736,5)+VLOOKUP($A767+ROUND((COLUMN()-2)/24,5),'Расчет сбытовых надбавок'!$B$2281:'Расчет сбытовых надбавок'!$G$3024,3)</f>
        <v>226.13</v>
      </c>
    </row>
    <row r="768" spans="1:27" x14ac:dyDescent="0.2">
      <c r="A768" s="80">
        <f t="shared" si="22"/>
        <v>42533</v>
      </c>
      <c r="B768" s="99">
        <f>VLOOKUP($A768+ROUND((COLUMN()-2)/24,5),АТС!$A$41:$F$736,5)+VLOOKUP($A768+ROUND((COLUMN()-2)/24,5),'Расчет сбытовых надбавок'!$B$2281:'Расчет сбытовых надбавок'!$G$3024,3)</f>
        <v>187.37</v>
      </c>
      <c r="C768" s="99">
        <f>VLOOKUP($A768+ROUND((COLUMN()-2)/24,5),АТС!$A$41:$F$736,5)+VLOOKUP($A768+ROUND((COLUMN()-2)/24,5),'Расчет сбытовых надбавок'!$B$2281:'Расчет сбытовых надбавок'!$G$3024,3)</f>
        <v>92.84</v>
      </c>
      <c r="D768" s="99">
        <f>VLOOKUP($A768+ROUND((COLUMN()-2)/24,5),АТС!$A$41:$F$736,5)+VLOOKUP($A768+ROUND((COLUMN()-2)/24,5),'Расчет сбытовых надбавок'!$B$2281:'Расчет сбытовых надбавок'!$G$3024,3)</f>
        <v>165.76</v>
      </c>
      <c r="E768" s="99">
        <f>VLOOKUP($A768+ROUND((COLUMN()-2)/24,5),АТС!$A$41:$F$736,5)+VLOOKUP($A768+ROUND((COLUMN()-2)/24,5),'Расчет сбытовых надбавок'!$B$2281:'Расчет сбытовых надбавок'!$G$3024,3)</f>
        <v>100.03999999999999</v>
      </c>
      <c r="F768" s="99">
        <f>VLOOKUP($A768+ROUND((COLUMN()-2)/24,5),АТС!$A$41:$F$736,5)+VLOOKUP($A768+ROUND((COLUMN()-2)/24,5),'Расчет сбытовых надбавок'!$B$2281:'Расчет сбытовых надбавок'!$G$3024,3)</f>
        <v>95.99</v>
      </c>
      <c r="G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9">
        <f>VLOOKUP($A768+ROUND((COLUMN()-2)/24,5),АТС!$A$41:$F$736,5)+VLOOKUP($A768+ROUND((COLUMN()-2)/24,5),'Расчет сбытовых надбавок'!$B$2281:'Расчет сбытовых надбавок'!$G$3024,3)</f>
        <v>10.24</v>
      </c>
      <c r="I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9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9">
        <f>VLOOKUP($A768+ROUND((COLUMN()-2)/24,5),АТС!$A$41:$F$736,5)+VLOOKUP($A768+ROUND((COLUMN()-2)/24,5),'Расчет сбытовых надбавок'!$B$2281:'Расчет сбытовых надбавок'!$G$3024,3)</f>
        <v>15.559999999999999</v>
      </c>
      <c r="L768" s="99">
        <f>VLOOKUP($A768+ROUND((COLUMN()-2)/24,5),АТС!$A$41:$F$736,5)+VLOOKUP($A768+ROUND((COLUMN()-2)/24,5),'Расчет сбытовых надбавок'!$B$2281:'Расчет сбытовых надбавок'!$G$3024,3)</f>
        <v>36.21</v>
      </c>
      <c r="M768" s="99">
        <f>VLOOKUP($A768+ROUND((COLUMN()-2)/24,5),АТС!$A$41:$F$736,5)+VLOOKUP($A768+ROUND((COLUMN()-2)/24,5),'Расчет сбытовых надбавок'!$B$2281:'Расчет сбытовых надбавок'!$G$3024,3)</f>
        <v>39.35</v>
      </c>
      <c r="N768" s="99">
        <f>VLOOKUP($A768+ROUND((COLUMN()-2)/24,5),АТС!$A$41:$F$736,5)+VLOOKUP($A768+ROUND((COLUMN()-2)/24,5),'Расчет сбытовых надбавок'!$B$2281:'Расчет сбытовых надбавок'!$G$3024,3)</f>
        <v>48.449999999999996</v>
      </c>
      <c r="O768" s="99">
        <f>VLOOKUP($A768+ROUND((COLUMN()-2)/24,5),АТС!$A$41:$F$736,5)+VLOOKUP($A768+ROUND((COLUMN()-2)/24,5),'Расчет сбытовых надбавок'!$B$2281:'Расчет сбытовых надбавок'!$G$3024,3)</f>
        <v>47.75</v>
      </c>
      <c r="P768" s="99">
        <f>VLOOKUP($A768+ROUND((COLUMN()-2)/24,5),АТС!$A$41:$F$736,5)+VLOOKUP($A768+ROUND((COLUMN()-2)/24,5),'Расчет сбытовых надбавок'!$B$2281:'Расчет сбытовых надбавок'!$G$3024,3)</f>
        <v>69.66</v>
      </c>
      <c r="Q768" s="99">
        <f>VLOOKUP($A768+ROUND((COLUMN()-2)/24,5),АТС!$A$41:$F$736,5)+VLOOKUP($A768+ROUND((COLUMN()-2)/24,5),'Расчет сбытовых надбавок'!$B$2281:'Расчет сбытовых надбавок'!$G$3024,3)</f>
        <v>65.23</v>
      </c>
      <c r="R768" s="99">
        <f>VLOOKUP($A768+ROUND((COLUMN()-2)/24,5),АТС!$A$41:$F$736,5)+VLOOKUP($A768+ROUND((COLUMN()-2)/24,5),'Расчет сбытовых надбавок'!$B$2281:'Расчет сбытовых надбавок'!$G$3024,3)</f>
        <v>78.34</v>
      </c>
      <c r="S768" s="99">
        <f>VLOOKUP($A768+ROUND((COLUMN()-2)/24,5),АТС!$A$41:$F$736,5)+VLOOKUP($A768+ROUND((COLUMN()-2)/24,5),'Расчет сбытовых надбавок'!$B$2281:'Расчет сбытовых надбавок'!$G$3024,3)</f>
        <v>90.039999999999992</v>
      </c>
      <c r="T768" s="99">
        <f>VLOOKUP($A768+ROUND((COLUMN()-2)/24,5),АТС!$A$41:$F$736,5)+VLOOKUP($A768+ROUND((COLUMN()-2)/24,5),'Расчет сбытовых надбавок'!$B$2281:'Расчет сбытовых надбавок'!$G$3024,3)</f>
        <v>105.2</v>
      </c>
      <c r="U768" s="99">
        <f>VLOOKUP($A768+ROUND((COLUMN()-2)/24,5),АТС!$A$41:$F$736,5)+VLOOKUP($A768+ROUND((COLUMN()-2)/24,5),'Расчет сбытовых надбавок'!$B$2281:'Расчет сбытовых надбавок'!$G$3024,3)</f>
        <v>99.28</v>
      </c>
      <c r="V768" s="99">
        <f>VLOOKUP($A768+ROUND((COLUMN()-2)/24,5),АТС!$A$41:$F$736,5)+VLOOKUP($A768+ROUND((COLUMN()-2)/24,5),'Расчет сбытовых надбавок'!$B$2281:'Расчет сбытовых надбавок'!$G$3024,3)</f>
        <v>235.10000000000002</v>
      </c>
      <c r="W768" s="99">
        <f>VLOOKUP($A768+ROUND((COLUMN()-2)/24,5),АТС!$A$41:$F$736,5)+VLOOKUP($A768+ROUND((COLUMN()-2)/24,5),'Расчет сбытовых надбавок'!$B$2281:'Расчет сбытовых надбавок'!$G$3024,3)</f>
        <v>343.89000000000004</v>
      </c>
      <c r="X768" s="99">
        <f>VLOOKUP($A768+ROUND((COLUMN()-2)/24,5),АТС!$A$41:$F$736,5)+VLOOKUP($A768+ROUND((COLUMN()-2)/24,5),'Расчет сбытовых надбавок'!$B$2281:'Расчет сбытовых надбавок'!$G$3024,3)</f>
        <v>82.36999999999999</v>
      </c>
      <c r="Y768" s="99">
        <f>VLOOKUP($A768+ROUND((COLUMN()-2)/24,5),АТС!$A$41:$F$736,5)+VLOOKUP($A768+ROUND((COLUMN()-2)/24,5),'Расчет сбытовых надбавок'!$B$2281:'Расчет сбытовых надбавок'!$G$3024,3)</f>
        <v>337.95</v>
      </c>
    </row>
    <row r="769" spans="1:25" x14ac:dyDescent="0.2">
      <c r="A769" s="80">
        <f t="shared" si="22"/>
        <v>42534</v>
      </c>
      <c r="B769" s="99">
        <f>VLOOKUP($A769+ROUND((COLUMN()-2)/24,5),АТС!$A$41:$F$736,5)+VLOOKUP($A769+ROUND((COLUMN()-2)/24,5),'Расчет сбытовых надбавок'!$B$2281:'Расчет сбытовых надбавок'!$G$3024,3)</f>
        <v>215.5</v>
      </c>
      <c r="C769" s="99">
        <f>VLOOKUP($A769+ROUND((COLUMN()-2)/24,5),АТС!$A$41:$F$736,5)+VLOOKUP($A769+ROUND((COLUMN()-2)/24,5),'Расчет сбытовых надбавок'!$B$2281:'Расчет сбытовых надбавок'!$G$3024,3)</f>
        <v>134.97</v>
      </c>
      <c r="D769" s="99">
        <f>VLOOKUP($A769+ROUND((COLUMN()-2)/24,5),АТС!$A$41:$F$736,5)+VLOOKUP($A769+ROUND((COLUMN()-2)/24,5),'Расчет сбытовых надбавок'!$B$2281:'Расчет сбытовых надбавок'!$G$3024,3)</f>
        <v>28.68</v>
      </c>
      <c r="E769" s="99">
        <f>VLOOKUP($A769+ROUND((COLUMN()-2)/24,5),АТС!$A$41:$F$736,5)+VLOOKUP($A769+ROUND((COLUMN()-2)/24,5),'Расчет сбытовых надбавок'!$B$2281:'Расчет сбытовых надбавок'!$G$3024,3)</f>
        <v>69.81</v>
      </c>
      <c r="F769" s="99">
        <f>VLOOKUP($A769+ROUND((COLUMN()-2)/24,5),АТС!$A$41:$F$736,5)+VLOOKUP($A769+ROUND((COLUMN()-2)/24,5),'Расчет сбытовых надбавок'!$B$2281:'Расчет сбытовых надбавок'!$G$3024,3)</f>
        <v>81.75</v>
      </c>
      <c r="G769" s="99">
        <f>VLOOKUP($A769+ROUND((COLUMN()-2)/24,5),АТС!$A$41:$F$736,5)+VLOOKUP($A769+ROUND((COLUMN()-2)/24,5),'Расчет сбытовых надбавок'!$B$2281:'Расчет сбытовых надбавок'!$G$3024,3)</f>
        <v>22.52</v>
      </c>
      <c r="H769" s="99">
        <f>VLOOKUP($A769+ROUND((COLUMN()-2)/24,5),АТС!$A$41:$F$736,5)+VLOOKUP($A769+ROUND((COLUMN()-2)/24,5),'Расчет сбытовых надбавок'!$B$2281:'Расчет сбытовых надбавок'!$G$3024,3)</f>
        <v>136.24</v>
      </c>
      <c r="I769" s="99">
        <f>VLOOKUP($A769+ROUND((COLUMN()-2)/24,5),АТС!$A$41:$F$736,5)+VLOOKUP($A769+ROUND((COLUMN()-2)/24,5),'Расчет сбытовых надбавок'!$B$2281:'Расчет сбытовых надбавок'!$G$3024,3)</f>
        <v>45.36</v>
      </c>
      <c r="J769" s="99">
        <f>VLOOKUP($A769+ROUND((COLUMN()-2)/24,5),АТС!$A$41:$F$736,5)+VLOOKUP($A769+ROUND((COLUMN()-2)/24,5),'Расчет сбытовых надбавок'!$B$2281:'Расчет сбытовых надбавок'!$G$3024,3)</f>
        <v>1.42</v>
      </c>
      <c r="K769" s="99">
        <f>VLOOKUP($A769+ROUND((COLUMN()-2)/24,5),АТС!$A$41:$F$736,5)+VLOOKUP($A769+ROUND((COLUMN()-2)/24,5),'Расчет сбытовых надбавок'!$B$2281:'Расчет сбытовых надбавок'!$G$3024,3)</f>
        <v>100.82</v>
      </c>
      <c r="L769" s="99">
        <f>VLOOKUP($A769+ROUND((COLUMN()-2)/24,5),АТС!$A$41:$F$736,5)+VLOOKUP($A769+ROUND((COLUMN()-2)/24,5),'Расчет сбытовых надбавок'!$B$2281:'Расчет сбытовых надбавок'!$G$3024,3)</f>
        <v>50.489999999999995</v>
      </c>
      <c r="M769" s="99">
        <f>VLOOKUP($A769+ROUND((COLUMN()-2)/24,5),АТС!$A$41:$F$736,5)+VLOOKUP($A769+ROUND((COLUMN()-2)/24,5),'Расчет сбытовых надбавок'!$B$2281:'Расчет сбытовых надбавок'!$G$3024,3)</f>
        <v>63.02</v>
      </c>
      <c r="N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O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P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Q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R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9">
        <f>VLOOKUP($A769+ROUND((COLUMN()-2)/24,5),АТС!$A$41:$F$736,5)+VLOOKUP($A769+ROUND((COLUMN()-2)/24,5),'Расчет сбытовых надбавок'!$B$2281:'Расчет сбытовых надбавок'!$G$3024,3)</f>
        <v>0</v>
      </c>
      <c r="X769" s="99">
        <f>VLOOKUP($A769+ROUND((COLUMN()-2)/24,5),АТС!$A$41:$F$736,5)+VLOOKUP($A769+ROUND((COLUMN()-2)/24,5),'Расчет сбытовых надбавок'!$B$2281:'Расчет сбытовых надбавок'!$G$3024,3)</f>
        <v>119.00999999999999</v>
      </c>
      <c r="Y769" s="99">
        <f>VLOOKUP($A769+ROUND((COLUMN()-2)/24,5),АТС!$A$41:$F$736,5)+VLOOKUP($A769+ROUND((COLUMN()-2)/24,5),'Расчет сбытовых надбавок'!$B$2281:'Расчет сбытовых надбавок'!$G$3024,3)</f>
        <v>63.96</v>
      </c>
    </row>
    <row r="770" spans="1:25" x14ac:dyDescent="0.2">
      <c r="A770" s="80">
        <f t="shared" si="22"/>
        <v>42535</v>
      </c>
      <c r="B770" s="99">
        <f>VLOOKUP($A770+ROUND((COLUMN()-2)/24,5),АТС!$A$41:$F$736,5)+VLOOKUP($A770+ROUND((COLUMN()-2)/24,5),'Расчет сбытовых надбавок'!$B$2281:'Расчет сбытовых надбавок'!$G$3024,3)</f>
        <v>288.62</v>
      </c>
      <c r="C770" s="99">
        <f>VLOOKUP($A770+ROUND((COLUMN()-2)/24,5),АТС!$A$41:$F$736,5)+VLOOKUP($A770+ROUND((COLUMN()-2)/24,5),'Расчет сбытовых надбавок'!$B$2281:'Расчет сбытовых надбавок'!$G$3024,3)</f>
        <v>196.03</v>
      </c>
      <c r="D770" s="99">
        <f>VLOOKUP($A770+ROUND((COLUMN()-2)/24,5),АТС!$A$41:$F$736,5)+VLOOKUP($A770+ROUND((COLUMN()-2)/24,5),'Расчет сбытовых надбавок'!$B$2281:'Расчет сбытовых надбавок'!$G$3024,3)</f>
        <v>199.45999999999998</v>
      </c>
      <c r="E770" s="99">
        <f>VLOOKUP($A770+ROUND((COLUMN()-2)/24,5),АТС!$A$41:$F$736,5)+VLOOKUP($A770+ROUND((COLUMN()-2)/24,5),'Расчет сбытовых надбавок'!$B$2281:'Расчет сбытовых надбавок'!$G$3024,3)</f>
        <v>143.57</v>
      </c>
      <c r="F770" s="99">
        <f>VLOOKUP($A770+ROUND((COLUMN()-2)/24,5),АТС!$A$41:$F$736,5)+VLOOKUP($A770+ROUND((COLUMN()-2)/24,5),'Расчет сбытовых надбавок'!$B$2281:'Расчет сбытовых надбавок'!$G$3024,3)</f>
        <v>89.820000000000007</v>
      </c>
      <c r="G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9">
        <f>VLOOKUP($A770+ROUND((COLUMN()-2)/24,5),АТС!$A$41:$F$736,5)+VLOOKUP($A770+ROUND((COLUMN()-2)/24,5),'Расчет сбытовых надбавок'!$B$2281:'Расчет сбытовых надбавок'!$G$3024,3)</f>
        <v>0.01</v>
      </c>
      <c r="I770" s="99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9">
        <f>VLOOKUP($A770+ROUND((COLUMN()-2)/24,5),АТС!$A$41:$F$736,5)+VLOOKUP($A770+ROUND((COLUMN()-2)/24,5),'Расчет сбытовых надбавок'!$B$2281:'Расчет сбытовых надбавок'!$G$3024,3)</f>
        <v>29.52</v>
      </c>
      <c r="K770" s="99">
        <f>VLOOKUP($A770+ROUND((COLUMN()-2)/24,5),АТС!$A$41:$F$736,5)+VLOOKUP($A770+ROUND((COLUMN()-2)/24,5),'Расчет сбытовых надбавок'!$B$2281:'Расчет сбытовых надбавок'!$G$3024,3)</f>
        <v>97.48</v>
      </c>
      <c r="L770" s="99">
        <f>VLOOKUP($A770+ROUND((COLUMN()-2)/24,5),АТС!$A$41:$F$736,5)+VLOOKUP($A770+ROUND((COLUMN()-2)/24,5),'Расчет сбытовых надбавок'!$B$2281:'Расчет сбытовых надбавок'!$G$3024,3)</f>
        <v>167.89000000000001</v>
      </c>
      <c r="M770" s="99">
        <f>VLOOKUP($A770+ROUND((COLUMN()-2)/24,5),АТС!$A$41:$F$736,5)+VLOOKUP($A770+ROUND((COLUMN()-2)/24,5),'Расчет сбытовых надбавок'!$B$2281:'Расчет сбытовых надбавок'!$G$3024,3)</f>
        <v>185.99</v>
      </c>
      <c r="N770" s="99">
        <f>VLOOKUP($A770+ROUND((COLUMN()-2)/24,5),АТС!$A$41:$F$736,5)+VLOOKUP($A770+ROUND((COLUMN()-2)/24,5),'Расчет сбытовых надбавок'!$B$2281:'Расчет сбытовых надбавок'!$G$3024,3)</f>
        <v>149.82</v>
      </c>
      <c r="O770" s="99">
        <f>VLOOKUP($A770+ROUND((COLUMN()-2)/24,5),АТС!$A$41:$F$736,5)+VLOOKUP($A770+ROUND((COLUMN()-2)/24,5),'Расчет сбытовых надбавок'!$B$2281:'Расчет сбытовых надбавок'!$G$3024,3)</f>
        <v>181.9</v>
      </c>
      <c r="P770" s="99">
        <f>VLOOKUP($A770+ROUND((COLUMN()-2)/24,5),АТС!$A$41:$F$736,5)+VLOOKUP($A770+ROUND((COLUMN()-2)/24,5),'Расчет сбытовых надбавок'!$B$2281:'Расчет сбытовых надбавок'!$G$3024,3)</f>
        <v>196.23000000000002</v>
      </c>
      <c r="Q770" s="99">
        <f>VLOOKUP($A770+ROUND((COLUMN()-2)/24,5),АТС!$A$41:$F$736,5)+VLOOKUP($A770+ROUND((COLUMN()-2)/24,5),'Расчет сбытовых надбавок'!$B$2281:'Расчет сбытовых надбавок'!$G$3024,3)</f>
        <v>197.10000000000002</v>
      </c>
      <c r="R770" s="99">
        <f>VLOOKUP($A770+ROUND((COLUMN()-2)/24,5),АТС!$A$41:$F$736,5)+VLOOKUP($A770+ROUND((COLUMN()-2)/24,5),'Расчет сбытовых надбавок'!$B$2281:'Расчет сбытовых надбавок'!$G$3024,3)</f>
        <v>155.36000000000001</v>
      </c>
      <c r="S770" s="99">
        <f>VLOOKUP($A770+ROUND((COLUMN()-2)/24,5),АТС!$A$41:$F$736,5)+VLOOKUP($A770+ROUND((COLUMN()-2)/24,5),'Расчет сбытовых надбавок'!$B$2281:'Расчет сбытовых надбавок'!$G$3024,3)</f>
        <v>155.5</v>
      </c>
      <c r="T770" s="99">
        <f>VLOOKUP($A770+ROUND((COLUMN()-2)/24,5),АТС!$A$41:$F$736,5)+VLOOKUP($A770+ROUND((COLUMN()-2)/24,5),'Расчет сбытовых надбавок'!$B$2281:'Расчет сбытовых надбавок'!$G$3024,3)</f>
        <v>150.16999999999999</v>
      </c>
      <c r="U770" s="99">
        <f>VLOOKUP($A770+ROUND((COLUMN()-2)/24,5),АТС!$A$41:$F$736,5)+VLOOKUP($A770+ROUND((COLUMN()-2)/24,5),'Расчет сбытовых надбавок'!$B$2281:'Расчет сбытовых надбавок'!$G$3024,3)</f>
        <v>79.989999999999995</v>
      </c>
      <c r="V770" s="99">
        <f>VLOOKUP($A770+ROUND((COLUMN()-2)/24,5),АТС!$A$41:$F$736,5)+VLOOKUP($A770+ROUND((COLUMN()-2)/24,5),'Расчет сбытовых надбавок'!$B$2281:'Расчет сбытовых надбавок'!$G$3024,3)</f>
        <v>274.36</v>
      </c>
      <c r="W770" s="99">
        <f>VLOOKUP($A770+ROUND((COLUMN()-2)/24,5),АТС!$A$41:$F$736,5)+VLOOKUP($A770+ROUND((COLUMN()-2)/24,5),'Расчет сбытовых надбавок'!$B$2281:'Расчет сбытовых надбавок'!$G$3024,3)</f>
        <v>379.95000000000005</v>
      </c>
      <c r="X770" s="99">
        <f>VLOOKUP($A770+ROUND((COLUMN()-2)/24,5),АТС!$A$41:$F$736,5)+VLOOKUP($A770+ROUND((COLUMN()-2)/24,5),'Расчет сбытовых надбавок'!$B$2281:'Расчет сбытовых надбавок'!$G$3024,3)</f>
        <v>297.35000000000002</v>
      </c>
      <c r="Y770" s="99">
        <f>VLOOKUP($A770+ROUND((COLUMN()-2)/24,5),АТС!$A$41:$F$736,5)+VLOOKUP($A770+ROUND((COLUMN()-2)/24,5),'Расчет сбытовых надбавок'!$B$2281:'Расчет сбытовых надбавок'!$G$3024,3)</f>
        <v>263.54000000000002</v>
      </c>
    </row>
    <row r="771" spans="1:25" x14ac:dyDescent="0.2">
      <c r="A771" s="80">
        <f t="shared" si="22"/>
        <v>42536</v>
      </c>
      <c r="B771" s="99">
        <f>VLOOKUP($A771+ROUND((COLUMN()-2)/24,5),АТС!$A$41:$F$736,5)+VLOOKUP($A771+ROUND((COLUMN()-2)/24,5),'Расчет сбытовых надбавок'!$B$2281:'Расчет сбытовых надбавок'!$G$3024,3)</f>
        <v>173.89000000000001</v>
      </c>
      <c r="C771" s="99">
        <f>VLOOKUP($A771+ROUND((COLUMN()-2)/24,5),АТС!$A$41:$F$736,5)+VLOOKUP($A771+ROUND((COLUMN()-2)/24,5),'Расчет сбытовых надбавок'!$B$2281:'Расчет сбытовых надбавок'!$G$3024,3)</f>
        <v>1086.5</v>
      </c>
      <c r="D771" s="99">
        <f>VLOOKUP($A771+ROUND((COLUMN()-2)/24,5),АТС!$A$41:$F$736,5)+VLOOKUP($A771+ROUND((COLUMN()-2)/24,5),'Расчет сбытовых надбавок'!$B$2281:'Расчет сбытовых надбавок'!$G$3024,3)</f>
        <v>134.93</v>
      </c>
      <c r="E771" s="99">
        <f>VLOOKUP($A771+ROUND((COLUMN()-2)/24,5),АТС!$A$41:$F$736,5)+VLOOKUP($A771+ROUND((COLUMN()-2)/24,5),'Расчет сбытовых надбавок'!$B$2281:'Расчет сбытовых надбавок'!$G$3024,3)</f>
        <v>153.13</v>
      </c>
      <c r="F771" s="99">
        <f>VLOOKUP($A771+ROUND((COLUMN()-2)/24,5),АТС!$A$41:$F$736,5)+VLOOKUP($A771+ROUND((COLUMN()-2)/24,5),'Расчет сбытовых надбавок'!$B$2281:'Расчет сбытовых надбавок'!$G$3024,3)</f>
        <v>155.95999999999998</v>
      </c>
      <c r="G771" s="99">
        <f>VLOOKUP($A771+ROUND((COLUMN()-2)/24,5),АТС!$A$41:$F$736,5)+VLOOKUP($A771+ROUND((COLUMN()-2)/24,5),'Расчет сбытовых надбавок'!$B$2281:'Расчет сбытовых надбавок'!$G$3024,3)</f>
        <v>0.09</v>
      </c>
      <c r="H771" s="99">
        <f>VLOOKUP($A771+ROUND((COLUMN()-2)/24,5),АТС!$A$41:$F$736,5)+VLOOKUP($A771+ROUND((COLUMN()-2)/24,5),'Расчет сбытовых надбавок'!$B$2281:'Расчет сбытовых надбавок'!$G$3024,3)</f>
        <v>0.01</v>
      </c>
      <c r="I771" s="99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9">
        <f>VLOOKUP($A771+ROUND((COLUMN()-2)/24,5),АТС!$A$41:$F$736,5)+VLOOKUP($A771+ROUND((COLUMN()-2)/24,5),'Расчет сбытовых надбавок'!$B$2281:'Расчет сбытовых надбавок'!$G$3024,3)</f>
        <v>6.9999999999999993E-2</v>
      </c>
      <c r="K771" s="99">
        <f>VLOOKUP($A771+ROUND((COLUMN()-2)/24,5),АТС!$A$41:$F$736,5)+VLOOKUP($A771+ROUND((COLUMN()-2)/24,5),'Расчет сбытовых надбавок'!$B$2281:'Расчет сбытовых надбавок'!$G$3024,3)</f>
        <v>146.13999999999999</v>
      </c>
      <c r="L771" s="99">
        <f>VLOOKUP($A771+ROUND((COLUMN()-2)/24,5),АТС!$A$41:$F$736,5)+VLOOKUP($A771+ROUND((COLUMN()-2)/24,5),'Расчет сбытовых надбавок'!$B$2281:'Расчет сбытовых надбавок'!$G$3024,3)</f>
        <v>170.93</v>
      </c>
      <c r="M771" s="99">
        <f>VLOOKUP($A771+ROUND((COLUMN()-2)/24,5),АТС!$A$41:$F$736,5)+VLOOKUP($A771+ROUND((COLUMN()-2)/24,5),'Расчет сбытовых надбавок'!$B$2281:'Расчет сбытовых надбавок'!$G$3024,3)</f>
        <v>188.34</v>
      </c>
      <c r="N771" s="99">
        <f>VLOOKUP($A771+ROUND((COLUMN()-2)/24,5),АТС!$A$41:$F$736,5)+VLOOKUP($A771+ROUND((COLUMN()-2)/24,5),'Расчет сбытовых надбавок'!$B$2281:'Расчет сбытовых надбавок'!$G$3024,3)</f>
        <v>160.53</v>
      </c>
      <c r="O771" s="99">
        <f>VLOOKUP($A771+ROUND((COLUMN()-2)/24,5),АТС!$A$41:$F$736,5)+VLOOKUP($A771+ROUND((COLUMN()-2)/24,5),'Расчет сбытовых надбавок'!$B$2281:'Расчет сбытовых надбавок'!$G$3024,3)</f>
        <v>159.57999999999998</v>
      </c>
      <c r="P771" s="99">
        <f>VLOOKUP($A771+ROUND((COLUMN()-2)/24,5),АТС!$A$41:$F$736,5)+VLOOKUP($A771+ROUND((COLUMN()-2)/24,5),'Расчет сбытовых надбавок'!$B$2281:'Расчет сбытовых надбавок'!$G$3024,3)</f>
        <v>184.58</v>
      </c>
      <c r="Q771" s="99">
        <f>VLOOKUP($A771+ROUND((COLUMN()-2)/24,5),АТС!$A$41:$F$736,5)+VLOOKUP($A771+ROUND((COLUMN()-2)/24,5),'Расчет сбытовых надбавок'!$B$2281:'Расчет сбытовых надбавок'!$G$3024,3)</f>
        <v>180.59</v>
      </c>
      <c r="R771" s="99">
        <f>VLOOKUP($A771+ROUND((COLUMN()-2)/24,5),АТС!$A$41:$F$736,5)+VLOOKUP($A771+ROUND((COLUMN()-2)/24,5),'Расчет сбытовых надбавок'!$B$2281:'Расчет сбытовых надбавок'!$G$3024,3)</f>
        <v>176.42</v>
      </c>
      <c r="S771" s="99">
        <f>VLOOKUP($A771+ROUND((COLUMN()-2)/24,5),АТС!$A$41:$F$736,5)+VLOOKUP($A771+ROUND((COLUMN()-2)/24,5),'Расчет сбытовых надбавок'!$B$2281:'Расчет сбытовых надбавок'!$G$3024,3)</f>
        <v>48.63</v>
      </c>
      <c r="T771" s="99">
        <f>VLOOKUP($A771+ROUND((COLUMN()-2)/24,5),АТС!$A$41:$F$736,5)+VLOOKUP($A771+ROUND((COLUMN()-2)/24,5),'Расчет сбытовых надбавок'!$B$2281:'Расчет сбытовых надбавок'!$G$3024,3)</f>
        <v>99.53</v>
      </c>
      <c r="U771" s="99">
        <f>VLOOKUP($A771+ROUND((COLUMN()-2)/24,5),АТС!$A$41:$F$736,5)+VLOOKUP($A771+ROUND((COLUMN()-2)/24,5),'Расчет сбытовых надбавок'!$B$2281:'Расчет сбытовых надбавок'!$G$3024,3)</f>
        <v>39.1</v>
      </c>
      <c r="V771" s="99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9">
        <f>VLOOKUP($A771+ROUND((COLUMN()-2)/24,5),АТС!$A$41:$F$736,5)+VLOOKUP($A771+ROUND((COLUMN()-2)/24,5),'Расчет сбытовых надбавок'!$B$2281:'Расчет сбытовых надбавок'!$G$3024,3)</f>
        <v>126.47</v>
      </c>
      <c r="X771" s="99">
        <f>VLOOKUP($A771+ROUND((COLUMN()-2)/24,5),АТС!$A$41:$F$736,5)+VLOOKUP($A771+ROUND((COLUMN()-2)/24,5),'Расчет сбытовых надбавок'!$B$2281:'Расчет сбытовых надбавок'!$G$3024,3)</f>
        <v>83.39</v>
      </c>
      <c r="Y771" s="99">
        <f>VLOOKUP($A771+ROUND((COLUMN()-2)/24,5),АТС!$A$41:$F$736,5)+VLOOKUP($A771+ROUND((COLUMN()-2)/24,5),'Расчет сбытовых надбавок'!$B$2281:'Расчет сбытовых надбавок'!$G$3024,3)</f>
        <v>55.830000000000005</v>
      </c>
    </row>
    <row r="772" spans="1:25" x14ac:dyDescent="0.2">
      <c r="A772" s="80">
        <f t="shared" si="22"/>
        <v>42537</v>
      </c>
      <c r="B772" s="99">
        <f>VLOOKUP($A772+ROUND((COLUMN()-2)/24,5),АТС!$A$41:$F$736,5)+VLOOKUP($A772+ROUND((COLUMN()-2)/24,5),'Расчет сбытовых надбавок'!$B$2281:'Расчет сбытовых надбавок'!$G$3024,3)</f>
        <v>127.63</v>
      </c>
      <c r="C772" s="99">
        <f>VLOOKUP($A772+ROUND((COLUMN()-2)/24,5),АТС!$A$41:$F$736,5)+VLOOKUP($A772+ROUND((COLUMN()-2)/24,5),'Расчет сбытовых надбавок'!$B$2281:'Расчет сбытовых надбавок'!$G$3024,3)</f>
        <v>149.69</v>
      </c>
      <c r="D772" s="99">
        <f>VLOOKUP($A772+ROUND((COLUMN()-2)/24,5),АТС!$A$41:$F$736,5)+VLOOKUP($A772+ROUND((COLUMN()-2)/24,5),'Расчет сбытовых надбавок'!$B$2281:'Расчет сбытовых надбавок'!$G$3024,3)</f>
        <v>149.94</v>
      </c>
      <c r="E772" s="99">
        <f>VLOOKUP($A772+ROUND((COLUMN()-2)/24,5),АТС!$A$41:$F$736,5)+VLOOKUP($A772+ROUND((COLUMN()-2)/24,5),'Расчет сбытовых надбавок'!$B$2281:'Расчет сбытовых надбавок'!$G$3024,3)</f>
        <v>284.89999999999998</v>
      </c>
      <c r="F772" s="99">
        <f>VLOOKUP($A772+ROUND((COLUMN()-2)/24,5),АТС!$A$41:$F$736,5)+VLOOKUP($A772+ROUND((COLUMN()-2)/24,5),'Расчет сбытовых надбавок'!$B$2281:'Расчет сбытовых надбавок'!$G$3024,3)</f>
        <v>48.17</v>
      </c>
      <c r="G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9">
        <f>VLOOKUP($A772+ROUND((COLUMN()-2)/24,5),АТС!$A$41:$F$736,5)+VLOOKUP($A772+ROUND((COLUMN()-2)/24,5),'Расчет сбытовых надбавок'!$B$2281:'Расчет сбытовых надбавок'!$G$3024,3)</f>
        <v>0.01</v>
      </c>
      <c r="J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9">
        <f>VLOOKUP($A772+ROUND((COLUMN()-2)/24,5),АТС!$A$41:$F$736,5)+VLOOKUP($A772+ROUND((COLUMN()-2)/24,5),'Расчет сбытовых надбавок'!$B$2281:'Расчет сбытовых надбавок'!$G$3024,3)</f>
        <v>43.55</v>
      </c>
      <c r="M772" s="99">
        <f>VLOOKUP($A772+ROUND((COLUMN()-2)/24,5),АТС!$A$41:$F$736,5)+VLOOKUP($A772+ROUND((COLUMN()-2)/24,5),'Расчет сбытовых надбавок'!$B$2281:'Расчет сбытовых надбавок'!$G$3024,3)</f>
        <v>46.25</v>
      </c>
      <c r="N772" s="99">
        <f>VLOOKUP($A772+ROUND((COLUMN()-2)/24,5),АТС!$A$41:$F$736,5)+VLOOKUP($A772+ROUND((COLUMN()-2)/24,5),'Расчет сбытовых надбавок'!$B$2281:'Расчет сбытовых надбавок'!$G$3024,3)</f>
        <v>58.319999999999993</v>
      </c>
      <c r="O772" s="99">
        <f>VLOOKUP($A772+ROUND((COLUMN()-2)/24,5),АТС!$A$41:$F$736,5)+VLOOKUP($A772+ROUND((COLUMN()-2)/24,5),'Расчет сбытовых надбавок'!$B$2281:'Расчет сбытовых надбавок'!$G$3024,3)</f>
        <v>62.54</v>
      </c>
      <c r="P772" s="99">
        <f>VLOOKUP($A772+ROUND((COLUMN()-2)/24,5),АТС!$A$41:$F$736,5)+VLOOKUP($A772+ROUND((COLUMN()-2)/24,5),'Расчет сбытовых надбавок'!$B$2281:'Расчет сбытовых надбавок'!$G$3024,3)</f>
        <v>48.050000000000004</v>
      </c>
      <c r="Q772" s="99">
        <f>VLOOKUP($A772+ROUND((COLUMN()-2)/24,5),АТС!$A$41:$F$736,5)+VLOOKUP($A772+ROUND((COLUMN()-2)/24,5),'Расчет сбытовых надбавок'!$B$2281:'Расчет сбытовых надбавок'!$G$3024,3)</f>
        <v>68.73</v>
      </c>
      <c r="R772" s="99">
        <f>VLOOKUP($A772+ROUND((COLUMN()-2)/24,5),АТС!$A$41:$F$736,5)+VLOOKUP($A772+ROUND((COLUMN()-2)/24,5),'Расчет сбытовых надбавок'!$B$2281:'Расчет сбытовых надбавок'!$G$3024,3)</f>
        <v>50.6</v>
      </c>
      <c r="S772" s="99">
        <f>VLOOKUP($A772+ROUND((COLUMN()-2)/24,5),АТС!$A$41:$F$736,5)+VLOOKUP($A772+ROUND((COLUMN()-2)/24,5),'Расчет сбытовых надбавок'!$B$2281:'Расчет сбытовых надбавок'!$G$3024,3)</f>
        <v>39.799999999999997</v>
      </c>
      <c r="T772" s="99">
        <f>VLOOKUP($A772+ROUND((COLUMN()-2)/24,5),АТС!$A$41:$F$736,5)+VLOOKUP($A772+ROUND((COLUMN()-2)/24,5),'Расчет сбытовых надбавок'!$B$2281:'Расчет сбытовых надбавок'!$G$3024,3)</f>
        <v>13.67</v>
      </c>
      <c r="U772" s="99">
        <f>VLOOKUP($A772+ROUND((COLUMN()-2)/24,5),АТС!$A$41:$F$736,5)+VLOOKUP($A772+ROUND((COLUMN()-2)/24,5),'Расчет сбытовых надбавок'!$B$2281:'Расчет сбытовых надбавок'!$G$3024,3)</f>
        <v>0.01</v>
      </c>
      <c r="V772" s="99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9">
        <f>VLOOKUP($A772+ROUND((COLUMN()-2)/24,5),АТС!$A$41:$F$736,5)+VLOOKUP($A772+ROUND((COLUMN()-2)/24,5),'Расчет сбытовых надбавок'!$B$2281:'Расчет сбытовых надбавок'!$G$3024,3)</f>
        <v>72.08</v>
      </c>
      <c r="X772" s="99">
        <f>VLOOKUP($A772+ROUND((COLUMN()-2)/24,5),АТС!$A$41:$F$736,5)+VLOOKUP($A772+ROUND((COLUMN()-2)/24,5),'Расчет сбытовых надбавок'!$B$2281:'Расчет сбытовых надбавок'!$G$3024,3)</f>
        <v>2.5999999999999996</v>
      </c>
      <c r="Y772" s="99">
        <f>VLOOKUP($A772+ROUND((COLUMN()-2)/24,5),АТС!$A$41:$F$736,5)+VLOOKUP($A772+ROUND((COLUMN()-2)/24,5),'Расчет сбытовых надбавок'!$B$2281:'Расчет сбытовых надбавок'!$G$3024,3)</f>
        <v>127.63</v>
      </c>
    </row>
    <row r="773" spans="1:25" x14ac:dyDescent="0.2">
      <c r="A773" s="80">
        <f t="shared" si="22"/>
        <v>42538</v>
      </c>
      <c r="B773" s="99">
        <f>VLOOKUP($A773+ROUND((COLUMN()-2)/24,5),АТС!$A$41:$F$736,5)+VLOOKUP($A773+ROUND((COLUMN()-2)/24,5),'Расчет сбытовых надбавок'!$B$2281:'Расчет сбытовых надбавок'!$G$3024,3)</f>
        <v>254.48000000000002</v>
      </c>
      <c r="C773" s="99">
        <f>VLOOKUP($A773+ROUND((COLUMN()-2)/24,5),АТС!$A$41:$F$736,5)+VLOOKUP($A773+ROUND((COLUMN()-2)/24,5),'Расчет сбытовых надбавок'!$B$2281:'Расчет сбытовых надбавок'!$G$3024,3)</f>
        <v>338.52</v>
      </c>
      <c r="D773" s="99">
        <f>VLOOKUP($A773+ROUND((COLUMN()-2)/24,5),АТС!$A$41:$F$736,5)+VLOOKUP($A773+ROUND((COLUMN()-2)/24,5),'Расчет сбытовых надбавок'!$B$2281:'Расчет сбытовых надбавок'!$G$3024,3)</f>
        <v>184.85</v>
      </c>
      <c r="E773" s="99">
        <f>VLOOKUP($A773+ROUND((COLUMN()-2)/24,5),АТС!$A$41:$F$736,5)+VLOOKUP($A773+ROUND((COLUMN()-2)/24,5),'Расчет сбытовых надбавок'!$B$2281:'Расчет сбытовых надбавок'!$G$3024,3)</f>
        <v>154.48000000000002</v>
      </c>
      <c r="F773" s="99">
        <f>VLOOKUP($A773+ROUND((COLUMN()-2)/24,5),АТС!$A$41:$F$736,5)+VLOOKUP($A773+ROUND((COLUMN()-2)/24,5),'Расчет сбытовых надбавок'!$B$2281:'Расчет сбытовых надбавок'!$G$3024,3)</f>
        <v>127.25999999999999</v>
      </c>
      <c r="G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9">
        <f>VLOOKUP($A773+ROUND((COLUMN()-2)/24,5),АТС!$A$41:$F$736,5)+VLOOKUP($A773+ROUND((COLUMN()-2)/24,5),'Расчет сбытовых надбавок'!$B$2281:'Расчет сбытовых надбавок'!$G$3024,3)</f>
        <v>0.01</v>
      </c>
      <c r="J773" s="99">
        <f>VLOOKUP($A773+ROUND((COLUMN()-2)/24,5),АТС!$A$41:$F$736,5)+VLOOKUP($A773+ROUND((COLUMN()-2)/24,5),'Расчет сбытовых надбавок'!$B$2281:'Расчет сбытовых надбавок'!$G$3024,3)</f>
        <v>48.75</v>
      </c>
      <c r="K773" s="99">
        <f>VLOOKUP($A773+ROUND((COLUMN()-2)/24,5),АТС!$A$41:$F$736,5)+VLOOKUP($A773+ROUND((COLUMN()-2)/24,5),'Расчет сбытовых надбавок'!$B$2281:'Расчет сбытовых надбавок'!$G$3024,3)</f>
        <v>9.69</v>
      </c>
      <c r="L773" s="99">
        <f>VLOOKUP($A773+ROUND((COLUMN()-2)/24,5),АТС!$A$41:$F$736,5)+VLOOKUP($A773+ROUND((COLUMN()-2)/24,5),'Расчет сбытовых надбавок'!$B$2281:'Расчет сбытовых надбавок'!$G$3024,3)</f>
        <v>43.620000000000005</v>
      </c>
      <c r="M773" s="99">
        <f>VLOOKUP($A773+ROUND((COLUMN()-2)/24,5),АТС!$A$41:$F$736,5)+VLOOKUP($A773+ROUND((COLUMN()-2)/24,5),'Расчет сбытовых надбавок'!$B$2281:'Расчет сбытовых надбавок'!$G$3024,3)</f>
        <v>62.440000000000005</v>
      </c>
      <c r="N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Q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U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9">
        <f>VLOOKUP($A773+ROUND((COLUMN()-2)/24,5),АТС!$A$41:$F$736,5)+VLOOKUP($A773+ROUND((COLUMN()-2)/24,5),'Расчет сбытовых надбавок'!$B$2281:'Расчет сбытовых надбавок'!$G$3024,3)</f>
        <v>0</v>
      </c>
      <c r="X773" s="99">
        <f>VLOOKUP($A773+ROUND((COLUMN()-2)/24,5),АТС!$A$41:$F$736,5)+VLOOKUP($A773+ROUND((COLUMN()-2)/24,5),'Расчет сбытовых надбавок'!$B$2281:'Расчет сбытовых надбавок'!$G$3024,3)</f>
        <v>45.93</v>
      </c>
      <c r="Y773" s="99">
        <f>VLOOKUP($A773+ROUND((COLUMN()-2)/24,5),АТС!$A$41:$F$736,5)+VLOOKUP($A773+ROUND((COLUMN()-2)/24,5),'Расчет сбытовых надбавок'!$B$2281:'Расчет сбытовых надбавок'!$G$3024,3)</f>
        <v>249.08</v>
      </c>
    </row>
    <row r="774" spans="1:25" x14ac:dyDescent="0.2">
      <c r="A774" s="80">
        <f t="shared" si="22"/>
        <v>42539</v>
      </c>
      <c r="B774" s="99">
        <f>VLOOKUP($A774+ROUND((COLUMN()-2)/24,5),АТС!$A$41:$F$736,5)+VLOOKUP($A774+ROUND((COLUMN()-2)/24,5),'Расчет сбытовых надбавок'!$B$2281:'Расчет сбытовых надбавок'!$G$3024,3)</f>
        <v>245.76</v>
      </c>
      <c r="C774" s="99">
        <f>VLOOKUP($A774+ROUND((COLUMN()-2)/24,5),АТС!$A$41:$F$736,5)+VLOOKUP($A774+ROUND((COLUMN()-2)/24,5),'Расчет сбытовых надбавок'!$B$2281:'Расчет сбытовых надбавок'!$G$3024,3)</f>
        <v>177.57</v>
      </c>
      <c r="D774" s="99">
        <f>VLOOKUP($A774+ROUND((COLUMN()-2)/24,5),АТС!$A$41:$F$736,5)+VLOOKUP($A774+ROUND((COLUMN()-2)/24,5),'Расчет сбытовых надбавок'!$B$2281:'Расчет сбытовых надбавок'!$G$3024,3)</f>
        <v>129.44</v>
      </c>
      <c r="E774" s="99">
        <f>VLOOKUP($A774+ROUND((COLUMN()-2)/24,5),АТС!$A$41:$F$736,5)+VLOOKUP($A774+ROUND((COLUMN()-2)/24,5),'Расчет сбытовых надбавок'!$B$2281:'Расчет сбытовых надбавок'!$G$3024,3)</f>
        <v>85.81</v>
      </c>
      <c r="F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9">
        <f>VLOOKUP($A774+ROUND((COLUMN()-2)/24,5),АТС!$A$41:$F$736,5)+VLOOKUP($A774+ROUND((COLUMN()-2)/24,5),'Расчет сбытовых надбавок'!$B$2281:'Расчет сбытовых надбавок'!$G$3024,3)</f>
        <v>9.5399999999999991</v>
      </c>
      <c r="I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9">
        <f>VLOOKUP($A774+ROUND((COLUMN()-2)/24,5),АТС!$A$41:$F$736,5)+VLOOKUP($A774+ROUND((COLUMN()-2)/24,5),'Расчет сбытовых надбавок'!$B$2281:'Расчет сбытовых надбавок'!$G$3024,3)</f>
        <v>59.35</v>
      </c>
      <c r="L774" s="99">
        <f>VLOOKUP($A774+ROUND((COLUMN()-2)/24,5),АТС!$A$41:$F$736,5)+VLOOKUP($A774+ROUND((COLUMN()-2)/24,5),'Расчет сбытовых надбавок'!$B$2281:'Расчет сбытовых надбавок'!$G$3024,3)</f>
        <v>48.15</v>
      </c>
      <c r="M774" s="99">
        <f>VLOOKUP($A774+ROUND((COLUMN()-2)/24,5),АТС!$A$41:$F$736,5)+VLOOKUP($A774+ROUND((COLUMN()-2)/24,5),'Расчет сбытовых надбавок'!$B$2281:'Расчет сбытовых надбавок'!$G$3024,3)</f>
        <v>69.03</v>
      </c>
      <c r="N774" s="99">
        <f>VLOOKUP($A774+ROUND((COLUMN()-2)/24,5),АТС!$A$41:$F$736,5)+VLOOKUP($A774+ROUND((COLUMN()-2)/24,5),'Расчет сбытовых надбавок'!$B$2281:'Расчет сбытовых надбавок'!$G$3024,3)</f>
        <v>0.23</v>
      </c>
      <c r="O774" s="99">
        <f>VLOOKUP($A774+ROUND((COLUMN()-2)/24,5),АТС!$A$41:$F$736,5)+VLOOKUP($A774+ROUND((COLUMN()-2)/24,5),'Расчет сбытовых надбавок'!$B$2281:'Расчет сбытовых надбавок'!$G$3024,3)</f>
        <v>4.5299999999999994</v>
      </c>
      <c r="P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9">
        <f>VLOOKUP($A774+ROUND((COLUMN()-2)/24,5),АТС!$A$41:$F$736,5)+VLOOKUP($A774+ROUND((COLUMN()-2)/24,5),'Расчет сбытовых надбавок'!$B$2281:'Расчет сбытовых надбавок'!$G$3024,3)</f>
        <v>0</v>
      </c>
      <c r="X774" s="99">
        <f>VLOOKUP($A774+ROUND((COLUMN()-2)/24,5),АТС!$A$41:$F$736,5)+VLOOKUP($A774+ROUND((COLUMN()-2)/24,5),'Расчет сбытовых надбавок'!$B$2281:'Расчет сбытовых надбавок'!$G$3024,3)</f>
        <v>105.78</v>
      </c>
      <c r="Y774" s="99">
        <f>VLOOKUP($A774+ROUND((COLUMN()-2)/24,5),АТС!$A$41:$F$736,5)+VLOOKUP($A774+ROUND((COLUMN()-2)/24,5),'Расчет сбытовых надбавок'!$B$2281:'Расчет сбытовых надбавок'!$G$3024,3)</f>
        <v>111.50999999999999</v>
      </c>
    </row>
    <row r="775" spans="1:25" x14ac:dyDescent="0.2">
      <c r="A775" s="80">
        <f t="shared" si="22"/>
        <v>42540</v>
      </c>
      <c r="B775" s="99">
        <f>VLOOKUP($A775+ROUND((COLUMN()-2)/24,5),АТС!$A$41:$F$736,5)+VLOOKUP($A775+ROUND((COLUMN()-2)/24,5),'Расчет сбытовых надбавок'!$B$2281:'Расчет сбытовых надбавок'!$G$3024,3)</f>
        <v>40.07</v>
      </c>
      <c r="C775" s="99">
        <f>VLOOKUP($A775+ROUND((COLUMN()-2)/24,5),АТС!$A$41:$F$736,5)+VLOOKUP($A775+ROUND((COLUMN()-2)/24,5),'Расчет сбытовых надбавок'!$B$2281:'Расчет сбытовых надбавок'!$G$3024,3)</f>
        <v>0.13999999999999999</v>
      </c>
      <c r="D775" s="99">
        <f>VLOOKUP($A775+ROUND((COLUMN()-2)/24,5),АТС!$A$41:$F$736,5)+VLOOKUP($A775+ROUND((COLUMN()-2)/24,5),'Расчет сбытовых надбавок'!$B$2281:'Расчет сбытовых надбавок'!$G$3024,3)</f>
        <v>133.31</v>
      </c>
      <c r="E775" s="99">
        <f>VLOOKUP($A775+ROUND((COLUMN()-2)/24,5),АТС!$A$41:$F$736,5)+VLOOKUP($A775+ROUND((COLUMN()-2)/24,5),'Расчет сбытовых надбавок'!$B$2281:'Расчет сбытовых надбавок'!$G$3024,3)</f>
        <v>29.18</v>
      </c>
      <c r="F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9">
        <f>VLOOKUP($A775+ROUND((COLUMN()-2)/24,5),АТС!$A$41:$F$736,5)+VLOOKUP($A775+ROUND((COLUMN()-2)/24,5),'Расчет сбытовых надбавок'!$B$2281:'Расчет сбытовых надбавок'!$G$3024,3)</f>
        <v>0.01</v>
      </c>
      <c r="Q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9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9">
        <f>VLOOKUP($A775+ROUND((COLUMN()-2)/24,5),АТС!$A$41:$F$736,5)+VLOOKUP($A775+ROUND((COLUMN()-2)/24,5),'Расчет сбытовых надбавок'!$B$2281:'Расчет сбытовых надбавок'!$G$3024,3)</f>
        <v>34.809999999999995</v>
      </c>
      <c r="X775" s="99">
        <f>VLOOKUP($A775+ROUND((COLUMN()-2)/24,5),АТС!$A$41:$F$736,5)+VLOOKUP($A775+ROUND((COLUMN()-2)/24,5),'Расчет сбытовых надбавок'!$B$2281:'Расчет сбытовых надбавок'!$G$3024,3)</f>
        <v>549.22</v>
      </c>
      <c r="Y775" s="99">
        <f>VLOOKUP($A775+ROUND((COLUMN()-2)/24,5),АТС!$A$41:$F$736,5)+VLOOKUP($A775+ROUND((COLUMN()-2)/24,5),'Расчет сбытовых надбавок'!$B$2281:'Расчет сбытовых надбавок'!$G$3024,3)</f>
        <v>444.38</v>
      </c>
    </row>
    <row r="776" spans="1:25" x14ac:dyDescent="0.2">
      <c r="A776" s="80">
        <f t="shared" si="22"/>
        <v>42541</v>
      </c>
      <c r="B776" s="99">
        <f>VLOOKUP($A776+ROUND((COLUMN()-2)/24,5),АТС!$A$41:$F$736,5)+VLOOKUP($A776+ROUND((COLUMN()-2)/24,5),'Расчет сбытовых надбавок'!$B$2281:'Расчет сбытовых надбавок'!$G$3024,3)</f>
        <v>175.02</v>
      </c>
      <c r="C776" s="99">
        <f>VLOOKUP($A776+ROUND((COLUMN()-2)/24,5),АТС!$A$41:$F$736,5)+VLOOKUP($A776+ROUND((COLUMN()-2)/24,5),'Расчет сбытовых надбавок'!$B$2281:'Расчет сбытовых надбавок'!$G$3024,3)</f>
        <v>202.58</v>
      </c>
      <c r="D776" s="99">
        <f>VLOOKUP($A776+ROUND((COLUMN()-2)/24,5),АТС!$A$41:$F$736,5)+VLOOKUP($A776+ROUND((COLUMN()-2)/24,5),'Расчет сбытовых надбавок'!$B$2281:'Расчет сбытовых надбавок'!$G$3024,3)</f>
        <v>197</v>
      </c>
      <c r="E776" s="99">
        <f>VLOOKUP($A776+ROUND((COLUMN()-2)/24,5),АТС!$A$41:$F$736,5)+VLOOKUP($A776+ROUND((COLUMN()-2)/24,5),'Расчет сбытовых надбавок'!$B$2281:'Расчет сбытовых надбавок'!$G$3024,3)</f>
        <v>124.28</v>
      </c>
      <c r="F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M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N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P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Q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R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S776" s="99">
        <f>VLOOKUP($A776+ROUND((COLUMN()-2)/24,5),АТС!$A$41:$F$736,5)+VLOOKUP($A776+ROUND((COLUMN()-2)/24,5),'Расчет сбытовых надбавок'!$B$2281:'Расчет сбытовых надбавок'!$G$3024,3)</f>
        <v>0.01</v>
      </c>
      <c r="T776" s="99">
        <f>VLOOKUP($A776+ROUND((COLUMN()-2)/24,5),АТС!$A$41:$F$736,5)+VLOOKUP($A776+ROUND((COLUMN()-2)/24,5),'Расчет сбытовых надбавок'!$B$2281:'Расчет сбытовых надбавок'!$G$3024,3)</f>
        <v>66.150000000000006</v>
      </c>
      <c r="U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W776" s="99">
        <f>VLOOKUP($A776+ROUND((COLUMN()-2)/24,5),АТС!$A$41:$F$736,5)+VLOOKUP($A776+ROUND((COLUMN()-2)/24,5),'Расчет сбытовых надбавок'!$B$2281:'Расчет сбытовых надбавок'!$G$3024,3)</f>
        <v>0</v>
      </c>
      <c r="X776" s="99">
        <f>VLOOKUP($A776+ROUND((COLUMN()-2)/24,5),АТС!$A$41:$F$736,5)+VLOOKUP($A776+ROUND((COLUMN()-2)/24,5),'Расчет сбытовых надбавок'!$B$2281:'Расчет сбытовых надбавок'!$G$3024,3)</f>
        <v>313.92</v>
      </c>
      <c r="Y776" s="99">
        <f>VLOOKUP($A776+ROUND((COLUMN()-2)/24,5),АТС!$A$41:$F$736,5)+VLOOKUP($A776+ROUND((COLUMN()-2)/24,5),'Расчет сбытовых надбавок'!$B$2281:'Расчет сбытовых надбавок'!$G$3024,3)</f>
        <v>61.709999999999994</v>
      </c>
    </row>
    <row r="777" spans="1:25" x14ac:dyDescent="0.2">
      <c r="A777" s="80">
        <f t="shared" si="22"/>
        <v>42542</v>
      </c>
      <c r="B777" s="99">
        <f>VLOOKUP($A777+ROUND((COLUMN()-2)/24,5),АТС!$A$41:$F$736,5)+VLOOKUP($A777+ROUND((COLUMN()-2)/24,5),'Расчет сбытовых надбавок'!$B$2281:'Расчет сбытовых надбавок'!$G$3024,3)</f>
        <v>97.39</v>
      </c>
      <c r="C777" s="99">
        <f>VLOOKUP($A777+ROUND((COLUMN()-2)/24,5),АТС!$A$41:$F$736,5)+VLOOKUP($A777+ROUND((COLUMN()-2)/24,5),'Расчет сбытовых надбавок'!$B$2281:'Расчет сбытовых надбавок'!$G$3024,3)</f>
        <v>126.28999999999999</v>
      </c>
      <c r="D777" s="99">
        <f>VLOOKUP($A777+ROUND((COLUMN()-2)/24,5),АТС!$A$41:$F$736,5)+VLOOKUP($A777+ROUND((COLUMN()-2)/24,5),'Расчет сбытовых надбавок'!$B$2281:'Расчет сбытовых надбавок'!$G$3024,3)</f>
        <v>78.44</v>
      </c>
      <c r="E777" s="99">
        <f>VLOOKUP($A777+ROUND((COLUMN()-2)/24,5),АТС!$A$41:$F$736,5)+VLOOKUP($A777+ROUND((COLUMN()-2)/24,5),'Расчет сбытовых надбавок'!$B$2281:'Расчет сбытовых надбавок'!$G$3024,3)</f>
        <v>138.30000000000001</v>
      </c>
      <c r="F777" s="99">
        <f>VLOOKUP($A777+ROUND((COLUMN()-2)/24,5),АТС!$A$41:$F$736,5)+VLOOKUP($A777+ROUND((COLUMN()-2)/24,5),'Расчет сбытовых надбавок'!$B$2281:'Расчет сбытовых надбавок'!$G$3024,3)</f>
        <v>82.48</v>
      </c>
      <c r="G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9">
        <f>VLOOKUP($A777+ROUND((COLUMN()-2)/24,5),АТС!$A$41:$F$736,5)+VLOOKUP($A777+ROUND((COLUMN()-2)/24,5),'Расчет сбытовых надбавок'!$B$2281:'Расчет сбытовых надбавок'!$G$3024,3)</f>
        <v>0.01</v>
      </c>
      <c r="I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N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P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Q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R777" s="99">
        <f>VLOOKUP($A777+ROUND((COLUMN()-2)/24,5),АТС!$A$41:$F$736,5)+VLOOKUP($A777+ROUND((COLUMN()-2)/24,5),'Расчет сбытовых надбавок'!$B$2281:'Расчет сбытовых надбавок'!$G$3024,3)</f>
        <v>0.01</v>
      </c>
      <c r="S777" s="99">
        <f>VLOOKUP($A777+ROUND((COLUMN()-2)/24,5),АТС!$A$41:$F$736,5)+VLOOKUP($A777+ROUND((COLUMN()-2)/24,5),'Расчет сбытовых надбавок'!$B$2281:'Расчет сбытовых надбавок'!$G$3024,3)</f>
        <v>0.01</v>
      </c>
      <c r="T777" s="99">
        <f>VLOOKUP($A777+ROUND((COLUMN()-2)/24,5),АТС!$A$41:$F$736,5)+VLOOKUP($A777+ROUND((COLUMN()-2)/24,5),'Расчет сбытовых надбавок'!$B$2281:'Расчет сбытовых надбавок'!$G$3024,3)</f>
        <v>12.52</v>
      </c>
      <c r="U777" s="99">
        <f>VLOOKUP($A777+ROUND((COLUMN()-2)/24,5),АТС!$A$41:$F$736,5)+VLOOKUP($A777+ROUND((COLUMN()-2)/24,5),'Расчет сбытовых надбавок'!$B$2281:'Расчет сбытовых надбавок'!$G$3024,3)</f>
        <v>89.95</v>
      </c>
      <c r="V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9">
        <f>VLOOKUP($A777+ROUND((COLUMN()-2)/24,5),АТС!$A$41:$F$736,5)+VLOOKUP($A777+ROUND((COLUMN()-2)/24,5),'Расчет сбытовых надбавок'!$B$2281:'Расчет сбытовых надбавок'!$G$3024,3)</f>
        <v>190.97</v>
      </c>
      <c r="X777" s="99">
        <f>VLOOKUP($A777+ROUND((COLUMN()-2)/24,5),АТС!$A$41:$F$736,5)+VLOOKUP($A777+ROUND((COLUMN()-2)/24,5),'Расчет сбытовых надбавок'!$B$2281:'Расчет сбытовых надбавок'!$G$3024,3)</f>
        <v>0</v>
      </c>
      <c r="Y777" s="99">
        <f>VLOOKUP($A777+ROUND((COLUMN()-2)/24,5),АТС!$A$41:$F$736,5)+VLOOKUP($A777+ROUND((COLUMN()-2)/24,5),'Расчет сбытовых надбавок'!$B$2281:'Расчет сбытовых надбавок'!$G$3024,3)</f>
        <v>0.53</v>
      </c>
    </row>
    <row r="778" spans="1:25" x14ac:dyDescent="0.2">
      <c r="A778" s="80">
        <f t="shared" si="22"/>
        <v>42543</v>
      </c>
      <c r="B778" s="99">
        <f>VLOOKUP($A778+ROUND((COLUMN()-2)/24,5),АТС!$A$41:$F$736,5)+VLOOKUP($A778+ROUND((COLUMN()-2)/24,5),'Расчет сбытовых надбавок'!$B$2281:'Расчет сбытовых надбавок'!$G$3024,3)</f>
        <v>178.88</v>
      </c>
      <c r="C778" s="99">
        <f>VLOOKUP($A778+ROUND((COLUMN()-2)/24,5),АТС!$A$41:$F$736,5)+VLOOKUP($A778+ROUND((COLUMN()-2)/24,5),'Расчет сбытовых надбавок'!$B$2281:'Расчет сбытовых надбавок'!$G$3024,3)</f>
        <v>176.48</v>
      </c>
      <c r="D778" s="99">
        <f>VLOOKUP($A778+ROUND((COLUMN()-2)/24,5),АТС!$A$41:$F$736,5)+VLOOKUP($A778+ROUND((COLUMN()-2)/24,5),'Расчет сбытовых надбавок'!$B$2281:'Расчет сбытовых надбавок'!$G$3024,3)</f>
        <v>185.86</v>
      </c>
      <c r="E778" s="99">
        <f>VLOOKUP($A778+ROUND((COLUMN()-2)/24,5),АТС!$A$41:$F$736,5)+VLOOKUP($A778+ROUND((COLUMN()-2)/24,5),'Расчет сбытовых надбавок'!$B$2281:'Расчет сбытовых надбавок'!$G$3024,3)</f>
        <v>112.9</v>
      </c>
      <c r="F778" s="99">
        <f>VLOOKUP($A778+ROUND((COLUMN()-2)/24,5),АТС!$A$41:$F$736,5)+VLOOKUP($A778+ROUND((COLUMN()-2)/24,5),'Расчет сбытовых надбавок'!$B$2281:'Расчет сбытовых надбавок'!$G$3024,3)</f>
        <v>4.01</v>
      </c>
      <c r="G778" s="99">
        <f>VLOOKUP($A778+ROUND((COLUMN()-2)/24,5),АТС!$A$41:$F$736,5)+VLOOKUP($A778+ROUND((COLUMN()-2)/24,5),'Расчет сбытовых надбавок'!$B$2281:'Расчет сбытовых надбавок'!$G$3024,3)</f>
        <v>0.01</v>
      </c>
      <c r="H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9">
        <f>VLOOKUP($A778+ROUND((COLUMN()-2)/24,5),АТС!$A$41:$F$736,5)+VLOOKUP($A778+ROUND((COLUMN()-2)/24,5),'Расчет сбытовых надбавок'!$B$2281:'Расчет сбытовых надбавок'!$G$3024,3)</f>
        <v>710.18</v>
      </c>
      <c r="K778" s="99">
        <f>VLOOKUP($A778+ROUND((COLUMN()-2)/24,5),АТС!$A$41:$F$736,5)+VLOOKUP($A778+ROUND((COLUMN()-2)/24,5),'Расчет сбытовых надбавок'!$B$2281:'Расчет сбытовых надбавок'!$G$3024,3)</f>
        <v>847.5</v>
      </c>
      <c r="L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M778" s="99">
        <f>VLOOKUP($A778+ROUND((COLUMN()-2)/24,5),АТС!$A$41:$F$736,5)+VLOOKUP($A778+ROUND((COLUMN()-2)/24,5),'Расчет сбытовых надбавок'!$B$2281:'Расчет сбытовых надбавок'!$G$3024,3)</f>
        <v>914.92</v>
      </c>
      <c r="N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9">
        <f>VLOOKUP($A778+ROUND((COLUMN()-2)/24,5),АТС!$A$41:$F$736,5)+VLOOKUP($A778+ROUND((COLUMN()-2)/24,5),'Расчет сбытовых надбавок'!$B$2281:'Расчет сбытовых надбавок'!$G$3024,3)</f>
        <v>0</v>
      </c>
      <c r="X778" s="99">
        <f>VLOOKUP($A778+ROUND((COLUMN()-2)/24,5),АТС!$A$41:$F$736,5)+VLOOKUP($A778+ROUND((COLUMN()-2)/24,5),'Расчет сбытовых надбавок'!$B$2281:'Расчет сбытовых надбавок'!$G$3024,3)</f>
        <v>56.69</v>
      </c>
      <c r="Y778" s="99">
        <f>VLOOKUP($A778+ROUND((COLUMN()-2)/24,5),АТС!$A$41:$F$736,5)+VLOOKUP($A778+ROUND((COLUMN()-2)/24,5),'Расчет сбытовых надбавок'!$B$2281:'Расчет сбытовых надбавок'!$G$3024,3)</f>
        <v>182.73</v>
      </c>
    </row>
    <row r="779" spans="1:25" x14ac:dyDescent="0.2">
      <c r="A779" s="80">
        <f t="shared" si="22"/>
        <v>42544</v>
      </c>
      <c r="B779" s="99">
        <f>VLOOKUP($A779+ROUND((COLUMN()-2)/24,5),АТС!$A$41:$F$736,5)+VLOOKUP($A779+ROUND((COLUMN()-2)/24,5),'Расчет сбытовых надбавок'!$B$2281:'Расчет сбытовых надбавок'!$G$3024,3)</f>
        <v>42</v>
      </c>
      <c r="C779" s="99">
        <f>VLOOKUP($A779+ROUND((COLUMN()-2)/24,5),АТС!$A$41:$F$736,5)+VLOOKUP($A779+ROUND((COLUMN()-2)/24,5),'Расчет сбытовых надбавок'!$B$2281:'Расчет сбытовых надбавок'!$G$3024,3)</f>
        <v>13.07</v>
      </c>
      <c r="D779" s="99">
        <f>VLOOKUP($A779+ROUND((COLUMN()-2)/24,5),АТС!$A$41:$F$736,5)+VLOOKUP($A779+ROUND((COLUMN()-2)/24,5),'Расчет сбытовых надбавок'!$B$2281:'Расчет сбытовых надбавок'!$G$3024,3)</f>
        <v>19.380000000000003</v>
      </c>
      <c r="E779" s="99">
        <f>VLOOKUP($A779+ROUND((COLUMN()-2)/24,5),АТС!$A$41:$F$736,5)+VLOOKUP($A779+ROUND((COLUMN()-2)/24,5),'Расчет сбытовых надбавок'!$B$2281:'Расчет сбытовых надбавок'!$G$3024,3)</f>
        <v>9.51</v>
      </c>
      <c r="F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9">
        <f>VLOOKUP($A779+ROUND((COLUMN()-2)/24,5),АТС!$A$41:$F$736,5)+VLOOKUP($A779+ROUND((COLUMN()-2)/24,5),'Расчет сбытовых надбавок'!$B$2281:'Расчет сбытовых надбавок'!$G$3024,3)</f>
        <v>0.01</v>
      </c>
      <c r="O779" s="99">
        <f>VLOOKUP($A779+ROUND((COLUMN()-2)/24,5),АТС!$A$41:$F$736,5)+VLOOKUP($A779+ROUND((COLUMN()-2)/24,5),'Расчет сбытовых надбавок'!$B$2281:'Расчет сбытовых надбавок'!$G$3024,3)</f>
        <v>0.01</v>
      </c>
      <c r="P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9">
        <f>VLOOKUP($A779+ROUND((COLUMN()-2)/24,5),АТС!$A$41:$F$736,5)+VLOOKUP($A779+ROUND((COLUMN()-2)/24,5),'Расчет сбытовых надбавок'!$B$2281:'Расчет сбытовых надбавок'!$G$3024,3)</f>
        <v>0.01</v>
      </c>
      <c r="R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9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9">
        <f>VLOOKUP($A779+ROUND((COLUMN()-2)/24,5),АТС!$A$41:$F$736,5)+VLOOKUP($A779+ROUND((COLUMN()-2)/24,5),'Расчет сбытовых надбавок'!$B$2281:'Расчет сбытовых надбавок'!$G$3024,3)</f>
        <v>54.900000000000006</v>
      </c>
      <c r="U779" s="99">
        <f>VLOOKUP($A779+ROUND((COLUMN()-2)/24,5),АТС!$A$41:$F$736,5)+VLOOKUP($A779+ROUND((COLUMN()-2)/24,5),'Расчет сбытовых надбавок'!$B$2281:'Расчет сбытовых надбавок'!$G$3024,3)</f>
        <v>30.78</v>
      </c>
      <c r="V779" s="99">
        <f>VLOOKUP($A779+ROUND((COLUMN()-2)/24,5),АТС!$A$41:$F$736,5)+VLOOKUP($A779+ROUND((COLUMN()-2)/24,5),'Расчет сбытовых надбавок'!$B$2281:'Расчет сбытовых надбавок'!$G$3024,3)</f>
        <v>248.35</v>
      </c>
      <c r="W779" s="99">
        <f>VLOOKUP($A779+ROUND((COLUMN()-2)/24,5),АТС!$A$41:$F$736,5)+VLOOKUP($A779+ROUND((COLUMN()-2)/24,5),'Расчет сбытовых надбавок'!$B$2281:'Расчет сбытовых надбавок'!$G$3024,3)</f>
        <v>313.23</v>
      </c>
      <c r="X779" s="99">
        <f>VLOOKUP($A779+ROUND((COLUMN()-2)/24,5),АТС!$A$41:$F$736,5)+VLOOKUP($A779+ROUND((COLUMN()-2)/24,5),'Расчет сбытовых надбавок'!$B$2281:'Расчет сбытовых надбавок'!$G$3024,3)</f>
        <v>614.04999999999995</v>
      </c>
      <c r="Y779" s="99">
        <f>VLOOKUP($A779+ROUND((COLUMN()-2)/24,5),АТС!$A$41:$F$736,5)+VLOOKUP($A779+ROUND((COLUMN()-2)/24,5),'Расчет сбытовых надбавок'!$B$2281:'Расчет сбытовых надбавок'!$G$3024,3)</f>
        <v>440.32</v>
      </c>
    </row>
    <row r="780" spans="1:25" x14ac:dyDescent="0.2">
      <c r="A780" s="80">
        <f t="shared" si="22"/>
        <v>42545</v>
      </c>
      <c r="B780" s="99">
        <f>VLOOKUP($A780+ROUND((COLUMN()-2)/24,5),АТС!$A$41:$F$736,5)+VLOOKUP($A780+ROUND((COLUMN()-2)/24,5),'Расчет сбытовых надбавок'!$B$2281:'Расчет сбытовых надбавок'!$G$3024,3)</f>
        <v>229.84</v>
      </c>
      <c r="C780" s="99">
        <f>VLOOKUP($A780+ROUND((COLUMN()-2)/24,5),АТС!$A$41:$F$736,5)+VLOOKUP($A780+ROUND((COLUMN()-2)/24,5),'Расчет сбытовых надбавок'!$B$2281:'Расчет сбытовых надбавок'!$G$3024,3)</f>
        <v>222.94</v>
      </c>
      <c r="D780" s="99">
        <f>VLOOKUP($A780+ROUND((COLUMN()-2)/24,5),АТС!$A$41:$F$736,5)+VLOOKUP($A780+ROUND((COLUMN()-2)/24,5),'Расчет сбытовых надбавок'!$B$2281:'Расчет сбытовых надбавок'!$G$3024,3)</f>
        <v>195.85999999999999</v>
      </c>
      <c r="E780" s="99">
        <f>VLOOKUP($A780+ROUND((COLUMN()-2)/24,5),АТС!$A$41:$F$736,5)+VLOOKUP($A780+ROUND((COLUMN()-2)/24,5),'Расчет сбытовых надбавок'!$B$2281:'Расчет сбытовых надбавок'!$G$3024,3)</f>
        <v>211.99</v>
      </c>
      <c r="F780" s="99">
        <f>VLOOKUP($A780+ROUND((COLUMN()-2)/24,5),АТС!$A$41:$F$736,5)+VLOOKUP($A780+ROUND((COLUMN()-2)/24,5),'Расчет сбытовых надбавок'!$B$2281:'Расчет сбытовых надбавок'!$G$3024,3)</f>
        <v>176.94</v>
      </c>
      <c r="G780" s="99">
        <f>VLOOKUP($A780+ROUND((COLUMN()-2)/24,5),АТС!$A$41:$F$736,5)+VLOOKUP($A780+ROUND((COLUMN()-2)/24,5),'Расчет сбытовых надбавок'!$B$2281:'Расчет сбытовых надбавок'!$G$3024,3)</f>
        <v>1074.82</v>
      </c>
      <c r="H780" s="99">
        <f>VLOOKUP($A780+ROUND((COLUMN()-2)/24,5),АТС!$A$41:$F$736,5)+VLOOKUP($A780+ROUND((COLUMN()-2)/24,5),'Расчет сбытовых надбавок'!$B$2281:'Расчет сбытовых надбавок'!$G$3024,3)</f>
        <v>371.93</v>
      </c>
      <c r="I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9">
        <f>VLOOKUP($A780+ROUND((COLUMN()-2)/24,5),АТС!$A$41:$F$736,5)+VLOOKUP($A780+ROUND((COLUMN()-2)/24,5),'Расчет сбытовых надбавок'!$B$2281:'Расчет сбытовых надбавок'!$G$3024,3)</f>
        <v>0.01</v>
      </c>
      <c r="N780" s="99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9">
        <f>VLOOKUP($A780+ROUND((COLUMN()-2)/24,5),АТС!$A$41:$F$736,5)+VLOOKUP($A780+ROUND((COLUMN()-2)/24,5),'Расчет сбытовых надбавок'!$B$2281:'Расчет сбытовых надбавок'!$G$3024,3)</f>
        <v>6.0000000000000005E-2</v>
      </c>
      <c r="P780" s="99">
        <f>VLOOKUP($A780+ROUND((COLUMN()-2)/24,5),АТС!$A$41:$F$736,5)+VLOOKUP($A780+ROUND((COLUMN()-2)/24,5),'Расчет сбытовых надбавок'!$B$2281:'Расчет сбытовых надбавок'!$G$3024,3)</f>
        <v>5.55</v>
      </c>
      <c r="Q780" s="99">
        <f>VLOOKUP($A780+ROUND((COLUMN()-2)/24,5),АТС!$A$41:$F$736,5)+VLOOKUP($A780+ROUND((COLUMN()-2)/24,5),'Расчет сбытовых надбавок'!$B$2281:'Расчет сбытовых надбавок'!$G$3024,3)</f>
        <v>24.439999999999998</v>
      </c>
      <c r="R780" s="99">
        <f>VLOOKUP($A780+ROUND((COLUMN()-2)/24,5),АТС!$A$41:$F$736,5)+VLOOKUP($A780+ROUND((COLUMN()-2)/24,5),'Расчет сбытовых надбавок'!$B$2281:'Расчет сбытовых надбавок'!$G$3024,3)</f>
        <v>62.629999999999995</v>
      </c>
      <c r="S780" s="99">
        <f>VLOOKUP($A780+ROUND((COLUMN()-2)/24,5),АТС!$A$41:$F$736,5)+VLOOKUP($A780+ROUND((COLUMN()-2)/24,5),'Расчет сбытовых надбавок'!$B$2281:'Расчет сбытовых надбавок'!$G$3024,3)</f>
        <v>58.199999999999996</v>
      </c>
      <c r="T780" s="99">
        <f>VLOOKUP($A780+ROUND((COLUMN()-2)/24,5),АТС!$A$41:$F$736,5)+VLOOKUP($A780+ROUND((COLUMN()-2)/24,5),'Расчет сбытовых надбавок'!$B$2281:'Расчет сбытовых надбавок'!$G$3024,3)</f>
        <v>109.85</v>
      </c>
      <c r="U780" s="99">
        <f>VLOOKUP($A780+ROUND((COLUMN()-2)/24,5),АТС!$A$41:$F$736,5)+VLOOKUP($A780+ROUND((COLUMN()-2)/24,5),'Расчет сбытовых надбавок'!$B$2281:'Расчет сбытовых надбавок'!$G$3024,3)</f>
        <v>104.15</v>
      </c>
      <c r="V780" s="99">
        <f>VLOOKUP($A780+ROUND((COLUMN()-2)/24,5),АТС!$A$41:$F$736,5)+VLOOKUP($A780+ROUND((COLUMN()-2)/24,5),'Расчет сбытовых надбавок'!$B$2281:'Расчет сбытовых надбавок'!$G$3024,3)</f>
        <v>362.11</v>
      </c>
      <c r="W780" s="99">
        <f>VLOOKUP($A780+ROUND((COLUMN()-2)/24,5),АТС!$A$41:$F$736,5)+VLOOKUP($A780+ROUND((COLUMN()-2)/24,5),'Расчет сбытовых надбавок'!$B$2281:'Расчет сбытовых надбавок'!$G$3024,3)</f>
        <v>406.75</v>
      </c>
      <c r="X780" s="99">
        <f>VLOOKUP($A780+ROUND((COLUMN()-2)/24,5),АТС!$A$41:$F$736,5)+VLOOKUP($A780+ROUND((COLUMN()-2)/24,5),'Расчет сбытовых надбавок'!$B$2281:'Расчет сбытовых надбавок'!$G$3024,3)</f>
        <v>391.66</v>
      </c>
      <c r="Y780" s="99">
        <f>VLOOKUP($A780+ROUND((COLUMN()-2)/24,5),АТС!$A$41:$F$736,5)+VLOOKUP($A780+ROUND((COLUMN()-2)/24,5),'Расчет сбытовых надбавок'!$B$2281:'Расчет сбытовых надбавок'!$G$3024,3)</f>
        <v>427.55</v>
      </c>
    </row>
    <row r="781" spans="1:25" x14ac:dyDescent="0.2">
      <c r="A781" s="80">
        <f t="shared" si="22"/>
        <v>42546</v>
      </c>
      <c r="B781" s="99">
        <f>VLOOKUP($A781+ROUND((COLUMN()-2)/24,5),АТС!$A$41:$F$736,5)+VLOOKUP($A781+ROUND((COLUMN()-2)/24,5),'Расчет сбытовых надбавок'!$B$2281:'Расчет сбытовых надбавок'!$G$3024,3)</f>
        <v>1225.95</v>
      </c>
      <c r="C781" s="99">
        <f>VLOOKUP($A781+ROUND((COLUMN()-2)/24,5),АТС!$A$41:$F$736,5)+VLOOKUP($A781+ROUND((COLUMN()-2)/24,5),'Расчет сбытовых надбавок'!$B$2281:'Расчет сбытовых надбавок'!$G$3024,3)</f>
        <v>1115.1000000000001</v>
      </c>
      <c r="D781" s="99">
        <f>VLOOKUP($A781+ROUND((COLUMN()-2)/24,5),АТС!$A$41:$F$736,5)+VLOOKUP($A781+ROUND((COLUMN()-2)/24,5),'Расчет сбытовых надбавок'!$B$2281:'Расчет сбытовых надбавок'!$G$3024,3)</f>
        <v>1114.6699999999998</v>
      </c>
      <c r="E781" s="99">
        <f>VLOOKUP($A781+ROUND((COLUMN()-2)/24,5),АТС!$A$41:$F$736,5)+VLOOKUP($A781+ROUND((COLUMN()-2)/24,5),'Расчет сбытовых надбавок'!$B$2281:'Расчет сбытовых надбавок'!$G$3024,3)</f>
        <v>1120.3600000000001</v>
      </c>
      <c r="F781" s="99">
        <f>VLOOKUP($A781+ROUND((COLUMN()-2)/24,5),АТС!$A$41:$F$736,5)+VLOOKUP($A781+ROUND((COLUMN()-2)/24,5),'Расчет сбытовых надбавок'!$B$2281:'Расчет сбытовых надбавок'!$G$3024,3)</f>
        <v>123.98</v>
      </c>
      <c r="G781" s="99">
        <f>VLOOKUP($A781+ROUND((COLUMN()-2)/24,5),АТС!$A$41:$F$736,5)+VLOOKUP($A781+ROUND((COLUMN()-2)/24,5),'Расчет сбытовых надбавок'!$B$2281:'Расчет сбытовых надбавок'!$G$3024,3)</f>
        <v>47.58</v>
      </c>
      <c r="H781" s="99">
        <f>VLOOKUP($A781+ROUND((COLUMN()-2)/24,5),АТС!$A$41:$F$736,5)+VLOOKUP($A781+ROUND((COLUMN()-2)/24,5),'Расчет сбытовых надбавок'!$B$2281:'Расчет сбытовых надбавок'!$G$3024,3)</f>
        <v>17.8</v>
      </c>
      <c r="I781" s="99">
        <f>VLOOKUP($A781+ROUND((COLUMN()-2)/24,5),АТС!$A$41:$F$736,5)+VLOOKUP($A781+ROUND((COLUMN()-2)/24,5),'Расчет сбытовых надбавок'!$B$2281:'Расчет сбытовых надбавок'!$G$3024,3)</f>
        <v>81.03</v>
      </c>
      <c r="J781" s="99">
        <f>VLOOKUP($A781+ROUND((COLUMN()-2)/24,5),АТС!$A$41:$F$736,5)+VLOOKUP($A781+ROUND((COLUMN()-2)/24,5),'Расчет сбытовых надбавок'!$B$2281:'Расчет сбытовых надбавок'!$G$3024,3)</f>
        <v>1.0699999999999998</v>
      </c>
      <c r="K781" s="99">
        <f>VLOOKUP($A781+ROUND((COLUMN()-2)/24,5),АТС!$A$41:$F$736,5)+VLOOKUP($A781+ROUND((COLUMN()-2)/24,5),'Расчет сбытовых надбавок'!$B$2281:'Расчет сбытовых надбавок'!$G$3024,3)</f>
        <v>54.4</v>
      </c>
      <c r="L781" s="99">
        <f>VLOOKUP($A781+ROUND((COLUMN()-2)/24,5),АТС!$A$41:$F$736,5)+VLOOKUP($A781+ROUND((COLUMN()-2)/24,5),'Расчет сбытовых надбавок'!$B$2281:'Расчет сбытовых надбавок'!$G$3024,3)</f>
        <v>225.6</v>
      </c>
      <c r="M781" s="99">
        <f>VLOOKUP($A781+ROUND((COLUMN()-2)/24,5),АТС!$A$41:$F$736,5)+VLOOKUP($A781+ROUND((COLUMN()-2)/24,5),'Расчет сбытовых надбавок'!$B$2281:'Расчет сбытовых надбавок'!$G$3024,3)</f>
        <v>200.86999999999998</v>
      </c>
      <c r="N781" s="99">
        <f>VLOOKUP($A781+ROUND((COLUMN()-2)/24,5),АТС!$A$41:$F$736,5)+VLOOKUP($A781+ROUND((COLUMN()-2)/24,5),'Расчет сбытовых надбавок'!$B$2281:'Расчет сбытовых надбавок'!$G$3024,3)</f>
        <v>263.73</v>
      </c>
      <c r="O781" s="99">
        <f>VLOOKUP($A781+ROUND((COLUMN()-2)/24,5),АТС!$A$41:$F$736,5)+VLOOKUP($A781+ROUND((COLUMN()-2)/24,5),'Расчет сбытовых надбавок'!$B$2281:'Расчет сбытовых надбавок'!$G$3024,3)</f>
        <v>424.74</v>
      </c>
      <c r="P781" s="99">
        <f>VLOOKUP($A781+ROUND((COLUMN()-2)/24,5),АТС!$A$41:$F$736,5)+VLOOKUP($A781+ROUND((COLUMN()-2)/24,5),'Расчет сбытовых надбавок'!$B$2281:'Расчет сбытовых надбавок'!$G$3024,3)</f>
        <v>303.89</v>
      </c>
      <c r="Q781" s="99">
        <f>VLOOKUP($A781+ROUND((COLUMN()-2)/24,5),АТС!$A$41:$F$736,5)+VLOOKUP($A781+ROUND((COLUMN()-2)/24,5),'Расчет сбытовых надбавок'!$B$2281:'Расчет сбытовых надбавок'!$G$3024,3)</f>
        <v>355.06</v>
      </c>
      <c r="R781" s="99">
        <f>VLOOKUP($A781+ROUND((COLUMN()-2)/24,5),АТС!$A$41:$F$736,5)+VLOOKUP($A781+ROUND((COLUMN()-2)/24,5),'Расчет сбытовых надбавок'!$B$2281:'Расчет сбытовых надбавок'!$G$3024,3)</f>
        <v>145.54999999999998</v>
      </c>
      <c r="S781" s="99">
        <f>VLOOKUP($A781+ROUND((COLUMN()-2)/24,5),АТС!$A$41:$F$736,5)+VLOOKUP($A781+ROUND((COLUMN()-2)/24,5),'Расчет сбытовых надбавок'!$B$2281:'Расчет сбытовых надбавок'!$G$3024,3)</f>
        <v>144.69</v>
      </c>
      <c r="T781" s="99">
        <f>VLOOKUP($A781+ROUND((COLUMN()-2)/24,5),АТС!$A$41:$F$736,5)+VLOOKUP($A781+ROUND((COLUMN()-2)/24,5),'Расчет сбытовых надбавок'!$B$2281:'Расчет сбытовых надбавок'!$G$3024,3)</f>
        <v>127.88</v>
      </c>
      <c r="U781" s="99">
        <f>VLOOKUP($A781+ROUND((COLUMN()-2)/24,5),АТС!$A$41:$F$736,5)+VLOOKUP($A781+ROUND((COLUMN()-2)/24,5),'Расчет сбытовых надбавок'!$B$2281:'Расчет сбытовых надбавок'!$G$3024,3)</f>
        <v>38.07</v>
      </c>
      <c r="V781" s="99">
        <f>VLOOKUP($A781+ROUND((COLUMN()-2)/24,5),АТС!$A$41:$F$736,5)+VLOOKUP($A781+ROUND((COLUMN()-2)/24,5),'Расчет сбытовых надбавок'!$B$2281:'Расчет сбытовых надбавок'!$G$3024,3)</f>
        <v>69.740000000000009</v>
      </c>
      <c r="W781" s="99">
        <f>VLOOKUP($A781+ROUND((COLUMN()-2)/24,5),АТС!$A$41:$F$736,5)+VLOOKUP($A781+ROUND((COLUMN()-2)/24,5),'Расчет сбытовых надбавок'!$B$2281:'Расчет сбытовых надбавок'!$G$3024,3)</f>
        <v>243.96</v>
      </c>
      <c r="X781" s="99">
        <f>VLOOKUP($A781+ROUND((COLUMN()-2)/24,5),АТС!$A$41:$F$736,5)+VLOOKUP($A781+ROUND((COLUMN()-2)/24,5),'Расчет сбытовых надбавок'!$B$2281:'Расчет сбытовых надбавок'!$G$3024,3)</f>
        <v>615.14</v>
      </c>
      <c r="Y781" s="99">
        <f>VLOOKUP($A781+ROUND((COLUMN()-2)/24,5),АТС!$A$41:$F$736,5)+VLOOKUP($A781+ROUND((COLUMN()-2)/24,5),'Расчет сбытовых надбавок'!$B$2281:'Расчет сбытовых надбавок'!$G$3024,3)</f>
        <v>950.9</v>
      </c>
    </row>
    <row r="782" spans="1:25" x14ac:dyDescent="0.2">
      <c r="A782" s="80">
        <f t="shared" si="22"/>
        <v>42547</v>
      </c>
      <c r="B782" s="99">
        <f>VLOOKUP($A782+ROUND((COLUMN()-2)/24,5),АТС!$A$41:$F$736,5)+VLOOKUP($A782+ROUND((COLUMN()-2)/24,5),'Расчет сбытовых надбавок'!$B$2281:'Расчет сбытовых надбавок'!$G$3024,3)</f>
        <v>592.40000000000009</v>
      </c>
      <c r="C782" s="99">
        <f>VLOOKUP($A782+ROUND((COLUMN()-2)/24,5),АТС!$A$41:$F$736,5)+VLOOKUP($A782+ROUND((COLUMN()-2)/24,5),'Расчет сбытовых надбавок'!$B$2281:'Расчет сбытовых надбавок'!$G$3024,3)</f>
        <v>1242.81</v>
      </c>
      <c r="D782" s="99">
        <f>VLOOKUP($A782+ROUND((COLUMN()-2)/24,5),АТС!$A$41:$F$736,5)+VLOOKUP($A782+ROUND((COLUMN()-2)/24,5),'Расчет сбытовых надбавок'!$B$2281:'Расчет сбытовых надбавок'!$G$3024,3)</f>
        <v>463.11</v>
      </c>
      <c r="E782" s="99">
        <f>VLOOKUP($A782+ROUND((COLUMN()-2)/24,5),АТС!$A$41:$F$736,5)+VLOOKUP($A782+ROUND((COLUMN()-2)/24,5),'Расчет сбытовых надбавок'!$B$2281:'Расчет сбытовых надбавок'!$G$3024,3)</f>
        <v>1115.92</v>
      </c>
      <c r="F782" s="99">
        <f>VLOOKUP($A782+ROUND((COLUMN()-2)/24,5),АТС!$A$41:$F$736,5)+VLOOKUP($A782+ROUND((COLUMN()-2)/24,5),'Расчет сбытовых надбавок'!$B$2281:'Расчет сбытовых надбавок'!$G$3024,3)</f>
        <v>1120.75</v>
      </c>
      <c r="G782" s="99">
        <f>VLOOKUP($A782+ROUND((COLUMN()-2)/24,5),АТС!$A$41:$F$736,5)+VLOOKUP($A782+ROUND((COLUMN()-2)/24,5),'Расчет сбытовых надбавок'!$B$2281:'Расчет сбытовых надбавок'!$G$3024,3)</f>
        <v>866.23</v>
      </c>
      <c r="H782" s="99">
        <f>VLOOKUP($A782+ROUND((COLUMN()-2)/24,5),АТС!$A$41:$F$736,5)+VLOOKUP($A782+ROUND((COLUMN()-2)/24,5),'Расчет сбытовых надбавок'!$B$2281:'Расчет сбытовых надбавок'!$G$3024,3)</f>
        <v>793.02</v>
      </c>
      <c r="I782" s="99">
        <f>VLOOKUP($A782+ROUND((COLUMN()-2)/24,5),АТС!$A$41:$F$736,5)+VLOOKUP($A782+ROUND((COLUMN()-2)/24,5),'Расчет сбытовых надбавок'!$B$2281:'Расчет сбытовых надбавок'!$G$3024,3)</f>
        <v>834.06</v>
      </c>
      <c r="J782" s="99">
        <f>VLOOKUP($A782+ROUND((COLUMN()-2)/24,5),АТС!$A$41:$F$736,5)+VLOOKUP($A782+ROUND((COLUMN()-2)/24,5),'Расчет сбытовых надбавок'!$B$2281:'Расчет сбытовых надбавок'!$G$3024,3)</f>
        <v>151.19999999999999</v>
      </c>
      <c r="K782" s="99">
        <f>VLOOKUP($A782+ROUND((COLUMN()-2)/24,5),АТС!$A$41:$F$736,5)+VLOOKUP($A782+ROUND((COLUMN()-2)/24,5),'Расчет сбытовых надбавок'!$B$2281:'Расчет сбытовых надбавок'!$G$3024,3)</f>
        <v>130.68</v>
      </c>
      <c r="L782" s="99">
        <f>VLOOKUP($A782+ROUND((COLUMN()-2)/24,5),АТС!$A$41:$F$736,5)+VLOOKUP($A782+ROUND((COLUMN()-2)/24,5),'Расчет сбытовых надбавок'!$B$2281:'Расчет сбытовых надбавок'!$G$3024,3)</f>
        <v>103.28</v>
      </c>
      <c r="M782" s="99">
        <f>VLOOKUP($A782+ROUND((COLUMN()-2)/24,5),АТС!$A$41:$F$736,5)+VLOOKUP($A782+ROUND((COLUMN()-2)/24,5),'Расчет сбытовых надбавок'!$B$2281:'Расчет сбытовых надбавок'!$G$3024,3)</f>
        <v>275.03000000000003</v>
      </c>
      <c r="N782" s="99">
        <f>VLOOKUP($A782+ROUND((COLUMN()-2)/24,5),АТС!$A$41:$F$736,5)+VLOOKUP($A782+ROUND((COLUMN()-2)/24,5),'Расчет сбытовых надбавок'!$B$2281:'Расчет сбытовых надбавок'!$G$3024,3)</f>
        <v>239.09</v>
      </c>
      <c r="O782" s="99">
        <f>VLOOKUP($A782+ROUND((COLUMN()-2)/24,5),АТС!$A$41:$F$736,5)+VLOOKUP($A782+ROUND((COLUMN()-2)/24,5),'Расчет сбытовых надбавок'!$B$2281:'Расчет сбытовых надбавок'!$G$3024,3)</f>
        <v>247.55</v>
      </c>
      <c r="P782" s="99">
        <f>VLOOKUP($A782+ROUND((COLUMN()-2)/24,5),АТС!$A$41:$F$736,5)+VLOOKUP($A782+ROUND((COLUMN()-2)/24,5),'Расчет сбытовых надбавок'!$B$2281:'Расчет сбытовых надбавок'!$G$3024,3)</f>
        <v>288.27999999999997</v>
      </c>
      <c r="Q782" s="99">
        <f>VLOOKUP($A782+ROUND((COLUMN()-2)/24,5),АТС!$A$41:$F$736,5)+VLOOKUP($A782+ROUND((COLUMN()-2)/24,5),'Расчет сбытовых надбавок'!$B$2281:'Расчет сбытовых надбавок'!$G$3024,3)</f>
        <v>230.07</v>
      </c>
      <c r="R782" s="99">
        <f>VLOOKUP($A782+ROUND((COLUMN()-2)/24,5),АТС!$A$41:$F$736,5)+VLOOKUP($A782+ROUND((COLUMN()-2)/24,5),'Расчет сбытовых надбавок'!$B$2281:'Расчет сбытовых надбавок'!$G$3024,3)</f>
        <v>226.79999999999998</v>
      </c>
      <c r="S782" s="99">
        <f>VLOOKUP($A782+ROUND((COLUMN()-2)/24,5),АТС!$A$41:$F$736,5)+VLOOKUP($A782+ROUND((COLUMN()-2)/24,5),'Расчет сбытовых надбавок'!$B$2281:'Расчет сбытовых надбавок'!$G$3024,3)</f>
        <v>137.01</v>
      </c>
      <c r="T782" s="99">
        <f>VLOOKUP($A782+ROUND((COLUMN()-2)/24,5),АТС!$A$41:$F$736,5)+VLOOKUP($A782+ROUND((COLUMN()-2)/24,5),'Расчет сбытовых надбавок'!$B$2281:'Расчет сбытовых надбавок'!$G$3024,3)</f>
        <v>105.38999999999999</v>
      </c>
      <c r="U782" s="99">
        <f>VLOOKUP($A782+ROUND((COLUMN()-2)/24,5),АТС!$A$41:$F$736,5)+VLOOKUP($A782+ROUND((COLUMN()-2)/24,5),'Расчет сбытовых надбавок'!$B$2281:'Расчет сбытовых надбавок'!$G$3024,3)</f>
        <v>84.02</v>
      </c>
      <c r="V782" s="99">
        <f>VLOOKUP($A782+ROUND((COLUMN()-2)/24,5),АТС!$A$41:$F$736,5)+VLOOKUP($A782+ROUND((COLUMN()-2)/24,5),'Расчет сбытовых надбавок'!$B$2281:'Расчет сбытовых надбавок'!$G$3024,3)</f>
        <v>153.97999999999999</v>
      </c>
      <c r="W782" s="99">
        <f>VLOOKUP($A782+ROUND((COLUMN()-2)/24,5),АТС!$A$41:$F$736,5)+VLOOKUP($A782+ROUND((COLUMN()-2)/24,5),'Расчет сбытовых надбавок'!$B$2281:'Расчет сбытовых надбавок'!$G$3024,3)</f>
        <v>148.10000000000002</v>
      </c>
      <c r="X782" s="99">
        <f>VLOOKUP($A782+ROUND((COLUMN()-2)/24,5),АТС!$A$41:$F$736,5)+VLOOKUP($A782+ROUND((COLUMN()-2)/24,5),'Расчет сбытовых надбавок'!$B$2281:'Расчет сбытовых надбавок'!$G$3024,3)</f>
        <v>220.51999999999998</v>
      </c>
      <c r="Y782" s="99">
        <f>VLOOKUP($A782+ROUND((COLUMN()-2)/24,5),АТС!$A$41:$F$736,5)+VLOOKUP($A782+ROUND((COLUMN()-2)/24,5),'Расчет сбытовых надбавок'!$B$2281:'Расчет сбытовых надбавок'!$G$3024,3)</f>
        <v>765.71</v>
      </c>
    </row>
    <row r="783" spans="1:25" x14ac:dyDescent="0.2">
      <c r="A783" s="80">
        <f t="shared" si="22"/>
        <v>42548</v>
      </c>
      <c r="B783" s="99">
        <f>VLOOKUP($A783+ROUND((COLUMN()-2)/24,5),АТС!$A$41:$F$736,5)+VLOOKUP($A783+ROUND((COLUMN()-2)/24,5),'Расчет сбытовых надбавок'!$B$2281:'Расчет сбытовых надбавок'!$G$3024,3)</f>
        <v>494.44</v>
      </c>
      <c r="C783" s="99">
        <f>VLOOKUP($A783+ROUND((COLUMN()-2)/24,5),АТС!$A$41:$F$736,5)+VLOOKUP($A783+ROUND((COLUMN()-2)/24,5),'Расчет сбытовых надбавок'!$B$2281:'Расчет сбытовых надбавок'!$G$3024,3)</f>
        <v>501.96000000000004</v>
      </c>
      <c r="D783" s="99">
        <f>VLOOKUP($A783+ROUND((COLUMN()-2)/24,5),АТС!$A$41:$F$736,5)+VLOOKUP($A783+ROUND((COLUMN()-2)/24,5),'Расчет сбытовых надбавок'!$B$2281:'Расчет сбытовых надбавок'!$G$3024,3)</f>
        <v>381.75</v>
      </c>
      <c r="E783" s="99">
        <f>VLOOKUP($A783+ROUND((COLUMN()-2)/24,5),АТС!$A$41:$F$736,5)+VLOOKUP($A783+ROUND((COLUMN()-2)/24,5),'Расчет сбытовых надбавок'!$B$2281:'Расчет сбытовых надбавок'!$G$3024,3)</f>
        <v>374.39</v>
      </c>
      <c r="F783" s="99">
        <f>VLOOKUP($A783+ROUND((COLUMN()-2)/24,5),АТС!$A$41:$F$736,5)+VLOOKUP($A783+ROUND((COLUMN()-2)/24,5),'Расчет сбытовых надбавок'!$B$2281:'Расчет сбытовых надбавок'!$G$3024,3)</f>
        <v>1083.3399999999999</v>
      </c>
      <c r="G783" s="99">
        <f>VLOOKUP($A783+ROUND((COLUMN()-2)/24,5),АТС!$A$41:$F$736,5)+VLOOKUP($A783+ROUND((COLUMN()-2)/24,5),'Расчет сбытовых надбавок'!$B$2281:'Расчет сбытовых надбавок'!$G$3024,3)</f>
        <v>1114.7</v>
      </c>
      <c r="H783" s="99">
        <f>VLOOKUP($A783+ROUND((COLUMN()-2)/24,5),АТС!$A$41:$F$736,5)+VLOOKUP($A783+ROUND((COLUMN()-2)/24,5),'Расчет сбытовых надбавок'!$B$2281:'Расчет сбытовых надбавок'!$G$3024,3)</f>
        <v>503.46</v>
      </c>
      <c r="I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9">
        <f>VLOOKUP($A783+ROUND((COLUMN()-2)/24,5),АТС!$A$41:$F$736,5)+VLOOKUP($A783+ROUND((COLUMN()-2)/24,5),'Расчет сбытовых надбавок'!$B$2281:'Расчет сбытовых надбавок'!$G$3024,3)</f>
        <v>291.48</v>
      </c>
      <c r="L783" s="99">
        <f>VLOOKUP($A783+ROUND((COLUMN()-2)/24,5),АТС!$A$41:$F$736,5)+VLOOKUP($A783+ROUND((COLUMN()-2)/24,5),'Расчет сбытовых надбавок'!$B$2281:'Расчет сбытовых надбавок'!$G$3024,3)</f>
        <v>53.97</v>
      </c>
      <c r="M783" s="99">
        <f>VLOOKUP($A783+ROUND((COLUMN()-2)/24,5),АТС!$A$41:$F$736,5)+VLOOKUP($A783+ROUND((COLUMN()-2)/24,5),'Расчет сбытовых надбавок'!$B$2281:'Расчет сбытовых надбавок'!$G$3024,3)</f>
        <v>88.61</v>
      </c>
      <c r="N783" s="99">
        <f>VLOOKUP($A783+ROUND((COLUMN()-2)/24,5),АТС!$A$41:$F$736,5)+VLOOKUP($A783+ROUND((COLUMN()-2)/24,5),'Расчет сбытовых надбавок'!$B$2281:'Расчет сбытовых надбавок'!$G$3024,3)</f>
        <v>128.19</v>
      </c>
      <c r="O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9">
        <f>VLOOKUP($A783+ROUND((COLUMN()-2)/24,5),АТС!$A$41:$F$736,5)+VLOOKUP($A783+ROUND((COLUMN()-2)/24,5),'Расчет сбытовых надбавок'!$B$2281:'Расчет сбытовых надбавок'!$G$3024,3)</f>
        <v>64.22</v>
      </c>
      <c r="Q783" s="99">
        <f>VLOOKUP($A783+ROUND((COLUMN()-2)/24,5),АТС!$A$41:$F$736,5)+VLOOKUP($A783+ROUND((COLUMN()-2)/24,5),'Расчет сбытовых надбавок'!$B$2281:'Расчет сбытовых надбавок'!$G$3024,3)</f>
        <v>72.19</v>
      </c>
      <c r="R783" s="99">
        <f>VLOOKUP($A783+ROUND((COLUMN()-2)/24,5),АТС!$A$41:$F$736,5)+VLOOKUP($A783+ROUND((COLUMN()-2)/24,5),'Расчет сбытовых надбавок'!$B$2281:'Расчет сбытовых надбавок'!$G$3024,3)</f>
        <v>48.72</v>
      </c>
      <c r="S783" s="99">
        <f>VLOOKUP($A783+ROUND((COLUMN()-2)/24,5),АТС!$A$41:$F$736,5)+VLOOKUP($A783+ROUND((COLUMN()-2)/24,5),'Расчет сбытовых надбавок'!$B$2281:'Расчет сбытовых надбавок'!$G$3024,3)</f>
        <v>57.86</v>
      </c>
      <c r="T783" s="99">
        <f>VLOOKUP($A783+ROUND((COLUMN()-2)/24,5),АТС!$A$41:$F$736,5)+VLOOKUP($A783+ROUND((COLUMN()-2)/24,5),'Расчет сбытовых надбавок'!$B$2281:'Расчет сбытовых надбавок'!$G$3024,3)</f>
        <v>0.01</v>
      </c>
      <c r="U783" s="99">
        <f>VLOOKUP($A783+ROUND((COLUMN()-2)/24,5),АТС!$A$41:$F$736,5)+VLOOKUP($A783+ROUND((COLUMN()-2)/24,5),'Расчет сбытовых надбавок'!$B$2281:'Расчет сбытовых надбавок'!$G$3024,3)</f>
        <v>0.01</v>
      </c>
      <c r="V783" s="99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9">
        <f>VLOOKUP($A783+ROUND((COLUMN()-2)/24,5),АТС!$A$41:$F$736,5)+VLOOKUP($A783+ROUND((COLUMN()-2)/24,5),'Расчет сбытовых надбавок'!$B$2281:'Расчет сбытовых надбавок'!$G$3024,3)</f>
        <v>30.89</v>
      </c>
      <c r="X783" s="99">
        <f>VLOOKUP($A783+ROUND((COLUMN()-2)/24,5),АТС!$A$41:$F$736,5)+VLOOKUP($A783+ROUND((COLUMN()-2)/24,5),'Расчет сбытовых надбавок'!$B$2281:'Расчет сбытовых надбавок'!$G$3024,3)</f>
        <v>226.72</v>
      </c>
      <c r="Y783" s="99">
        <f>VLOOKUP($A783+ROUND((COLUMN()-2)/24,5),АТС!$A$41:$F$736,5)+VLOOKUP($A783+ROUND((COLUMN()-2)/24,5),'Расчет сбытовых надбавок'!$B$2281:'Расчет сбытовых надбавок'!$G$3024,3)</f>
        <v>362</v>
      </c>
    </row>
    <row r="784" spans="1:25" x14ac:dyDescent="0.2">
      <c r="A784" s="80">
        <f t="shared" si="22"/>
        <v>42549</v>
      </c>
      <c r="B784" s="99">
        <f>VLOOKUP($A784+ROUND((COLUMN()-2)/24,5),АТС!$A$41:$F$736,5)+VLOOKUP($A784+ROUND((COLUMN()-2)/24,5),'Расчет сбытовых надбавок'!$B$2281:'Расчет сбытовых надбавок'!$G$3024,3)</f>
        <v>139.72</v>
      </c>
      <c r="C784" s="99">
        <f>VLOOKUP($A784+ROUND((COLUMN()-2)/24,5),АТС!$A$41:$F$736,5)+VLOOKUP($A784+ROUND((COLUMN()-2)/24,5),'Расчет сбытовых надбавок'!$B$2281:'Расчет сбытовых надбавок'!$G$3024,3)</f>
        <v>166.24</v>
      </c>
      <c r="D784" s="99">
        <f>VLOOKUP($A784+ROUND((COLUMN()-2)/24,5),АТС!$A$41:$F$736,5)+VLOOKUP($A784+ROUND((COLUMN()-2)/24,5),'Расчет сбытовых надбавок'!$B$2281:'Расчет сбытовых надбавок'!$G$3024,3)</f>
        <v>273.01</v>
      </c>
      <c r="E784" s="99">
        <f>VLOOKUP($A784+ROUND((COLUMN()-2)/24,5),АТС!$A$41:$F$736,5)+VLOOKUP($A784+ROUND((COLUMN()-2)/24,5),'Расчет сбытовых надбавок'!$B$2281:'Расчет сбытовых надбавок'!$G$3024,3)</f>
        <v>193.1</v>
      </c>
      <c r="F784" s="99">
        <f>VLOOKUP($A784+ROUND((COLUMN()-2)/24,5),АТС!$A$41:$F$736,5)+VLOOKUP($A784+ROUND((COLUMN()-2)/24,5),'Расчет сбытовых надбавок'!$B$2281:'Расчет сбытовых надбавок'!$G$3024,3)</f>
        <v>9.44</v>
      </c>
      <c r="G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9">
        <f>VLOOKUP($A784+ROUND((COLUMN()-2)/24,5),АТС!$A$41:$F$736,5)+VLOOKUP($A784+ROUND((COLUMN()-2)/24,5),'Расчет сбытовых надбавок'!$B$2281:'Расчет сбытовых надбавок'!$G$3024,3)</f>
        <v>13.36</v>
      </c>
      <c r="I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9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9">
        <f>VLOOKUP($A784+ROUND((COLUMN()-2)/24,5),АТС!$A$41:$F$736,5)+VLOOKUP($A784+ROUND((COLUMN()-2)/24,5),'Расчет сбытовых надбавок'!$B$2281:'Расчет сбытовых надбавок'!$G$3024,3)</f>
        <v>112.72999999999999</v>
      </c>
      <c r="L784" s="99">
        <f>VLOOKUP($A784+ROUND((COLUMN()-2)/24,5),АТС!$A$41:$F$736,5)+VLOOKUP($A784+ROUND((COLUMN()-2)/24,5),'Расчет сбытовых надбавок'!$B$2281:'Расчет сбытовых надбавок'!$G$3024,3)</f>
        <v>231.56</v>
      </c>
      <c r="M784" s="99">
        <f>VLOOKUP($A784+ROUND((COLUMN()-2)/24,5),АТС!$A$41:$F$736,5)+VLOOKUP($A784+ROUND((COLUMN()-2)/24,5),'Расчет сбытовых надбавок'!$B$2281:'Расчет сбытовых надбавок'!$G$3024,3)</f>
        <v>267.31</v>
      </c>
      <c r="N784" s="99">
        <f>VLOOKUP($A784+ROUND((COLUMN()-2)/24,5),АТС!$A$41:$F$736,5)+VLOOKUP($A784+ROUND((COLUMN()-2)/24,5),'Расчет сбытовых надбавок'!$B$2281:'Расчет сбытовых надбавок'!$G$3024,3)</f>
        <v>85.02000000000001</v>
      </c>
      <c r="O784" s="99">
        <f>VLOOKUP($A784+ROUND((COLUMN()-2)/24,5),АТС!$A$41:$F$736,5)+VLOOKUP($A784+ROUND((COLUMN()-2)/24,5),'Расчет сбытовых надбавок'!$B$2281:'Расчет сбытовых надбавок'!$G$3024,3)</f>
        <v>80.399999999999991</v>
      </c>
      <c r="P784" s="99">
        <f>VLOOKUP($A784+ROUND((COLUMN()-2)/24,5),АТС!$A$41:$F$736,5)+VLOOKUP($A784+ROUND((COLUMN()-2)/24,5),'Расчет сбытовых надбавок'!$B$2281:'Расчет сбытовых надбавок'!$G$3024,3)</f>
        <v>175.07</v>
      </c>
      <c r="Q784" s="99">
        <f>VLOOKUP($A784+ROUND((COLUMN()-2)/24,5),АТС!$A$41:$F$736,5)+VLOOKUP($A784+ROUND((COLUMN()-2)/24,5),'Расчет сбытовых надбавок'!$B$2281:'Расчет сбытовых надбавок'!$G$3024,3)</f>
        <v>174.75</v>
      </c>
      <c r="R784" s="99">
        <f>VLOOKUP($A784+ROUND((COLUMN()-2)/24,5),АТС!$A$41:$F$736,5)+VLOOKUP($A784+ROUND((COLUMN()-2)/24,5),'Расчет сбытовых надбавок'!$B$2281:'Расчет сбытовых надбавок'!$G$3024,3)</f>
        <v>262.85000000000002</v>
      </c>
      <c r="S784" s="99">
        <f>VLOOKUP($A784+ROUND((COLUMN()-2)/24,5),АТС!$A$41:$F$736,5)+VLOOKUP($A784+ROUND((COLUMN()-2)/24,5),'Расчет сбытовых надбавок'!$B$2281:'Расчет сбытовых надбавок'!$G$3024,3)</f>
        <v>248.95</v>
      </c>
      <c r="T784" s="99">
        <f>VLOOKUP($A784+ROUND((COLUMN()-2)/24,5),АТС!$A$41:$F$736,5)+VLOOKUP($A784+ROUND((COLUMN()-2)/24,5),'Расчет сбытовых надбавок'!$B$2281:'Расчет сбытовых надбавок'!$G$3024,3)</f>
        <v>184.67</v>
      </c>
      <c r="U784" s="99">
        <f>VLOOKUP($A784+ROUND((COLUMN()-2)/24,5),АТС!$A$41:$F$736,5)+VLOOKUP($A784+ROUND((COLUMN()-2)/24,5),'Расчет сбытовых надбавок'!$B$2281:'Расчет сбытовых надбавок'!$G$3024,3)</f>
        <v>157.87</v>
      </c>
      <c r="V784" s="99">
        <f>VLOOKUP($A784+ROUND((COLUMN()-2)/24,5),АТС!$A$41:$F$736,5)+VLOOKUP($A784+ROUND((COLUMN()-2)/24,5),'Расчет сбытовых надбавок'!$B$2281:'Расчет сбытовых надбавок'!$G$3024,3)</f>
        <v>136.19999999999999</v>
      </c>
      <c r="W784" s="99">
        <f>VLOOKUP($A784+ROUND((COLUMN()-2)/24,5),АТС!$A$41:$F$736,5)+VLOOKUP($A784+ROUND((COLUMN()-2)/24,5),'Расчет сбытовых надбавок'!$B$2281:'Расчет сбытовых надбавок'!$G$3024,3)</f>
        <v>200.28</v>
      </c>
      <c r="X784" s="99">
        <f>VLOOKUP($A784+ROUND((COLUMN()-2)/24,5),АТС!$A$41:$F$736,5)+VLOOKUP($A784+ROUND((COLUMN()-2)/24,5),'Расчет сбытовых надбавок'!$B$2281:'Расчет сбытовых надбавок'!$G$3024,3)</f>
        <v>573.84999999999991</v>
      </c>
      <c r="Y784" s="99">
        <f>VLOOKUP($A784+ROUND((COLUMN()-2)/24,5),АТС!$A$41:$F$736,5)+VLOOKUP($A784+ROUND((COLUMN()-2)/24,5),'Расчет сбытовых надбавок'!$B$2281:'Расчет сбытовых надбавок'!$G$3024,3)</f>
        <v>491.97999999999996</v>
      </c>
    </row>
    <row r="785" spans="1:27" x14ac:dyDescent="0.2">
      <c r="A785" s="80">
        <f t="shared" si="22"/>
        <v>42550</v>
      </c>
      <c r="B785" s="99">
        <f>VLOOKUP($A785+ROUND((COLUMN()-2)/24,5),АТС!$A$41:$F$736,5)+VLOOKUP($A785+ROUND((COLUMN()-2)/24,5),'Расчет сбытовых надбавок'!$B$2281:'Расчет сбытовых надбавок'!$G$3024,3)</f>
        <v>279.82</v>
      </c>
      <c r="C785" s="99">
        <f>VLOOKUP($A785+ROUND((COLUMN()-2)/24,5),АТС!$A$41:$F$736,5)+VLOOKUP($A785+ROUND((COLUMN()-2)/24,5),'Расчет сбытовых надбавок'!$B$2281:'Расчет сбытовых надбавок'!$G$3024,3)</f>
        <v>164.98999999999998</v>
      </c>
      <c r="D785" s="99">
        <f>VLOOKUP($A785+ROUND((COLUMN()-2)/24,5),АТС!$A$41:$F$736,5)+VLOOKUP($A785+ROUND((COLUMN()-2)/24,5),'Расчет сбытовых надбавок'!$B$2281:'Расчет сбытовых надбавок'!$G$3024,3)</f>
        <v>69.08</v>
      </c>
      <c r="E785" s="99">
        <f>VLOOKUP($A785+ROUND((COLUMN()-2)/24,5),АТС!$A$41:$F$736,5)+VLOOKUP($A785+ROUND((COLUMN()-2)/24,5),'Расчет сбытовых надбавок'!$B$2281:'Расчет сбытовых надбавок'!$G$3024,3)</f>
        <v>31.299999999999997</v>
      </c>
      <c r="F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9">
        <f>VLOOKUP($A785+ROUND((COLUMN()-2)/24,5),АТС!$A$41:$F$736,5)+VLOOKUP($A785+ROUND((COLUMN()-2)/24,5),'Расчет сбытовых надбавок'!$B$2281:'Расчет сбытовых надбавок'!$G$3024,3)</f>
        <v>40.61</v>
      </c>
      <c r="I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9">
        <f>VLOOKUP($A785+ROUND((COLUMN()-2)/24,5),АТС!$A$41:$F$736,5)+VLOOKUP($A785+ROUND((COLUMN()-2)/24,5),'Расчет сбытовых надбавок'!$B$2281:'Расчет сбытовых надбавок'!$G$3024,3)</f>
        <v>544.29</v>
      </c>
      <c r="L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9">
        <f>VLOOKUP($A785+ROUND((COLUMN()-2)/24,5),АТС!$A$41:$F$736,5)+VLOOKUP($A785+ROUND((COLUMN()-2)/24,5),'Расчет сбытовых надбавок'!$B$2281:'Расчет сбытовых надбавок'!$G$3024,3)</f>
        <v>696.9</v>
      </c>
      <c r="O785" s="99">
        <f>VLOOKUP($A785+ROUND((COLUMN()-2)/24,5),АТС!$A$41:$F$736,5)+VLOOKUP($A785+ROUND((COLUMN()-2)/24,5),'Расчет сбытовых надбавок'!$B$2281:'Расчет сбытовых надбавок'!$G$3024,3)</f>
        <v>758.88</v>
      </c>
      <c r="P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9">
        <f>VLOOKUP($A785+ROUND((COLUMN()-2)/24,5),АТС!$A$41:$F$736,5)+VLOOKUP($A785+ROUND((COLUMN()-2)/24,5),'Расчет сбытовых надбавок'!$B$2281:'Расчет сбытовых надбавок'!$G$3024,3)</f>
        <v>103.21000000000001</v>
      </c>
      <c r="R785" s="99">
        <f>VLOOKUP($A785+ROUND((COLUMN()-2)/24,5),АТС!$A$41:$F$736,5)+VLOOKUP($A785+ROUND((COLUMN()-2)/24,5),'Расчет сбытовых надбавок'!$B$2281:'Расчет сбытовых надбавок'!$G$3024,3)</f>
        <v>156.99</v>
      </c>
      <c r="S785" s="99">
        <f>VLOOKUP($A785+ROUND((COLUMN()-2)/24,5),АТС!$A$41:$F$736,5)+VLOOKUP($A785+ROUND((COLUMN()-2)/24,5),'Расчет сбытовых надбавок'!$B$2281:'Расчет сбытовых надбавок'!$G$3024,3)</f>
        <v>102.31</v>
      </c>
      <c r="T785" s="99">
        <f>VLOOKUP($A785+ROUND((COLUMN()-2)/24,5),АТС!$A$41:$F$736,5)+VLOOKUP($A785+ROUND((COLUMN()-2)/24,5),'Расчет сбытовых надбавок'!$B$2281:'Расчет сбытовых надбавок'!$G$3024,3)</f>
        <v>149.63999999999999</v>
      </c>
      <c r="U785" s="99">
        <f>VLOOKUP($A785+ROUND((COLUMN()-2)/24,5),АТС!$A$41:$F$736,5)+VLOOKUP($A785+ROUND((COLUMN()-2)/24,5),'Расчет сбытовых надбавок'!$B$2281:'Расчет сбытовых надбавок'!$G$3024,3)</f>
        <v>25.09</v>
      </c>
      <c r="V785" s="99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9">
        <f>VLOOKUP($A785+ROUND((COLUMN()-2)/24,5),АТС!$A$41:$F$736,5)+VLOOKUP($A785+ROUND((COLUMN()-2)/24,5),'Расчет сбытовых надбавок'!$B$2281:'Расчет сбытовых надбавок'!$G$3024,3)</f>
        <v>151.04</v>
      </c>
      <c r="X785" s="99">
        <f>VLOOKUP($A785+ROUND((COLUMN()-2)/24,5),АТС!$A$41:$F$736,5)+VLOOKUP($A785+ROUND((COLUMN()-2)/24,5),'Расчет сбытовых надбавок'!$B$2281:'Расчет сбытовых надбавок'!$G$3024,3)</f>
        <v>352.62</v>
      </c>
      <c r="Y785" s="99">
        <f>VLOOKUP($A785+ROUND((COLUMN()-2)/24,5),АТС!$A$41:$F$736,5)+VLOOKUP($A785+ROUND((COLUMN()-2)/24,5),'Расчет сбытовых надбавок'!$B$2281:'Расчет сбытовых надбавок'!$G$3024,3)</f>
        <v>129.46</v>
      </c>
    </row>
    <row r="786" spans="1:27" x14ac:dyDescent="0.2">
      <c r="A786" s="80">
        <f t="shared" si="22"/>
        <v>42551</v>
      </c>
      <c r="B786" s="99">
        <f>VLOOKUP($A786+ROUND((COLUMN()-2)/24,5),АТС!$A$41:$F$760,5)+VLOOKUP($A786+ROUND((COLUMN()-2)/24,5),'Расчет сбытовых надбавок'!$B$2281:'Расчет сбытовых надбавок'!$G$3024,3)</f>
        <v>201.39999999999998</v>
      </c>
      <c r="C786" s="99">
        <f>VLOOKUP($A786+ROUND((COLUMN()-2)/24,5),АТС!$A$41:$F$760,5)+VLOOKUP($A786+ROUND((COLUMN()-2)/24,5),'Расчет сбытовых надбавок'!$B$2281:'Расчет сбытовых надбавок'!$G$3024,3)</f>
        <v>198.25</v>
      </c>
      <c r="D786" s="99">
        <f>VLOOKUP($A786+ROUND((COLUMN()-2)/24,5),АТС!$A$41:$F$760,5)+VLOOKUP($A786+ROUND((COLUMN()-2)/24,5),'Расчет сбытовых надбавок'!$B$2281:'Расчет сбытовых надбавок'!$G$3024,3)</f>
        <v>1124.24</v>
      </c>
      <c r="E786" s="99">
        <f>VLOOKUP($A786+ROUND((COLUMN()-2)/24,5),АТС!$A$41:$F$760,5)+VLOOKUP($A786+ROUND((COLUMN()-2)/24,5),'Расчет сбытовых надбавок'!$B$2281:'Расчет сбытовых надбавок'!$G$3024,3)</f>
        <v>1004.37</v>
      </c>
      <c r="F786" s="99">
        <f>VLOOKUP($A786+ROUND((COLUMN()-2)/24,5),АТС!$A$41:$F$760,5)+VLOOKUP($A786+ROUND((COLUMN()-2)/24,5),'Расчет сбытовых надбавок'!$B$2281:'Расчет сбытовых надбавок'!$G$3024,3)</f>
        <v>78.63000000000001</v>
      </c>
      <c r="G786" s="99">
        <f>VLOOKUP($A786+ROUND((COLUMN()-2)/24,5),АТС!$A$41:$F$760,5)+VLOOKUP($A786+ROUND((COLUMN()-2)/24,5),'Расчет сбытовых надбавок'!$B$2281:'Расчет сбытовых надбавок'!$G$3024,3)</f>
        <v>99.13</v>
      </c>
      <c r="H786" s="99">
        <f>VLOOKUP($A786+ROUND((COLUMN()-2)/24,5),АТС!$A$41:$F$760,5)+VLOOKUP($A786+ROUND((COLUMN()-2)/24,5),'Расчет сбытовых надбавок'!$B$2281:'Расчет сбытовых надбавок'!$G$3024,3)</f>
        <v>0</v>
      </c>
      <c r="I786" s="99">
        <f>VLOOKUP($A786+ROUND((COLUMN()-2)/24,5),АТС!$A$41:$F$760,5)+VLOOKUP($A786+ROUND((COLUMN()-2)/24,5),'Расчет сбытовых надбавок'!$B$2281:'Расчет сбытовых надбавок'!$G$3024,3)</f>
        <v>0.01</v>
      </c>
      <c r="J786" s="99">
        <f>VLOOKUP($A786+ROUND((COLUMN()-2)/24,5),АТС!$A$41:$F$760,5)+VLOOKUP($A786+ROUND((COLUMN()-2)/24,5),'Расчет сбытовых надбавок'!$B$2281:'Расчет сбытовых надбавок'!$G$3024,3)</f>
        <v>0</v>
      </c>
      <c r="K786" s="99">
        <f>VLOOKUP($A786+ROUND((COLUMN()-2)/24,5),АТС!$A$41:$F$760,5)+VLOOKUP($A786+ROUND((COLUMN()-2)/24,5),'Расчет сбытовых надбавок'!$B$2281:'Расчет сбытовых надбавок'!$G$3024,3)</f>
        <v>57.06</v>
      </c>
      <c r="L786" s="99">
        <f>VLOOKUP($A786+ROUND((COLUMN()-2)/24,5),АТС!$A$41:$F$760,5)+VLOOKUP($A786+ROUND((COLUMN()-2)/24,5),'Расчет сбытовых надбавок'!$B$2281:'Расчет сбытовых надбавок'!$G$3024,3)</f>
        <v>44.300000000000004</v>
      </c>
      <c r="M786" s="99">
        <f>VLOOKUP($A786+ROUND((COLUMN()-2)/24,5),АТС!$A$41:$F$760,5)+VLOOKUP($A786+ROUND((COLUMN()-2)/24,5),'Расчет сбытовых надбавок'!$B$2281:'Расчет сбытовых надбавок'!$G$3024,3)</f>
        <v>51.82</v>
      </c>
      <c r="N786" s="99">
        <f>VLOOKUP($A786+ROUND((COLUMN()-2)/24,5),АТС!$A$41:$F$760,5)+VLOOKUP($A786+ROUND((COLUMN()-2)/24,5),'Расчет сбытовых надбавок'!$B$2281:'Расчет сбытовых надбавок'!$G$3024,3)</f>
        <v>542.57999999999993</v>
      </c>
      <c r="O786" s="99">
        <f>VLOOKUP($A786+ROUND((COLUMN()-2)/24,5),АТС!$A$41:$F$760,5)+VLOOKUP($A786+ROUND((COLUMN()-2)/24,5),'Расчет сбытовых надбавок'!$B$2281:'Расчет сбытовых надбавок'!$G$3024,3)</f>
        <v>488.20000000000005</v>
      </c>
      <c r="P786" s="99">
        <f>VLOOKUP($A786+ROUND((COLUMN()-2)/24,5),АТС!$A$41:$F$760,5)+VLOOKUP($A786+ROUND((COLUMN()-2)/24,5),'Расчет сбытовых надбавок'!$B$2281:'Расчет сбытовых надбавок'!$G$3024,3)</f>
        <v>174.99</v>
      </c>
      <c r="Q786" s="99">
        <f>VLOOKUP($A786+ROUND((COLUMN()-2)/24,5),АТС!$A$41:$F$760,5)+VLOOKUP($A786+ROUND((COLUMN()-2)/24,5),'Расчет сбытовых надбавок'!$B$2281:'Расчет сбытовых надбавок'!$G$3024,3)</f>
        <v>187.88</v>
      </c>
      <c r="R786" s="99">
        <f>VLOOKUP($A786+ROUND((COLUMN()-2)/24,5),АТС!$A$41:$F$760,5)+VLOOKUP($A786+ROUND((COLUMN()-2)/24,5),'Расчет сбытовых надбавок'!$B$2281:'Расчет сбытовых надбавок'!$G$3024,3)</f>
        <v>222.2</v>
      </c>
      <c r="S786" s="99">
        <f>VLOOKUP($A786+ROUND((COLUMN()-2)/24,5),АТС!$A$41:$F$760,5)+VLOOKUP($A786+ROUND((COLUMN()-2)/24,5),'Расчет сбытовых надбавок'!$B$2281:'Расчет сбытовых надбавок'!$G$3024,3)</f>
        <v>217.48</v>
      </c>
      <c r="T786" s="99">
        <f>VLOOKUP($A786+ROUND((COLUMN()-2)/24,5),АТС!$A$41:$F$760,5)+VLOOKUP($A786+ROUND((COLUMN()-2)/24,5),'Расчет сбытовых надбавок'!$B$2281:'Расчет сбытовых надбавок'!$G$3024,3)</f>
        <v>267.64999999999998</v>
      </c>
      <c r="U786" s="99">
        <f>VLOOKUP($A786+ROUND((COLUMN()-2)/24,5),АТС!$A$41:$F$760,5)+VLOOKUP($A786+ROUND((COLUMN()-2)/24,5),'Расчет сбытовых надбавок'!$B$2281:'Расчет сбытовых надбавок'!$G$3024,3)</f>
        <v>246.93</v>
      </c>
      <c r="V786" s="99">
        <f>VLOOKUP($A786+ROUND((COLUMN()-2)/24,5),АТС!$A$41:$F$760,5)+VLOOKUP($A786+ROUND((COLUMN()-2)/24,5),'Расчет сбытовых надбавок'!$B$2281:'Расчет сбытовых надбавок'!$G$3024,3)</f>
        <v>270.46999999999997</v>
      </c>
      <c r="W786" s="99">
        <f>VLOOKUP($A786+ROUND((COLUMN()-2)/24,5),АТС!$A$41:$F$760,5)+VLOOKUP($A786+ROUND((COLUMN()-2)/24,5),'Расчет сбытовых надбавок'!$B$2281:'Расчет сбытовых надбавок'!$G$3024,3)</f>
        <v>372.10999999999996</v>
      </c>
      <c r="X786" s="99">
        <f>VLOOKUP($A786+ROUND((COLUMN()-2)/24,5),АТС!$A$41:$F$760,5)+VLOOKUP($A786+ROUND((COLUMN()-2)/24,5),'Расчет сбытовых надбавок'!$B$2281:'Расчет сбытовых надбавок'!$G$3024,3)</f>
        <v>521.99</v>
      </c>
      <c r="Y786" s="99">
        <f>VLOOKUP($A786+ROUND((COLUMN()-2)/24,5),АТС!$A$41:$F$760,5)+VLOOKUP($A786+ROUND((COLUMN()-2)/24,5),'Расчет сбытовых надбавок'!$B$2281:'Расчет сбытовых надбавок'!$G$3024,3)</f>
        <v>1513.49</v>
      </c>
    </row>
    <row r="787" spans="1:27" hidden="1" x14ac:dyDescent="0.2">
      <c r="A787" s="80">
        <f t="shared" si="22"/>
        <v>42552</v>
      </c>
      <c r="B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C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D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E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F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G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H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I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J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K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L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M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N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O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P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Q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R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S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T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U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V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W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X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  <c r="Y787" s="99" t="e">
        <f>VLOOKUP($A787+ROUND((COLUMN()-2)/24,5),АТС!$A$41:$F$760,5)+VLOOKUP($A787+ROUND((COLUMN()-2)/24,5),'Расчет сбытовых надбавок'!$B$2281:'Расчет сбытовых надбавок'!$G$3024,3)</f>
        <v>#REF!</v>
      </c>
    </row>
    <row r="788" spans="1:27" x14ac:dyDescent="0.2">
      <c r="A788" s="92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93"/>
    </row>
    <row r="789" spans="1:27" x14ac:dyDescent="0.25">
      <c r="A789" s="88" t="s">
        <v>150</v>
      </c>
      <c r="B789" s="79"/>
      <c r="C789" s="79"/>
      <c r="D789" s="79"/>
    </row>
    <row r="790" spans="1:27" ht="12.75" customHeight="1" x14ac:dyDescent="0.2">
      <c r="A790" s="177" t="s">
        <v>48</v>
      </c>
      <c r="B790" s="188" t="s">
        <v>154</v>
      </c>
      <c r="C790" s="189"/>
      <c r="D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90"/>
    </row>
    <row r="791" spans="1:27" ht="12.75" customHeight="1" x14ac:dyDescent="0.2">
      <c r="A791" s="178"/>
      <c r="B791" s="191"/>
      <c r="C791" s="192"/>
      <c r="D791" s="192"/>
      <c r="E791" s="192"/>
      <c r="F791" s="192"/>
      <c r="G791" s="192"/>
      <c r="H791" s="192"/>
      <c r="I791" s="192"/>
      <c r="J791" s="192"/>
      <c r="K791" s="192"/>
      <c r="L791" s="192"/>
      <c r="M791" s="192"/>
      <c r="N791" s="192"/>
      <c r="O791" s="192"/>
      <c r="P791" s="192"/>
      <c r="Q791" s="192"/>
      <c r="R791" s="192"/>
      <c r="S791" s="192"/>
      <c r="T791" s="192"/>
      <c r="U791" s="192"/>
      <c r="V791" s="192"/>
      <c r="W791" s="192"/>
      <c r="X791" s="192"/>
      <c r="Y791" s="193"/>
    </row>
    <row r="792" spans="1:27" s="112" customFormat="1" ht="12.75" customHeight="1" x14ac:dyDescent="0.2">
      <c r="A792" s="178"/>
      <c r="B792" s="224" t="s">
        <v>122</v>
      </c>
      <c r="C792" s="212" t="s">
        <v>123</v>
      </c>
      <c r="D792" s="212" t="s">
        <v>124</v>
      </c>
      <c r="E792" s="212" t="s">
        <v>125</v>
      </c>
      <c r="F792" s="212" t="s">
        <v>126</v>
      </c>
      <c r="G792" s="212" t="s">
        <v>127</v>
      </c>
      <c r="H792" s="212" t="s">
        <v>128</v>
      </c>
      <c r="I792" s="212" t="s">
        <v>129</v>
      </c>
      <c r="J792" s="212" t="s">
        <v>130</v>
      </c>
      <c r="K792" s="212" t="s">
        <v>131</v>
      </c>
      <c r="L792" s="212" t="s">
        <v>132</v>
      </c>
      <c r="M792" s="212" t="s">
        <v>133</v>
      </c>
      <c r="N792" s="222" t="s">
        <v>134</v>
      </c>
      <c r="O792" s="212" t="s">
        <v>135</v>
      </c>
      <c r="P792" s="212" t="s">
        <v>136</v>
      </c>
      <c r="Q792" s="212" t="s">
        <v>137</v>
      </c>
      <c r="R792" s="212" t="s">
        <v>138</v>
      </c>
      <c r="S792" s="212" t="s">
        <v>139</v>
      </c>
      <c r="T792" s="212" t="s">
        <v>140</v>
      </c>
      <c r="U792" s="212" t="s">
        <v>141</v>
      </c>
      <c r="V792" s="212" t="s">
        <v>142</v>
      </c>
      <c r="W792" s="212" t="s">
        <v>143</v>
      </c>
      <c r="X792" s="212" t="s">
        <v>144</v>
      </c>
      <c r="Y792" s="212" t="s">
        <v>145</v>
      </c>
    </row>
    <row r="793" spans="1:27" s="112" customFormat="1" ht="11.25" customHeight="1" x14ac:dyDescent="0.2">
      <c r="A793" s="179"/>
      <c r="B793" s="225"/>
      <c r="C793" s="213"/>
      <c r="D793" s="213"/>
      <c r="E793" s="213"/>
      <c r="F793" s="213"/>
      <c r="G793" s="213"/>
      <c r="H793" s="213"/>
      <c r="I793" s="213"/>
      <c r="J793" s="213"/>
      <c r="K793" s="213"/>
      <c r="L793" s="213"/>
      <c r="M793" s="213"/>
      <c r="N793" s="223"/>
      <c r="O793" s="213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</row>
    <row r="794" spans="1:27" ht="15.75" customHeight="1" x14ac:dyDescent="0.2">
      <c r="A794" s="80">
        <f>A757</f>
        <v>42522</v>
      </c>
      <c r="B794" s="99">
        <f>VLOOKUP($A794+ROUND((COLUMN()-2)/24,5),АТС!$A$41:$F$736,5)+VLOOKUP($A794+ROUND((COLUMN()-2)/24,5),'Расчет сбытовых надбавок'!$B$2281:'Расчет сбытовых надбавок'!$G$3024,4)</f>
        <v>730.38</v>
      </c>
      <c r="C794" s="99">
        <f>VLOOKUP($A794+ROUND((COLUMN()-2)/24,5),АТС!$A$41:$F$736,5)+VLOOKUP($A794+ROUND((COLUMN()-2)/24,5),'Расчет сбытовых надбавок'!$B$2281:'Расчет сбытовых надбавок'!$G$3024,4)</f>
        <v>344.19000000000005</v>
      </c>
      <c r="D794" s="99">
        <f>VLOOKUP($A794+ROUND((COLUMN()-2)/24,5),АТС!$A$41:$F$736,5)+VLOOKUP($A794+ROUND((COLUMN()-2)/24,5),'Расчет сбытовых надбавок'!$B$2281:'Расчет сбытовых надбавок'!$G$3024,4)</f>
        <v>194.86</v>
      </c>
      <c r="E794" s="99">
        <f>VLOOKUP($A794+ROUND((COLUMN()-2)/24,5),АТС!$A$41:$F$736,5)+VLOOKUP($A794+ROUND((COLUMN()-2)/24,5),'Расчет сбытовых надбавок'!$B$2281:'Расчет сбытовых надбавок'!$G$3024,4)</f>
        <v>1.91</v>
      </c>
      <c r="F794" s="99">
        <f>VLOOKUP($A794+ROUND((COLUMN()-2)/24,5),АТС!$A$41:$F$736,5)+VLOOKUP($A794+ROUND((COLUMN()-2)/24,5),'Расчет сбытовых надбавок'!$B$2281:'Расчет сбытовых надбавок'!$G$3024,4)</f>
        <v>0</v>
      </c>
      <c r="G794" s="99">
        <f>VLOOKUP($A794+ROUND((COLUMN()-2)/24,5),АТС!$A$41:$F$736,5)+VLOOKUP($A794+ROUND((COLUMN()-2)/24,5),'Расчет сбытовых надбавок'!$B$2281:'Расчет сбытовых надбавок'!$G$3024,4)</f>
        <v>213.01</v>
      </c>
      <c r="H794" s="99">
        <f>VLOOKUP($A794+ROUND((COLUMN()-2)/24,5),АТС!$A$41:$F$736,5)+VLOOKUP($A794+ROUND((COLUMN()-2)/24,5),'Расчет сбытовых надбавок'!$B$2281:'Расчет сбытовых надбавок'!$G$3024,4)</f>
        <v>0</v>
      </c>
      <c r="I794" s="99">
        <f>VLOOKUP($A794+ROUND((COLUMN()-2)/24,5),АТС!$A$41:$F$736,5)+VLOOKUP($A794+ROUND((COLUMN()-2)/24,5),'Расчет сбытовых надбавок'!$B$2281:'Расчет сбытовых надбавок'!$G$3024,4)</f>
        <v>0</v>
      </c>
      <c r="J794" s="99">
        <f>VLOOKUP($A794+ROUND((COLUMN()-2)/24,5),АТС!$A$41:$F$736,5)+VLOOKUP($A794+ROUND((COLUMN()-2)/24,5),'Расчет сбытовых надбавок'!$B$2281:'Расчет сбытовых надбавок'!$G$3024,4)</f>
        <v>0</v>
      </c>
      <c r="K794" s="99">
        <f>VLOOKUP($A794+ROUND((COLUMN()-2)/24,5),АТС!$A$41:$F$736,5)+VLOOKUP($A794+ROUND((COLUMN()-2)/24,5),'Расчет сбытовых надбавок'!$B$2281:'Расчет сбытовых надбавок'!$G$3024,4)</f>
        <v>49.28</v>
      </c>
      <c r="L794" s="99">
        <f>VLOOKUP($A794+ROUND((COLUMN()-2)/24,5),АТС!$A$41:$F$736,5)+VLOOKUP($A794+ROUND((COLUMN()-2)/24,5),'Расчет сбытовых надбавок'!$B$2281:'Расчет сбытовых надбавок'!$G$3024,4)</f>
        <v>237.65</v>
      </c>
      <c r="M794" s="99">
        <f>VLOOKUP($A794+ROUND((COLUMN()-2)/24,5),АТС!$A$41:$F$736,5)+VLOOKUP($A794+ROUND((COLUMN()-2)/24,5),'Расчет сбытовых надбавок'!$B$2281:'Расчет сбытовых надбавок'!$G$3024,4)</f>
        <v>308.29000000000002</v>
      </c>
      <c r="N794" s="99">
        <f>VLOOKUP($A794+ROUND((COLUMN()-2)/24,5),АТС!$A$41:$F$736,5)+VLOOKUP($A794+ROUND((COLUMN()-2)/24,5),'Расчет сбытовых надбавок'!$B$2281:'Расчет сбытовых надбавок'!$G$3024,4)</f>
        <v>262.42</v>
      </c>
      <c r="O794" s="99">
        <f>VLOOKUP($A794+ROUND((COLUMN()-2)/24,5),АТС!$A$41:$F$736,5)+VLOOKUP($A794+ROUND((COLUMN()-2)/24,5),'Расчет сбытовых надбавок'!$B$2281:'Расчет сбытовых надбавок'!$G$3024,4)</f>
        <v>224.68</v>
      </c>
      <c r="P794" s="99">
        <f>VLOOKUP($A794+ROUND((COLUMN()-2)/24,5),АТС!$A$41:$F$736,5)+VLOOKUP($A794+ROUND((COLUMN()-2)/24,5),'Расчет сбытовых надбавок'!$B$2281:'Расчет сбытовых надбавок'!$G$3024,4)</f>
        <v>197.04</v>
      </c>
      <c r="Q794" s="99">
        <f>VLOOKUP($A794+ROUND((COLUMN()-2)/24,5),АТС!$A$41:$F$736,5)+VLOOKUP($A794+ROUND((COLUMN()-2)/24,5),'Расчет сбытовых надбавок'!$B$2281:'Расчет сбытовых надбавок'!$G$3024,4)</f>
        <v>343.77</v>
      </c>
      <c r="R794" s="99">
        <f>VLOOKUP($A794+ROUND((COLUMN()-2)/24,5),АТС!$A$41:$F$736,5)+VLOOKUP($A794+ROUND((COLUMN()-2)/24,5),'Расчет сбытовых надбавок'!$B$2281:'Расчет сбытовых надбавок'!$G$3024,4)</f>
        <v>357.12</v>
      </c>
      <c r="S794" s="99">
        <f>VLOOKUP($A794+ROUND((COLUMN()-2)/24,5),АТС!$A$41:$F$736,5)+VLOOKUP($A794+ROUND((COLUMN()-2)/24,5),'Расчет сбытовых надбавок'!$B$2281:'Расчет сбытовых надбавок'!$G$3024,4)</f>
        <v>292.67</v>
      </c>
      <c r="T794" s="99">
        <f>VLOOKUP($A794+ROUND((COLUMN()-2)/24,5),АТС!$A$41:$F$736,5)+VLOOKUP($A794+ROUND((COLUMN()-2)/24,5),'Расчет сбытовых надбавок'!$B$2281:'Расчет сбытовых надбавок'!$G$3024,4)</f>
        <v>487.09000000000003</v>
      </c>
      <c r="U794" s="99">
        <f>VLOOKUP($A794+ROUND((COLUMN()-2)/24,5),АТС!$A$41:$F$736,5)+VLOOKUP($A794+ROUND((COLUMN()-2)/24,5),'Расчет сбытовых надбавок'!$B$2281:'Расчет сбытовых надбавок'!$G$3024,4)</f>
        <v>324.38</v>
      </c>
      <c r="V794" s="99">
        <f>VLOOKUP($A794+ROUND((COLUMN()-2)/24,5),АТС!$A$41:$F$736,5)+VLOOKUP($A794+ROUND((COLUMN()-2)/24,5),'Расчет сбытовых надбавок'!$B$2281:'Расчет сбытовых надбавок'!$G$3024,4)</f>
        <v>546.20000000000005</v>
      </c>
      <c r="W794" s="99">
        <f>VLOOKUP($A794+ROUND((COLUMN()-2)/24,5),АТС!$A$41:$F$736,5)+VLOOKUP($A794+ROUND((COLUMN()-2)/24,5),'Расчет сбытовых надбавок'!$B$2281:'Расчет сбытовых надбавок'!$G$3024,4)</f>
        <v>454.53</v>
      </c>
      <c r="X794" s="99">
        <f>VLOOKUP($A794+ROUND((COLUMN()-2)/24,5),АТС!$A$41:$F$736,5)+VLOOKUP($A794+ROUND((COLUMN()-2)/24,5),'Расчет сбытовых надбавок'!$B$2281:'Расчет сбытовых надбавок'!$G$3024,4)</f>
        <v>345.8</v>
      </c>
      <c r="Y794" s="99">
        <f>VLOOKUP($A794+ROUND((COLUMN()-2)/24,5),АТС!$A$41:$F$736,5)+VLOOKUP($A794+ROUND((COLUMN()-2)/24,5),'Расчет сбытовых надбавок'!$B$2281:'Расчет сбытовых надбавок'!$G$3024,4)</f>
        <v>415.51</v>
      </c>
      <c r="AA794" s="81"/>
    </row>
    <row r="795" spans="1:27" x14ac:dyDescent="0.2">
      <c r="A795" s="80">
        <f>A794+1</f>
        <v>42523</v>
      </c>
      <c r="B795" s="99">
        <f>VLOOKUP($A795+ROUND((COLUMN()-2)/24,5),АТС!$A$41:$F$736,5)+VLOOKUP($A795+ROUND((COLUMN()-2)/24,5),'Расчет сбытовых надбавок'!$B$2281:'Расчет сбытовых надбавок'!$G$3024,4)</f>
        <v>448.6</v>
      </c>
      <c r="C795" s="99">
        <f>VLOOKUP($A795+ROUND((COLUMN()-2)/24,5),АТС!$A$41:$F$736,5)+VLOOKUP($A795+ROUND((COLUMN()-2)/24,5),'Расчет сбытовых надбавок'!$B$2281:'Расчет сбытовых надбавок'!$G$3024,4)</f>
        <v>747.06999999999994</v>
      </c>
      <c r="D795" s="99">
        <f>VLOOKUP($A795+ROUND((COLUMN()-2)/24,5),АТС!$A$41:$F$736,5)+VLOOKUP($A795+ROUND((COLUMN()-2)/24,5),'Расчет сбытовых надбавок'!$B$2281:'Расчет сбытовых надбавок'!$G$3024,4)</f>
        <v>611.19999999999993</v>
      </c>
      <c r="E795" s="99">
        <f>VLOOKUP($A795+ROUND((COLUMN()-2)/24,5),АТС!$A$41:$F$736,5)+VLOOKUP($A795+ROUND((COLUMN()-2)/24,5),'Расчет сбытовых надбавок'!$B$2281:'Расчет сбытовых надбавок'!$G$3024,4)</f>
        <v>47.629999999999995</v>
      </c>
      <c r="F795" s="99">
        <f>VLOOKUP($A795+ROUND((COLUMN()-2)/24,5),АТС!$A$41:$F$736,5)+VLOOKUP($A795+ROUND((COLUMN()-2)/24,5),'Расчет сбытовых надбавок'!$B$2281:'Расчет сбытовых надбавок'!$G$3024,4)</f>
        <v>370.04999999999995</v>
      </c>
      <c r="G795" s="99">
        <f>VLOOKUP($A795+ROUND((COLUMN()-2)/24,5),АТС!$A$41:$F$736,5)+VLOOKUP($A795+ROUND((COLUMN()-2)/24,5),'Расчет сбытовых надбавок'!$B$2281:'Расчет сбытовых надбавок'!$G$3024,4)</f>
        <v>216.58999999999997</v>
      </c>
      <c r="H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9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9">
        <f>VLOOKUP($A795+ROUND((COLUMN()-2)/24,5),АТС!$A$41:$F$736,5)+VLOOKUP($A795+ROUND((COLUMN()-2)/24,5),'Расчет сбытовых надбавок'!$B$2281:'Расчет сбытовых надбавок'!$G$3024,4)</f>
        <v>106.05</v>
      </c>
      <c r="M795" s="99">
        <f>VLOOKUP($A795+ROUND((COLUMN()-2)/24,5),АТС!$A$41:$F$736,5)+VLOOKUP($A795+ROUND((COLUMN()-2)/24,5),'Расчет сбытовых надбавок'!$B$2281:'Расчет сбытовых надбавок'!$G$3024,4)</f>
        <v>126.07</v>
      </c>
      <c r="N795" s="99">
        <f>VLOOKUP($A795+ROUND((COLUMN()-2)/24,5),АТС!$A$41:$F$736,5)+VLOOKUP($A795+ROUND((COLUMN()-2)/24,5),'Расчет сбытовых надбавок'!$B$2281:'Расчет сбытовых надбавок'!$G$3024,4)</f>
        <v>103.02</v>
      </c>
      <c r="O795" s="99">
        <f>VLOOKUP($A795+ROUND((COLUMN()-2)/24,5),АТС!$A$41:$F$736,5)+VLOOKUP($A795+ROUND((COLUMN()-2)/24,5),'Расчет сбытовых надбавок'!$B$2281:'Расчет сбытовых надбавок'!$G$3024,4)</f>
        <v>115.85</v>
      </c>
      <c r="P795" s="99">
        <f>VLOOKUP($A795+ROUND((COLUMN()-2)/24,5),АТС!$A$41:$F$736,5)+VLOOKUP($A795+ROUND((COLUMN()-2)/24,5),'Расчет сбытовых надбавок'!$B$2281:'Расчет сбытовых надбавок'!$G$3024,4)</f>
        <v>160.04000000000002</v>
      </c>
      <c r="Q795" s="99">
        <f>VLOOKUP($A795+ROUND((COLUMN()-2)/24,5),АТС!$A$41:$F$736,5)+VLOOKUP($A795+ROUND((COLUMN()-2)/24,5),'Расчет сбытовых надбавок'!$B$2281:'Расчет сбытовых надбавок'!$G$3024,4)</f>
        <v>149.85999999999999</v>
      </c>
      <c r="R795" s="99">
        <f>VLOOKUP($A795+ROUND((COLUMN()-2)/24,5),АТС!$A$41:$F$736,5)+VLOOKUP($A795+ROUND((COLUMN()-2)/24,5),'Расчет сбытовых надбавок'!$B$2281:'Расчет сбытовых надбавок'!$G$3024,4)</f>
        <v>155.35</v>
      </c>
      <c r="S795" s="99">
        <f>VLOOKUP($A795+ROUND((COLUMN()-2)/24,5),АТС!$A$41:$F$736,5)+VLOOKUP($A795+ROUND((COLUMN()-2)/24,5),'Расчет сбытовых надбавок'!$B$2281:'Расчет сбытовых надбавок'!$G$3024,4)</f>
        <v>204.96</v>
      </c>
      <c r="T795" s="99">
        <f>VLOOKUP($A795+ROUND((COLUMN()-2)/24,5),АТС!$A$41:$F$736,5)+VLOOKUP($A795+ROUND((COLUMN()-2)/24,5),'Расчет сбытовых надбавок'!$B$2281:'Расчет сбытовых надбавок'!$G$3024,4)</f>
        <v>260.02</v>
      </c>
      <c r="U795" s="99">
        <f>VLOOKUP($A795+ROUND((COLUMN()-2)/24,5),АТС!$A$41:$F$736,5)+VLOOKUP($A795+ROUND((COLUMN()-2)/24,5),'Расчет сбытовых надбавок'!$B$2281:'Расчет сбытовых надбавок'!$G$3024,4)</f>
        <v>239</v>
      </c>
      <c r="V795" s="99">
        <f>VLOOKUP($A795+ROUND((COLUMN()-2)/24,5),АТС!$A$41:$F$736,5)+VLOOKUP($A795+ROUND((COLUMN()-2)/24,5),'Расчет сбытовых надбавок'!$B$2281:'Расчет сбытовых надбавок'!$G$3024,4)</f>
        <v>80.8</v>
      </c>
      <c r="W795" s="99">
        <f>VLOOKUP($A795+ROUND((COLUMN()-2)/24,5),АТС!$A$41:$F$736,5)+VLOOKUP($A795+ROUND((COLUMN()-2)/24,5),'Расчет сбытовых надбавок'!$B$2281:'Расчет сбытовых надбавок'!$G$3024,4)</f>
        <v>152.53</v>
      </c>
      <c r="X795" s="99">
        <f>VLOOKUP($A795+ROUND((COLUMN()-2)/24,5),АТС!$A$41:$F$736,5)+VLOOKUP($A795+ROUND((COLUMN()-2)/24,5),'Расчет сбытовых надбавок'!$B$2281:'Расчет сбытовых надбавок'!$G$3024,4)</f>
        <v>331.19000000000005</v>
      </c>
      <c r="Y795" s="99">
        <f>VLOOKUP($A795+ROUND((COLUMN()-2)/24,5),АТС!$A$41:$F$736,5)+VLOOKUP($A795+ROUND((COLUMN()-2)/24,5),'Расчет сбытовых надбавок'!$B$2281:'Расчет сбытовых надбавок'!$G$3024,4)</f>
        <v>160.5</v>
      </c>
    </row>
    <row r="796" spans="1:27" x14ac:dyDescent="0.2">
      <c r="A796" s="80">
        <f t="shared" ref="A796:A824" si="23">A795+1</f>
        <v>42524</v>
      </c>
      <c r="B796" s="99">
        <f>VLOOKUP($A796+ROUND((COLUMN()-2)/24,5),АТС!$A$41:$F$736,5)+VLOOKUP($A796+ROUND((COLUMN()-2)/24,5),'Расчет сбытовых надбавок'!$B$2281:'Расчет сбытовых надбавок'!$G$3024,4)</f>
        <v>486.54</v>
      </c>
      <c r="C796" s="99">
        <f>VLOOKUP($A796+ROUND((COLUMN()-2)/24,5),АТС!$A$41:$F$736,5)+VLOOKUP($A796+ROUND((COLUMN()-2)/24,5),'Расчет сбытовых надбавок'!$B$2281:'Расчет сбытовых надбавок'!$G$3024,4)</f>
        <v>751.64</v>
      </c>
      <c r="D796" s="99">
        <f>VLOOKUP($A796+ROUND((COLUMN()-2)/24,5),АТС!$A$41:$F$736,5)+VLOOKUP($A796+ROUND((COLUMN()-2)/24,5),'Расчет сбытовых надбавок'!$B$2281:'Расчет сбытовых надбавок'!$G$3024,4)</f>
        <v>223.46</v>
      </c>
      <c r="E796" s="99">
        <f>VLOOKUP($A796+ROUND((COLUMN()-2)/24,5),АТС!$A$41:$F$736,5)+VLOOKUP($A796+ROUND((COLUMN()-2)/24,5),'Расчет сбытовых надбавок'!$B$2281:'Расчет сбытовых надбавок'!$G$3024,4)</f>
        <v>639.14</v>
      </c>
      <c r="F796" s="99">
        <f>VLOOKUP($A796+ROUND((COLUMN()-2)/24,5),АТС!$A$41:$F$736,5)+VLOOKUP($A796+ROUND((COLUMN()-2)/24,5),'Расчет сбытовых надбавок'!$B$2281:'Расчет сбытовых надбавок'!$G$3024,4)</f>
        <v>589.83000000000004</v>
      </c>
      <c r="G796" s="99">
        <f>VLOOKUP($A796+ROUND((COLUMN()-2)/24,5),АТС!$A$41:$F$736,5)+VLOOKUP($A796+ROUND((COLUMN()-2)/24,5),'Расчет сбытовых надбавок'!$B$2281:'Расчет сбытовых надбавок'!$G$3024,4)</f>
        <v>710.79</v>
      </c>
      <c r="H796" s="99">
        <f>VLOOKUP($A796+ROUND((COLUMN()-2)/24,5),АТС!$A$41:$F$736,5)+VLOOKUP($A796+ROUND((COLUMN()-2)/24,5),'Расчет сбытовых надбавок'!$B$2281:'Расчет сбытовых надбавок'!$G$3024,4)</f>
        <v>0.01</v>
      </c>
      <c r="I796" s="99">
        <f>VLOOKUP($A796+ROUND((COLUMN()-2)/24,5),АТС!$A$41:$F$736,5)+VLOOKUP($A796+ROUND((COLUMN()-2)/24,5),'Расчет сбытовых надбавок'!$B$2281:'Расчет сбытовых надбавок'!$G$3024,4)</f>
        <v>86.84</v>
      </c>
      <c r="J796" s="99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9">
        <f>VLOOKUP($A796+ROUND((COLUMN()-2)/24,5),АТС!$A$41:$F$736,5)+VLOOKUP($A796+ROUND((COLUMN()-2)/24,5),'Расчет сбытовых надбавок'!$B$2281:'Расчет сбытовых надбавок'!$G$3024,4)</f>
        <v>46.09</v>
      </c>
      <c r="L796" s="99">
        <f>VLOOKUP($A796+ROUND((COLUMN()-2)/24,5),АТС!$A$41:$F$736,5)+VLOOKUP($A796+ROUND((COLUMN()-2)/24,5),'Расчет сбытовых надбавок'!$B$2281:'Расчет сбытовых надбавок'!$G$3024,4)</f>
        <v>178.57</v>
      </c>
      <c r="M796" s="99">
        <f>VLOOKUP($A796+ROUND((COLUMN()-2)/24,5),АТС!$A$41:$F$736,5)+VLOOKUP($A796+ROUND((COLUMN()-2)/24,5),'Расчет сбытовых надбавок'!$B$2281:'Расчет сбытовых надбавок'!$G$3024,4)</f>
        <v>276.77999999999997</v>
      </c>
      <c r="N796" s="99">
        <f>VLOOKUP($A796+ROUND((COLUMN()-2)/24,5),АТС!$A$41:$F$736,5)+VLOOKUP($A796+ROUND((COLUMN()-2)/24,5),'Расчет сбытовых надбавок'!$B$2281:'Расчет сбытовых надбавок'!$G$3024,4)</f>
        <v>82.47999999999999</v>
      </c>
      <c r="O796" s="99">
        <f>VLOOKUP($A796+ROUND((COLUMN()-2)/24,5),АТС!$A$41:$F$736,5)+VLOOKUP($A796+ROUND((COLUMN()-2)/24,5),'Расчет сбытовых надбавок'!$B$2281:'Расчет сбытовых надбавок'!$G$3024,4)</f>
        <v>67.66</v>
      </c>
      <c r="P796" s="99">
        <f>VLOOKUP($A796+ROUND((COLUMN()-2)/24,5),АТС!$A$41:$F$736,5)+VLOOKUP($A796+ROUND((COLUMN()-2)/24,5),'Расчет сбытовых надбавок'!$B$2281:'Расчет сбытовых надбавок'!$G$3024,4)</f>
        <v>111.07</v>
      </c>
      <c r="Q796" s="99">
        <f>VLOOKUP($A796+ROUND((COLUMN()-2)/24,5),АТС!$A$41:$F$736,5)+VLOOKUP($A796+ROUND((COLUMN()-2)/24,5),'Расчет сбытовых надбавок'!$B$2281:'Расчет сбытовых надбавок'!$G$3024,4)</f>
        <v>120.4</v>
      </c>
      <c r="R796" s="99">
        <f>VLOOKUP($A796+ROUND((COLUMN()-2)/24,5),АТС!$A$41:$F$736,5)+VLOOKUP($A796+ROUND((COLUMN()-2)/24,5),'Расчет сбытовых надбавок'!$B$2281:'Расчет сбытовых надбавок'!$G$3024,4)</f>
        <v>351.34000000000003</v>
      </c>
      <c r="S796" s="99">
        <f>VLOOKUP($A796+ROUND((COLUMN()-2)/24,5),АТС!$A$41:$F$736,5)+VLOOKUP($A796+ROUND((COLUMN()-2)/24,5),'Расчет сбытовых надбавок'!$B$2281:'Расчет сбытовых надбавок'!$G$3024,4)</f>
        <v>317.89999999999998</v>
      </c>
      <c r="T796" s="99">
        <f>VLOOKUP($A796+ROUND((COLUMN()-2)/24,5),АТС!$A$41:$F$736,5)+VLOOKUP($A796+ROUND((COLUMN()-2)/24,5),'Расчет сбытовых надбавок'!$B$2281:'Расчет сбытовых надбавок'!$G$3024,4)</f>
        <v>322.71999999999997</v>
      </c>
      <c r="U796" s="99">
        <f>VLOOKUP($A796+ROUND((COLUMN()-2)/24,5),АТС!$A$41:$F$736,5)+VLOOKUP($A796+ROUND((COLUMN()-2)/24,5),'Расчет сбытовых надбавок'!$B$2281:'Расчет сбытовых надбавок'!$G$3024,4)</f>
        <v>253.8</v>
      </c>
      <c r="V796" s="99">
        <f>VLOOKUP($A796+ROUND((COLUMN()-2)/24,5),АТС!$A$41:$F$736,5)+VLOOKUP($A796+ROUND((COLUMN()-2)/24,5),'Расчет сбытовых надбавок'!$B$2281:'Расчет сбытовых надбавок'!$G$3024,4)</f>
        <v>151.35</v>
      </c>
      <c r="W796" s="99">
        <f>VLOOKUP($A796+ROUND((COLUMN()-2)/24,5),АТС!$A$41:$F$736,5)+VLOOKUP($A796+ROUND((COLUMN()-2)/24,5),'Расчет сбытовых надбавок'!$B$2281:'Расчет сбытовых надбавок'!$G$3024,4)</f>
        <v>231.49</v>
      </c>
      <c r="X796" s="99">
        <f>VLOOKUP($A796+ROUND((COLUMN()-2)/24,5),АТС!$A$41:$F$736,5)+VLOOKUP($A796+ROUND((COLUMN()-2)/24,5),'Расчет сбытовых надбавок'!$B$2281:'Расчет сбытовых надбавок'!$G$3024,4)</f>
        <v>546.96</v>
      </c>
      <c r="Y796" s="99">
        <f>VLOOKUP($A796+ROUND((COLUMN()-2)/24,5),АТС!$A$41:$F$736,5)+VLOOKUP($A796+ROUND((COLUMN()-2)/24,5),'Расчет сбытовых надбавок'!$B$2281:'Расчет сбытовых надбавок'!$G$3024,4)</f>
        <v>773.05</v>
      </c>
    </row>
    <row r="797" spans="1:27" x14ac:dyDescent="0.2">
      <c r="A797" s="80">
        <f t="shared" si="23"/>
        <v>42525</v>
      </c>
      <c r="B797" s="99">
        <f>VLOOKUP($A797+ROUND((COLUMN()-2)/24,5),АТС!$A$41:$F$736,5)+VLOOKUP($A797+ROUND((COLUMN()-2)/24,5),'Расчет сбытовых надбавок'!$B$2281:'Расчет сбытовых надбавок'!$G$3024,4)</f>
        <v>482.52</v>
      </c>
      <c r="C797" s="99">
        <f>VLOOKUP($A797+ROUND((COLUMN()-2)/24,5),АТС!$A$41:$F$736,5)+VLOOKUP($A797+ROUND((COLUMN()-2)/24,5),'Расчет сбытовых надбавок'!$B$2281:'Расчет сбытовых надбавок'!$G$3024,4)</f>
        <v>885.64</v>
      </c>
      <c r="D797" s="99">
        <f>VLOOKUP($A797+ROUND((COLUMN()-2)/24,5),АТС!$A$41:$F$736,5)+VLOOKUP($A797+ROUND((COLUMN()-2)/24,5),'Расчет сбытовых надбавок'!$B$2281:'Расчет сбытовых надбавок'!$G$3024,4)</f>
        <v>879.47</v>
      </c>
      <c r="E797" s="99">
        <f>VLOOKUP($A797+ROUND((COLUMN()-2)/24,5),АТС!$A$41:$F$736,5)+VLOOKUP($A797+ROUND((COLUMN()-2)/24,5),'Расчет сбытовых надбавок'!$B$2281:'Расчет сбытовых надбавок'!$G$3024,4)</f>
        <v>753.93</v>
      </c>
      <c r="F797" s="99">
        <f>VLOOKUP($A797+ROUND((COLUMN()-2)/24,5),АТС!$A$41:$F$736,5)+VLOOKUP($A797+ROUND((COLUMN()-2)/24,5),'Расчет сбытовых надбавок'!$B$2281:'Расчет сбытовых надбавок'!$G$3024,4)</f>
        <v>749.11</v>
      </c>
      <c r="G797" s="99">
        <f>VLOOKUP($A797+ROUND((COLUMN()-2)/24,5),АТС!$A$41:$F$736,5)+VLOOKUP($A797+ROUND((COLUMN()-2)/24,5),'Расчет сбытовых надбавок'!$B$2281:'Расчет сбытовых надбавок'!$G$3024,4)</f>
        <v>720.24</v>
      </c>
      <c r="H797" s="99">
        <f>VLOOKUP($A797+ROUND((COLUMN()-2)/24,5),АТС!$A$41:$F$736,5)+VLOOKUP($A797+ROUND((COLUMN()-2)/24,5),'Расчет сбытовых надбавок'!$B$2281:'Расчет сбытовых надбавок'!$G$3024,4)</f>
        <v>630.29</v>
      </c>
      <c r="I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9">
        <f>VLOOKUP($A797+ROUND((COLUMN()-2)/24,5),АТС!$A$41:$F$736,5)+VLOOKUP($A797+ROUND((COLUMN()-2)/24,5),'Расчет сбытовых надбавок'!$B$2281:'Расчет сбытовых надбавок'!$G$3024,4)</f>
        <v>20.58</v>
      </c>
      <c r="L797" s="99">
        <f>VLOOKUP($A797+ROUND((COLUMN()-2)/24,5),АТС!$A$41:$F$736,5)+VLOOKUP($A797+ROUND((COLUMN()-2)/24,5),'Расчет сбытовых надбавок'!$B$2281:'Расчет сбытовых надбавок'!$G$3024,4)</f>
        <v>81.320000000000007</v>
      </c>
      <c r="M797" s="99">
        <f>VLOOKUP($A797+ROUND((COLUMN()-2)/24,5),АТС!$A$41:$F$736,5)+VLOOKUP($A797+ROUND((COLUMN()-2)/24,5),'Расчет сбытовых надбавок'!$B$2281:'Расчет сбытовых надбавок'!$G$3024,4)</f>
        <v>117.2</v>
      </c>
      <c r="N797" s="99">
        <f>VLOOKUP($A797+ROUND((COLUMN()-2)/24,5),АТС!$A$41:$F$736,5)+VLOOKUP($A797+ROUND((COLUMN()-2)/24,5),'Расчет сбытовых надбавок'!$B$2281:'Расчет сбытовых надбавок'!$G$3024,4)</f>
        <v>72.25</v>
      </c>
      <c r="O797" s="99">
        <f>VLOOKUP($A797+ROUND((COLUMN()-2)/24,5),АТС!$A$41:$F$736,5)+VLOOKUP($A797+ROUND((COLUMN()-2)/24,5),'Расчет сбытовых надбавок'!$B$2281:'Расчет сбытовых надбавок'!$G$3024,4)</f>
        <v>68.14</v>
      </c>
      <c r="P797" s="99">
        <f>VLOOKUP($A797+ROUND((COLUMN()-2)/24,5),АТС!$A$41:$F$736,5)+VLOOKUP($A797+ROUND((COLUMN()-2)/24,5),'Расчет сбытовых надбавок'!$B$2281:'Расчет сбытовых надбавок'!$G$3024,4)</f>
        <v>42.58</v>
      </c>
      <c r="Q797" s="99">
        <f>VLOOKUP($A797+ROUND((COLUMN()-2)/24,5),АТС!$A$41:$F$736,5)+VLOOKUP($A797+ROUND((COLUMN()-2)/24,5),'Расчет сбытовых надбавок'!$B$2281:'Расчет сбытовых надбавок'!$G$3024,4)</f>
        <v>51.42</v>
      </c>
      <c r="R797" s="99">
        <f>VLOOKUP($A797+ROUND((COLUMN()-2)/24,5),АТС!$A$41:$F$736,5)+VLOOKUP($A797+ROUND((COLUMN()-2)/24,5),'Расчет сбытовых надбавок'!$B$2281:'Расчет сбытовых надбавок'!$G$3024,4)</f>
        <v>31.84</v>
      </c>
      <c r="S797" s="99">
        <f>VLOOKUP($A797+ROUND((COLUMN()-2)/24,5),АТС!$A$41:$F$736,5)+VLOOKUP($A797+ROUND((COLUMN()-2)/24,5),'Расчет сбытовых надбавок'!$B$2281:'Расчет сбытовых надбавок'!$G$3024,4)</f>
        <v>38.39</v>
      </c>
      <c r="T797" s="99">
        <f>VLOOKUP($A797+ROUND((COLUMN()-2)/24,5),АТС!$A$41:$F$736,5)+VLOOKUP($A797+ROUND((COLUMN()-2)/24,5),'Расчет сбытовых надбавок'!$B$2281:'Расчет сбытовых надбавок'!$G$3024,4)</f>
        <v>17.7</v>
      </c>
      <c r="U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9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9">
        <f>VLOOKUP($A797+ROUND((COLUMN()-2)/24,5),АТС!$A$41:$F$736,5)+VLOOKUP($A797+ROUND((COLUMN()-2)/24,5),'Расчет сбытовых надбавок'!$B$2281:'Расчет сбытовых надбавок'!$G$3024,4)</f>
        <v>52.93</v>
      </c>
      <c r="X797" s="99">
        <f>VLOOKUP($A797+ROUND((COLUMN()-2)/24,5),АТС!$A$41:$F$736,5)+VLOOKUP($A797+ROUND((COLUMN()-2)/24,5),'Расчет сбытовых надбавок'!$B$2281:'Расчет сбытовых надбавок'!$G$3024,4)</f>
        <v>199.39</v>
      </c>
      <c r="Y797" s="99">
        <f>VLOOKUP($A797+ROUND((COLUMN()-2)/24,5),АТС!$A$41:$F$736,5)+VLOOKUP($A797+ROUND((COLUMN()-2)/24,5),'Расчет сбытовых надбавок'!$B$2281:'Расчет сбытовых надбавок'!$G$3024,4)</f>
        <v>525.23</v>
      </c>
    </row>
    <row r="798" spans="1:27" x14ac:dyDescent="0.2">
      <c r="A798" s="80">
        <f t="shared" si="23"/>
        <v>42526</v>
      </c>
      <c r="B798" s="99">
        <f>VLOOKUP($A798+ROUND((COLUMN()-2)/24,5),АТС!$A$41:$F$736,5)+VLOOKUP($A798+ROUND((COLUMN()-2)/24,5),'Расчет сбытовых надбавок'!$B$2281:'Расчет сбытовых надбавок'!$G$3024,4)</f>
        <v>714.47</v>
      </c>
      <c r="C798" s="99">
        <f>VLOOKUP($A798+ROUND((COLUMN()-2)/24,5),АТС!$A$41:$F$736,5)+VLOOKUP($A798+ROUND((COLUMN()-2)/24,5),'Расчет сбытовых надбавок'!$B$2281:'Расчет сбытовых надбавок'!$G$3024,4)</f>
        <v>651.73</v>
      </c>
      <c r="D798" s="99">
        <f>VLOOKUP($A798+ROUND((COLUMN()-2)/24,5),АТС!$A$41:$F$736,5)+VLOOKUP($A798+ROUND((COLUMN()-2)/24,5),'Расчет сбытовых надбавок'!$B$2281:'Расчет сбытовых надбавок'!$G$3024,4)</f>
        <v>410.32</v>
      </c>
      <c r="E798" s="99">
        <f>VLOOKUP($A798+ROUND((COLUMN()-2)/24,5),АТС!$A$41:$F$736,5)+VLOOKUP($A798+ROUND((COLUMN()-2)/24,5),'Расчет сбытовых надбавок'!$B$2281:'Расчет сбытовых надбавок'!$G$3024,4)</f>
        <v>590.68000000000006</v>
      </c>
      <c r="F798" s="99">
        <f>VLOOKUP($A798+ROUND((COLUMN()-2)/24,5),АТС!$A$41:$F$736,5)+VLOOKUP($A798+ROUND((COLUMN()-2)/24,5),'Расчет сбытовых надбавок'!$B$2281:'Расчет сбытовых надбавок'!$G$3024,4)</f>
        <v>451.53000000000003</v>
      </c>
      <c r="G798" s="99">
        <f>VLOOKUP($A798+ROUND((COLUMN()-2)/24,5),АТС!$A$41:$F$736,5)+VLOOKUP($A798+ROUND((COLUMN()-2)/24,5),'Расчет сбытовых надбавок'!$B$2281:'Расчет сбытовых надбавок'!$G$3024,4)</f>
        <v>199.57</v>
      </c>
      <c r="H798" s="99">
        <f>VLOOKUP($A798+ROUND((COLUMN()-2)/24,5),АТС!$A$41:$F$736,5)+VLOOKUP($A798+ROUND((COLUMN()-2)/24,5),'Расчет сбытовых надбавок'!$B$2281:'Расчет сбытовых надбавок'!$G$3024,4)</f>
        <v>200.72</v>
      </c>
      <c r="I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9">
        <f>VLOOKUP($A798+ROUND((COLUMN()-2)/24,5),АТС!$A$41:$F$736,5)+VLOOKUP($A798+ROUND((COLUMN()-2)/24,5),'Расчет сбытовых надбавок'!$B$2281:'Расчет сбытовых надбавок'!$G$3024,4)</f>
        <v>10.66</v>
      </c>
      <c r="L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9">
        <f>VLOOKUP($A798+ROUND((COLUMN()-2)/24,5),АТС!$A$41:$F$736,5)+VLOOKUP($A798+ROUND((COLUMN()-2)/24,5),'Расчет сбытовых надбавок'!$B$2281:'Расчет сбытовых надбавок'!$G$3024,4)</f>
        <v>67.13000000000001</v>
      </c>
      <c r="N798" s="99">
        <f>VLOOKUP($A798+ROUND((COLUMN()-2)/24,5),АТС!$A$41:$F$736,5)+VLOOKUP($A798+ROUND((COLUMN()-2)/24,5),'Расчет сбытовых надбавок'!$B$2281:'Расчет сбытовых надбавок'!$G$3024,4)</f>
        <v>475.62</v>
      </c>
      <c r="O798" s="99">
        <f>VLOOKUP($A798+ROUND((COLUMN()-2)/24,5),АТС!$A$41:$F$736,5)+VLOOKUP($A798+ROUND((COLUMN()-2)/24,5),'Расчет сбытовых надбавок'!$B$2281:'Расчет сбытовых надбавок'!$G$3024,4)</f>
        <v>620.29</v>
      </c>
      <c r="P798" s="99">
        <f>VLOOKUP($A798+ROUND((COLUMN()-2)/24,5),АТС!$A$41:$F$736,5)+VLOOKUP($A798+ROUND((COLUMN()-2)/24,5),'Расчет сбытовых надбавок'!$B$2281:'Расчет сбытовых надбавок'!$G$3024,4)</f>
        <v>433.44</v>
      </c>
      <c r="Q798" s="99">
        <f>VLOOKUP($A798+ROUND((COLUMN()-2)/24,5),АТС!$A$41:$F$736,5)+VLOOKUP($A798+ROUND((COLUMN()-2)/24,5),'Расчет сбытовых надбавок'!$B$2281:'Расчет сбытовых надбавок'!$G$3024,4)</f>
        <v>378.99</v>
      </c>
      <c r="R798" s="99">
        <f>VLOOKUP($A798+ROUND((COLUMN()-2)/24,5),АТС!$A$41:$F$736,5)+VLOOKUP($A798+ROUND((COLUMN()-2)/24,5),'Расчет сбытовых надбавок'!$B$2281:'Расчет сбытовых надбавок'!$G$3024,4)</f>
        <v>254.04000000000002</v>
      </c>
      <c r="S798" s="99">
        <f>VLOOKUP($A798+ROUND((COLUMN()-2)/24,5),АТС!$A$41:$F$736,5)+VLOOKUP($A798+ROUND((COLUMN()-2)/24,5),'Расчет сбытовых надбавок'!$B$2281:'Расчет сбытовых надбавок'!$G$3024,4)</f>
        <v>432.92</v>
      </c>
      <c r="T798" s="99">
        <f>VLOOKUP($A798+ROUND((COLUMN()-2)/24,5),АТС!$A$41:$F$736,5)+VLOOKUP($A798+ROUND((COLUMN()-2)/24,5),'Расчет сбытовых надбавок'!$B$2281:'Расчет сбытовых надбавок'!$G$3024,4)</f>
        <v>942.87</v>
      </c>
      <c r="U798" s="99">
        <f>VLOOKUP($A798+ROUND((COLUMN()-2)/24,5),АТС!$A$41:$F$736,5)+VLOOKUP($A798+ROUND((COLUMN()-2)/24,5),'Расчет сбытовых надбавок'!$B$2281:'Расчет сбытовых надбавок'!$G$3024,4)</f>
        <v>176.56</v>
      </c>
      <c r="V798" s="99">
        <f>VLOOKUP($A798+ROUND((COLUMN()-2)/24,5),АТС!$A$41:$F$736,5)+VLOOKUP($A798+ROUND((COLUMN()-2)/24,5),'Расчет сбытовых надбавок'!$B$2281:'Расчет сбытовых надбавок'!$G$3024,4)</f>
        <v>0</v>
      </c>
      <c r="W798" s="99">
        <f>VLOOKUP($A798+ROUND((COLUMN()-2)/24,5),АТС!$A$41:$F$736,5)+VLOOKUP($A798+ROUND((COLUMN()-2)/24,5),'Расчет сбытовых надбавок'!$B$2281:'Расчет сбытовых надбавок'!$G$3024,4)</f>
        <v>9.1800000000000015</v>
      </c>
      <c r="X798" s="99">
        <f>VLOOKUP($A798+ROUND((COLUMN()-2)/24,5),АТС!$A$41:$F$736,5)+VLOOKUP($A798+ROUND((COLUMN()-2)/24,5),'Расчет сбытовых надбавок'!$B$2281:'Расчет сбытовых надбавок'!$G$3024,4)</f>
        <v>120.42</v>
      </c>
      <c r="Y798" s="99">
        <f>VLOOKUP($A798+ROUND((COLUMN()-2)/24,5),АТС!$A$41:$F$736,5)+VLOOKUP($A798+ROUND((COLUMN()-2)/24,5),'Расчет сбытовых надбавок'!$B$2281:'Расчет сбытовых надбавок'!$G$3024,4)</f>
        <v>375.87</v>
      </c>
    </row>
    <row r="799" spans="1:27" x14ac:dyDescent="0.2">
      <c r="A799" s="80">
        <f t="shared" si="23"/>
        <v>42527</v>
      </c>
      <c r="B799" s="99">
        <f>VLOOKUP($A799+ROUND((COLUMN()-2)/24,5),АТС!$A$41:$F$736,5)+VLOOKUP($A799+ROUND((COLUMN()-2)/24,5),'Расчет сбытовых надбавок'!$B$2281:'Расчет сбытовых надбавок'!$G$3024,4)</f>
        <v>92.24</v>
      </c>
      <c r="C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D799" s="99">
        <f>VLOOKUP($A799+ROUND((COLUMN()-2)/24,5),АТС!$A$41:$F$736,5)+VLOOKUP($A799+ROUND((COLUMN()-2)/24,5),'Расчет сбытовых надбавок'!$B$2281:'Расчет сбытовых надбавок'!$G$3024,4)</f>
        <v>968.05000000000007</v>
      </c>
      <c r="E799" s="99">
        <f>VLOOKUP($A799+ROUND((COLUMN()-2)/24,5),АТС!$A$41:$F$736,5)+VLOOKUP($A799+ROUND((COLUMN()-2)/24,5),'Расчет сбытовых надбавок'!$B$2281:'Расчет сбытовых надбавок'!$G$3024,4)</f>
        <v>850.19</v>
      </c>
      <c r="F799" s="99">
        <f>VLOOKUP($A799+ROUND((COLUMN()-2)/24,5),АТС!$A$41:$F$736,5)+VLOOKUP($A799+ROUND((COLUMN()-2)/24,5),'Расчет сбытовых надбавок'!$B$2281:'Расчет сбытовых надбавок'!$G$3024,4)</f>
        <v>749.74</v>
      </c>
      <c r="G799" s="99">
        <f>VLOOKUP($A799+ROUND((COLUMN()-2)/24,5),АТС!$A$41:$F$736,5)+VLOOKUP($A799+ROUND((COLUMN()-2)/24,5),'Расчет сбытовых надбавок'!$B$2281:'Расчет сбытовых надбавок'!$G$3024,4)</f>
        <v>504.82</v>
      </c>
      <c r="H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P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Q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R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9">
        <f>VLOOKUP($A799+ROUND((COLUMN()-2)/24,5),АТС!$A$41:$F$736,5)+VLOOKUP($A799+ROUND((COLUMN()-2)/24,5),'Расчет сбытовых надбавок'!$B$2281:'Расчет сбытовых надбавок'!$G$3024,4)</f>
        <v>0.01</v>
      </c>
      <c r="U799" s="99">
        <f>VLOOKUP($A799+ROUND((COLUMN()-2)/24,5),АТС!$A$41:$F$736,5)+VLOOKUP($A799+ROUND((COLUMN()-2)/24,5),'Расчет сбытовых надбавок'!$B$2281:'Расчет сбытовых надбавок'!$G$3024,4)</f>
        <v>0.01</v>
      </c>
      <c r="V799" s="99">
        <f>VLOOKUP($A799+ROUND((COLUMN()-2)/24,5),АТС!$A$41:$F$736,5)+VLOOKUP($A799+ROUND((COLUMN()-2)/24,5),'Расчет сбытовых надбавок'!$B$2281:'Расчет сбытовых надбавок'!$G$3024,4)</f>
        <v>0.01</v>
      </c>
      <c r="W799" s="99">
        <f>VLOOKUP($A799+ROUND((COLUMN()-2)/24,5),АТС!$A$41:$F$736,5)+VLOOKUP($A799+ROUND((COLUMN()-2)/24,5),'Расчет сбытовых надбавок'!$B$2281:'Расчет сбытовых надбавок'!$G$3024,4)</f>
        <v>0</v>
      </c>
      <c r="X799" s="99">
        <f>VLOOKUP($A799+ROUND((COLUMN()-2)/24,5),АТС!$A$41:$F$736,5)+VLOOKUP($A799+ROUND((COLUMN()-2)/24,5),'Расчет сбытовых надбавок'!$B$2281:'Расчет сбытовых надбавок'!$G$3024,4)</f>
        <v>65.3</v>
      </c>
      <c r="Y799" s="99">
        <f>VLOOKUP($A799+ROUND((COLUMN()-2)/24,5),АТС!$A$41:$F$736,5)+VLOOKUP($A799+ROUND((COLUMN()-2)/24,5),'Расчет сбытовых надбавок'!$B$2281:'Расчет сбытовых надбавок'!$G$3024,4)</f>
        <v>129.26999999999998</v>
      </c>
    </row>
    <row r="800" spans="1:27" x14ac:dyDescent="0.2">
      <c r="A800" s="80">
        <f t="shared" si="23"/>
        <v>42528</v>
      </c>
      <c r="B800" s="99">
        <f>VLOOKUP($A800+ROUND((COLUMN()-2)/24,5),АТС!$A$41:$F$736,5)+VLOOKUP($A800+ROUND((COLUMN()-2)/24,5),'Расчет сбытовых надбавок'!$B$2281:'Расчет сбытовых надбавок'!$G$3024,4)</f>
        <v>73.98</v>
      </c>
      <c r="C800" s="99">
        <f>VLOOKUP($A800+ROUND((COLUMN()-2)/24,5),АТС!$A$41:$F$736,5)+VLOOKUP($A800+ROUND((COLUMN()-2)/24,5),'Расчет сбытовых надбавок'!$B$2281:'Расчет сбытовых надбавок'!$G$3024,4)</f>
        <v>11.33</v>
      </c>
      <c r="D800" s="99">
        <f>VLOOKUP($A800+ROUND((COLUMN()-2)/24,5),АТС!$A$41:$F$736,5)+VLOOKUP($A800+ROUND((COLUMN()-2)/24,5),'Расчет сбытовых надбавок'!$B$2281:'Расчет сбытовых надбавок'!$G$3024,4)</f>
        <v>21.01</v>
      </c>
      <c r="E800" s="99">
        <f>VLOOKUP($A800+ROUND((COLUMN()-2)/24,5),АТС!$A$41:$F$736,5)+VLOOKUP($A800+ROUND((COLUMN()-2)/24,5),'Расчет сбытовых надбавок'!$B$2281:'Расчет сбытовых надбавок'!$G$3024,4)</f>
        <v>34.479999999999997</v>
      </c>
      <c r="F800" s="99">
        <f>VLOOKUP($A800+ROUND((COLUMN()-2)/24,5),АТС!$A$41:$F$736,5)+VLOOKUP($A800+ROUND((COLUMN()-2)/24,5),'Расчет сбытовых надбавок'!$B$2281:'Расчет сбытовых надбавок'!$G$3024,4)</f>
        <v>0.01</v>
      </c>
      <c r="G800" s="99">
        <f>VLOOKUP($A800+ROUND((COLUMN()-2)/24,5),АТС!$A$41:$F$736,5)+VLOOKUP($A800+ROUND((COLUMN()-2)/24,5),'Расчет сбытовых надбавок'!$B$2281:'Расчет сбытовых надбавок'!$G$3024,4)</f>
        <v>0.01</v>
      </c>
      <c r="H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9">
        <f>VLOOKUP($A800+ROUND((COLUMN()-2)/24,5),АТС!$A$41:$F$736,5)+VLOOKUP($A800+ROUND((COLUMN()-2)/24,5),'Расчет сбытовых надбавок'!$B$2281:'Расчет сбытовых надбавок'!$G$3024,4)</f>
        <v>0.01</v>
      </c>
      <c r="L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9">
        <f>VLOOKUP($A800+ROUND((COLUMN()-2)/24,5),АТС!$A$41:$F$736,5)+VLOOKUP($A800+ROUND((COLUMN()-2)/24,5),'Расчет сбытовых надбавок'!$B$2281:'Расчет сбытовых надбавок'!$G$3024,4)</f>
        <v>19.71</v>
      </c>
      <c r="N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P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Q800" s="99">
        <f>VLOOKUP($A800+ROUND((COLUMN()-2)/24,5),АТС!$A$41:$F$736,5)+VLOOKUP($A800+ROUND((COLUMN()-2)/24,5),'Расчет сбытовых надбавок'!$B$2281:'Расчет сбытовых надбавок'!$G$3024,4)</f>
        <v>8.9699999999999989</v>
      </c>
      <c r="R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9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9">
        <f>VLOOKUP($A800+ROUND((COLUMN()-2)/24,5),АТС!$A$41:$F$736,5)+VLOOKUP($A800+ROUND((COLUMN()-2)/24,5),'Расчет сбытовых надбавок'!$B$2281:'Расчет сбытовых надбавок'!$G$3024,4)</f>
        <v>1033.3</v>
      </c>
      <c r="U800" s="99">
        <f>VLOOKUP($A800+ROUND((COLUMN()-2)/24,5),АТС!$A$41:$F$736,5)+VLOOKUP($A800+ROUND((COLUMN()-2)/24,5),'Расчет сбытовых надбавок'!$B$2281:'Расчет сбытовых надбавок'!$G$3024,4)</f>
        <v>39.559999999999995</v>
      </c>
      <c r="V800" s="99">
        <f>VLOOKUP($A800+ROUND((COLUMN()-2)/24,5),АТС!$A$41:$F$736,5)+VLOOKUP($A800+ROUND((COLUMN()-2)/24,5),'Расчет сбытовых надбавок'!$B$2281:'Расчет сбытовых надбавок'!$G$3024,4)</f>
        <v>53.949999999999996</v>
      </c>
      <c r="W800" s="99">
        <f>VLOOKUP($A800+ROUND((COLUMN()-2)/24,5),АТС!$A$41:$F$736,5)+VLOOKUP($A800+ROUND((COLUMN()-2)/24,5),'Расчет сбытовых надбавок'!$B$2281:'Расчет сбытовых надбавок'!$G$3024,4)</f>
        <v>221.78</v>
      </c>
      <c r="X800" s="99">
        <f>VLOOKUP($A800+ROUND((COLUMN()-2)/24,5),АТС!$A$41:$F$736,5)+VLOOKUP($A800+ROUND((COLUMN()-2)/24,5),'Расчет сбытовых надбавок'!$B$2281:'Расчет сбытовых надбавок'!$G$3024,4)</f>
        <v>522.92999999999995</v>
      </c>
      <c r="Y800" s="99">
        <f>VLOOKUP($A800+ROUND((COLUMN()-2)/24,5),АТС!$A$41:$F$736,5)+VLOOKUP($A800+ROUND((COLUMN()-2)/24,5),'Расчет сбытовых надбавок'!$B$2281:'Расчет сбытовых надбавок'!$G$3024,4)</f>
        <v>446.64</v>
      </c>
    </row>
    <row r="801" spans="1:25" x14ac:dyDescent="0.2">
      <c r="A801" s="80">
        <f t="shared" si="23"/>
        <v>42529</v>
      </c>
      <c r="B801" s="99">
        <f>VLOOKUP($A801+ROUND((COLUMN()-2)/24,5),АТС!$A$41:$F$736,5)+VLOOKUP($A801+ROUND((COLUMN()-2)/24,5),'Расчет сбытовых надбавок'!$B$2281:'Расчет сбытовых надбавок'!$G$3024,4)</f>
        <v>144.19999999999999</v>
      </c>
      <c r="C801" s="99">
        <f>VLOOKUP($A801+ROUND((COLUMN()-2)/24,5),АТС!$A$41:$F$736,5)+VLOOKUP($A801+ROUND((COLUMN()-2)/24,5),'Расчет сбытовых надбавок'!$B$2281:'Расчет сбытовых надбавок'!$G$3024,4)</f>
        <v>120.19</v>
      </c>
      <c r="D801" s="99">
        <f>VLOOKUP($A801+ROUND((COLUMN()-2)/24,5),АТС!$A$41:$F$736,5)+VLOOKUP($A801+ROUND((COLUMN()-2)/24,5),'Расчет сбытовых надбавок'!$B$2281:'Расчет сбытовых надбавок'!$G$3024,4)</f>
        <v>154.01</v>
      </c>
      <c r="E801" s="99">
        <f>VLOOKUP($A801+ROUND((COLUMN()-2)/24,5),АТС!$A$41:$F$736,5)+VLOOKUP($A801+ROUND((COLUMN()-2)/24,5),'Расчет сбытовых надбавок'!$B$2281:'Расчет сбытовых надбавок'!$G$3024,4)</f>
        <v>155.4</v>
      </c>
      <c r="F801" s="99">
        <f>VLOOKUP($A801+ROUND((COLUMN()-2)/24,5),АТС!$A$41:$F$736,5)+VLOOKUP($A801+ROUND((COLUMN()-2)/24,5),'Расчет сбытовых надбавок'!$B$2281:'Расчет сбытовых надбавок'!$G$3024,4)</f>
        <v>84.539999999999992</v>
      </c>
      <c r="G801" s="99">
        <f>VLOOKUP($A801+ROUND((COLUMN()-2)/24,5),АТС!$A$41:$F$736,5)+VLOOKUP($A801+ROUND((COLUMN()-2)/24,5),'Расчет сбытовых надбавок'!$B$2281:'Расчет сбытовых надбавок'!$G$3024,4)</f>
        <v>31.54</v>
      </c>
      <c r="H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9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9">
        <f>VLOOKUP($A801+ROUND((COLUMN()-2)/24,5),АТС!$A$41:$F$736,5)+VLOOKUP($A801+ROUND((COLUMN()-2)/24,5),'Расчет сбытовых надбавок'!$B$2281:'Расчет сбытовых надбавок'!$G$3024,4)</f>
        <v>20.420000000000002</v>
      </c>
      <c r="L801" s="99">
        <f>VLOOKUP($A801+ROUND((COLUMN()-2)/24,5),АТС!$A$41:$F$736,5)+VLOOKUP($A801+ROUND((COLUMN()-2)/24,5),'Расчет сбытовых надбавок'!$B$2281:'Расчет сбытовых надбавок'!$G$3024,4)</f>
        <v>23.59</v>
      </c>
      <c r="M801" s="99">
        <f>VLOOKUP($A801+ROUND((COLUMN()-2)/24,5),АТС!$A$41:$F$736,5)+VLOOKUP($A801+ROUND((COLUMN()-2)/24,5),'Расчет сбытовых надбавок'!$B$2281:'Расчет сбытовых надбавок'!$G$3024,4)</f>
        <v>58.260000000000005</v>
      </c>
      <c r="N801" s="99">
        <f>VLOOKUP($A801+ROUND((COLUMN()-2)/24,5),АТС!$A$41:$F$736,5)+VLOOKUP($A801+ROUND((COLUMN()-2)/24,5),'Расчет сбытовых надбавок'!$B$2281:'Расчет сбытовых надбавок'!$G$3024,4)</f>
        <v>108.67999999999999</v>
      </c>
      <c r="O801" s="99">
        <f>VLOOKUP($A801+ROUND((COLUMN()-2)/24,5),АТС!$A$41:$F$736,5)+VLOOKUP($A801+ROUND((COLUMN()-2)/24,5),'Расчет сбытовых надбавок'!$B$2281:'Расчет сбытовых надбавок'!$G$3024,4)</f>
        <v>103.64</v>
      </c>
      <c r="P801" s="99">
        <f>VLOOKUP($A801+ROUND((COLUMN()-2)/24,5),АТС!$A$41:$F$736,5)+VLOOKUP($A801+ROUND((COLUMN()-2)/24,5),'Расчет сбытовых надбавок'!$B$2281:'Расчет сбытовых надбавок'!$G$3024,4)</f>
        <v>82.410000000000011</v>
      </c>
      <c r="Q801" s="99">
        <f>VLOOKUP($A801+ROUND((COLUMN()-2)/24,5),АТС!$A$41:$F$736,5)+VLOOKUP($A801+ROUND((COLUMN()-2)/24,5),'Расчет сбытовых надбавок'!$B$2281:'Расчет сбытовых надбавок'!$G$3024,4)</f>
        <v>96.2</v>
      </c>
      <c r="R801" s="99">
        <f>VLOOKUP($A801+ROUND((COLUMN()-2)/24,5),АТС!$A$41:$F$736,5)+VLOOKUP($A801+ROUND((COLUMN()-2)/24,5),'Расчет сбытовых надбавок'!$B$2281:'Расчет сбытовых надбавок'!$G$3024,4)</f>
        <v>107.1</v>
      </c>
      <c r="S801" s="99">
        <f>VLOOKUP($A801+ROUND((COLUMN()-2)/24,5),АТС!$A$41:$F$736,5)+VLOOKUP($A801+ROUND((COLUMN()-2)/24,5),'Расчет сбытовых надбавок'!$B$2281:'Расчет сбытовых надбавок'!$G$3024,4)</f>
        <v>70.599999999999994</v>
      </c>
      <c r="T801" s="99">
        <f>VLOOKUP($A801+ROUND((COLUMN()-2)/24,5),АТС!$A$41:$F$736,5)+VLOOKUP($A801+ROUND((COLUMN()-2)/24,5),'Расчет сбытовых надбавок'!$B$2281:'Расчет сбытовых надбавок'!$G$3024,4)</f>
        <v>291.19</v>
      </c>
      <c r="U801" s="99">
        <f>VLOOKUP($A801+ROUND((COLUMN()-2)/24,5),АТС!$A$41:$F$736,5)+VLOOKUP($A801+ROUND((COLUMN()-2)/24,5),'Расчет сбытовых надбавок'!$B$2281:'Расчет сбытовых надбавок'!$G$3024,4)</f>
        <v>281.69</v>
      </c>
      <c r="V801" s="99">
        <f>VLOOKUP($A801+ROUND((COLUMN()-2)/24,5),АТС!$A$41:$F$736,5)+VLOOKUP($A801+ROUND((COLUMN()-2)/24,5),'Расчет сбытовых надбавок'!$B$2281:'Расчет сбытовых надбавок'!$G$3024,4)</f>
        <v>243.97</v>
      </c>
      <c r="W801" s="99">
        <f>VLOOKUP($A801+ROUND((COLUMN()-2)/24,5),АТС!$A$41:$F$736,5)+VLOOKUP($A801+ROUND((COLUMN()-2)/24,5),'Расчет сбытовых надбавок'!$B$2281:'Расчет сбытовых надбавок'!$G$3024,4)</f>
        <v>489.62</v>
      </c>
      <c r="X801" s="99">
        <f>VLOOKUP($A801+ROUND((COLUMN()-2)/24,5),АТС!$A$41:$F$736,5)+VLOOKUP($A801+ROUND((COLUMN()-2)/24,5),'Расчет сбытовых надбавок'!$B$2281:'Расчет сбытовых надбавок'!$G$3024,4)</f>
        <v>591.88</v>
      </c>
      <c r="Y801" s="99">
        <f>VLOOKUP($A801+ROUND((COLUMN()-2)/24,5),АТС!$A$41:$F$736,5)+VLOOKUP($A801+ROUND((COLUMN()-2)/24,5),'Расчет сбытовых надбавок'!$B$2281:'Расчет сбытовых надбавок'!$G$3024,4)</f>
        <v>400.51</v>
      </c>
    </row>
    <row r="802" spans="1:25" x14ac:dyDescent="0.2">
      <c r="A802" s="80">
        <f t="shared" si="23"/>
        <v>42530</v>
      </c>
      <c r="B802" s="99">
        <f>VLOOKUP($A802+ROUND((COLUMN()-2)/24,5),АТС!$A$41:$F$736,5)+VLOOKUP($A802+ROUND((COLUMN()-2)/24,5),'Расчет сбытовых надбавок'!$B$2281:'Расчет сбытовых надбавок'!$G$3024,4)</f>
        <v>7.36</v>
      </c>
      <c r="C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D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E802" s="99">
        <f>VLOOKUP($A802+ROUND((COLUMN()-2)/24,5),АТС!$A$41:$F$736,5)+VLOOKUP($A802+ROUND((COLUMN()-2)/24,5),'Расчет сбытовых надбавок'!$B$2281:'Расчет сбытовых надбавок'!$G$3024,4)</f>
        <v>8.9</v>
      </c>
      <c r="F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G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9">
        <f>VLOOKUP($A802+ROUND((COLUMN()-2)/24,5),АТС!$A$41:$F$736,5)+VLOOKUP($A802+ROUND((COLUMN()-2)/24,5),'Расчет сбытовых надбавок'!$B$2281:'Расчет сбытовых надбавок'!$G$3024,4)</f>
        <v>0.01</v>
      </c>
      <c r="J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N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O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P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Q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R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9">
        <f>VLOOKUP($A802+ROUND((COLUMN()-2)/24,5),АТС!$A$41:$F$736,5)+VLOOKUP($A802+ROUND((COLUMN()-2)/24,5),'Расчет сбытовых надбавок'!$B$2281:'Расчет сбытовых надбавок'!$G$3024,4)</f>
        <v>0.01</v>
      </c>
      <c r="T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U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9">
        <f>VLOOKUP($A802+ROUND((COLUMN()-2)/24,5),АТС!$A$41:$F$736,5)+VLOOKUP($A802+ROUND((COLUMN()-2)/24,5),'Расчет сбытовых надбавок'!$B$2281:'Расчет сбытовых надбавок'!$G$3024,4)</f>
        <v>0</v>
      </c>
      <c r="W802" s="99">
        <f>VLOOKUP($A802+ROUND((COLUMN()-2)/24,5),АТС!$A$41:$F$736,5)+VLOOKUP($A802+ROUND((COLUMN()-2)/24,5),'Расчет сбытовых надбавок'!$B$2281:'Расчет сбытовых надбавок'!$G$3024,4)</f>
        <v>14.22</v>
      </c>
      <c r="X802" s="99">
        <f>VLOOKUP($A802+ROUND((COLUMN()-2)/24,5),АТС!$A$41:$F$736,5)+VLOOKUP($A802+ROUND((COLUMN()-2)/24,5),'Расчет сбытовых надбавок'!$B$2281:'Расчет сбытовых надбавок'!$G$3024,4)</f>
        <v>43.58</v>
      </c>
      <c r="Y802" s="99">
        <f>VLOOKUP($A802+ROUND((COLUMN()-2)/24,5),АТС!$A$41:$F$736,5)+VLOOKUP($A802+ROUND((COLUMN()-2)/24,5),'Расчет сбытовых надбавок'!$B$2281:'Расчет сбытовых надбавок'!$G$3024,4)</f>
        <v>254.2</v>
      </c>
    </row>
    <row r="803" spans="1:25" x14ac:dyDescent="0.2">
      <c r="A803" s="80">
        <f t="shared" si="23"/>
        <v>42531</v>
      </c>
      <c r="B803" s="99">
        <f>VLOOKUP($A803+ROUND((COLUMN()-2)/24,5),АТС!$A$41:$F$736,5)+VLOOKUP($A803+ROUND((COLUMN()-2)/24,5),'Расчет сбытовых надбавок'!$B$2281:'Расчет сбытовых надбавок'!$G$3024,4)</f>
        <v>376.77000000000004</v>
      </c>
      <c r="C803" s="99">
        <f>VLOOKUP($A803+ROUND((COLUMN()-2)/24,5),АТС!$A$41:$F$736,5)+VLOOKUP($A803+ROUND((COLUMN()-2)/24,5),'Расчет сбытовых надбавок'!$B$2281:'Расчет сбытовых надбавок'!$G$3024,4)</f>
        <v>176.75</v>
      </c>
      <c r="D803" s="99">
        <f>VLOOKUP($A803+ROUND((COLUMN()-2)/24,5),АТС!$A$41:$F$736,5)+VLOOKUP($A803+ROUND((COLUMN()-2)/24,5),'Расчет сбытовых надбавок'!$B$2281:'Расчет сбытовых надбавок'!$G$3024,4)</f>
        <v>80.239999999999995</v>
      </c>
      <c r="E803" s="99">
        <f>VLOOKUP($A803+ROUND((COLUMN()-2)/24,5),АТС!$A$41:$F$736,5)+VLOOKUP($A803+ROUND((COLUMN()-2)/24,5),'Расчет сбытовых надбавок'!$B$2281:'Расчет сбытовых надбавок'!$G$3024,4)</f>
        <v>54.51</v>
      </c>
      <c r="F803" s="99">
        <f>VLOOKUP($A803+ROUND((COLUMN()-2)/24,5),АТС!$A$41:$F$736,5)+VLOOKUP($A803+ROUND((COLUMN()-2)/24,5),'Расчет сбытовых надбавок'!$B$2281:'Расчет сбытовых надбавок'!$G$3024,4)</f>
        <v>0.08</v>
      </c>
      <c r="G803" s="99">
        <f>VLOOKUP($A803+ROUND((COLUMN()-2)/24,5),АТС!$A$41:$F$736,5)+VLOOKUP($A803+ROUND((COLUMN()-2)/24,5),'Расчет сбытовых надбавок'!$B$2281:'Расчет сбытовых надбавок'!$G$3024,4)</f>
        <v>96.42</v>
      </c>
      <c r="H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9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9">
        <f>VLOOKUP($A803+ROUND((COLUMN()-2)/24,5),АТС!$A$41:$F$736,5)+VLOOKUP($A803+ROUND((COLUMN()-2)/24,5),'Расчет сбытовых надбавок'!$B$2281:'Расчет сбытовых надбавок'!$G$3024,4)</f>
        <v>23.54</v>
      </c>
      <c r="L803" s="99">
        <f>VLOOKUP($A803+ROUND((COLUMN()-2)/24,5),АТС!$A$41:$F$736,5)+VLOOKUP($A803+ROUND((COLUMN()-2)/24,5),'Расчет сбытовых надбавок'!$B$2281:'Расчет сбытовых надбавок'!$G$3024,4)</f>
        <v>32.049999999999997</v>
      </c>
      <c r="M803" s="99">
        <f>VLOOKUP($A803+ROUND((COLUMN()-2)/24,5),АТС!$A$41:$F$736,5)+VLOOKUP($A803+ROUND((COLUMN()-2)/24,5),'Расчет сбытовых надбавок'!$B$2281:'Расчет сбытовых надбавок'!$G$3024,4)</f>
        <v>36.809999999999995</v>
      </c>
      <c r="N803" s="99">
        <f>VLOOKUP($A803+ROUND((COLUMN()-2)/24,5),АТС!$A$41:$F$736,5)+VLOOKUP($A803+ROUND((COLUMN()-2)/24,5),'Расчет сбытовых надбавок'!$B$2281:'Расчет сбытовых надбавок'!$G$3024,4)</f>
        <v>48.349999999999994</v>
      </c>
      <c r="O803" s="99">
        <f>VLOOKUP($A803+ROUND((COLUMN()-2)/24,5),АТС!$A$41:$F$736,5)+VLOOKUP($A803+ROUND((COLUMN()-2)/24,5),'Расчет сбытовых надбавок'!$B$2281:'Расчет сбытовых надбавок'!$G$3024,4)</f>
        <v>45.9</v>
      </c>
      <c r="P803" s="99">
        <f>VLOOKUP($A803+ROUND((COLUMN()-2)/24,5),АТС!$A$41:$F$736,5)+VLOOKUP($A803+ROUND((COLUMN()-2)/24,5),'Расчет сбытовых надбавок'!$B$2281:'Расчет сбытовых надбавок'!$G$3024,4)</f>
        <v>73.680000000000007</v>
      </c>
      <c r="Q803" s="99">
        <f>VLOOKUP($A803+ROUND((COLUMN()-2)/24,5),АТС!$A$41:$F$736,5)+VLOOKUP($A803+ROUND((COLUMN()-2)/24,5),'Расчет сбытовых надбавок'!$B$2281:'Расчет сбытовых надбавок'!$G$3024,4)</f>
        <v>72.210000000000008</v>
      </c>
      <c r="R803" s="99">
        <f>VLOOKUP($A803+ROUND((COLUMN()-2)/24,5),АТС!$A$41:$F$736,5)+VLOOKUP($A803+ROUND((COLUMN()-2)/24,5),'Расчет сбытовых надбавок'!$B$2281:'Расчет сбытовых надбавок'!$G$3024,4)</f>
        <v>115.74000000000001</v>
      </c>
      <c r="S803" s="99">
        <f>VLOOKUP($A803+ROUND((COLUMN()-2)/24,5),АТС!$A$41:$F$736,5)+VLOOKUP($A803+ROUND((COLUMN()-2)/24,5),'Расчет сбытовых надбавок'!$B$2281:'Расчет сбытовых надбавок'!$G$3024,4)</f>
        <v>88.86</v>
      </c>
      <c r="T803" s="99">
        <f>VLOOKUP($A803+ROUND((COLUMN()-2)/24,5),АТС!$A$41:$F$736,5)+VLOOKUP($A803+ROUND((COLUMN()-2)/24,5),'Расчет сбытовых надбавок'!$B$2281:'Расчет сбытовых надбавок'!$G$3024,4)</f>
        <v>127.6</v>
      </c>
      <c r="U803" s="99">
        <f>VLOOKUP($A803+ROUND((COLUMN()-2)/24,5),АТС!$A$41:$F$736,5)+VLOOKUP($A803+ROUND((COLUMN()-2)/24,5),'Расчет сбытовых надбавок'!$B$2281:'Расчет сбытовых надбавок'!$G$3024,4)</f>
        <v>90.300000000000011</v>
      </c>
      <c r="V803" s="99">
        <f>VLOOKUP($A803+ROUND((COLUMN()-2)/24,5),АТС!$A$41:$F$736,5)+VLOOKUP($A803+ROUND((COLUMN()-2)/24,5),'Расчет сбытовых надбавок'!$B$2281:'Расчет сбытовых надбавок'!$G$3024,4)</f>
        <v>199.89000000000001</v>
      </c>
      <c r="W803" s="99">
        <f>VLOOKUP($A803+ROUND((COLUMN()-2)/24,5),АТС!$A$41:$F$736,5)+VLOOKUP($A803+ROUND((COLUMN()-2)/24,5),'Расчет сбытовых надбавок'!$B$2281:'Расчет сбытовых надбавок'!$G$3024,4)</f>
        <v>256.75</v>
      </c>
      <c r="X803" s="99">
        <f>VLOOKUP($A803+ROUND((COLUMN()-2)/24,5),АТС!$A$41:$F$736,5)+VLOOKUP($A803+ROUND((COLUMN()-2)/24,5),'Расчет сбытовых надбавок'!$B$2281:'Расчет сбытовых надбавок'!$G$3024,4)</f>
        <v>225.54</v>
      </c>
      <c r="Y803" s="99">
        <f>VLOOKUP($A803+ROUND((COLUMN()-2)/24,5),АТС!$A$41:$F$736,5)+VLOOKUP($A803+ROUND((COLUMN()-2)/24,5),'Расчет сбытовых надбавок'!$B$2281:'Расчет сбытовых надбавок'!$G$3024,4)</f>
        <v>303.94</v>
      </c>
    </row>
    <row r="804" spans="1:25" x14ac:dyDescent="0.2">
      <c r="A804" s="80">
        <f t="shared" si="23"/>
        <v>42532</v>
      </c>
      <c r="B804" s="99">
        <f>VLOOKUP($A804+ROUND((COLUMN()-2)/24,5),АТС!$A$41:$F$736,5)+VLOOKUP($A804+ROUND((COLUMN()-2)/24,5),'Расчет сбытовых надбавок'!$B$2281:'Расчет сбытовых надбавок'!$G$3024,4)</f>
        <v>224.7</v>
      </c>
      <c r="C804" s="99">
        <f>VLOOKUP($A804+ROUND((COLUMN()-2)/24,5),АТС!$A$41:$F$736,5)+VLOOKUP($A804+ROUND((COLUMN()-2)/24,5),'Расчет сбытовых надбавок'!$B$2281:'Расчет сбытовых надбавок'!$G$3024,4)</f>
        <v>196.98000000000002</v>
      </c>
      <c r="D804" s="99">
        <f>VLOOKUP($A804+ROUND((COLUMN()-2)/24,5),АТС!$A$41:$F$736,5)+VLOOKUP($A804+ROUND((COLUMN()-2)/24,5),'Расчет сбытовых надбавок'!$B$2281:'Расчет сбытовых надбавок'!$G$3024,4)</f>
        <v>177.04</v>
      </c>
      <c r="E804" s="99">
        <f>VLOOKUP($A804+ROUND((COLUMN()-2)/24,5),АТС!$A$41:$F$736,5)+VLOOKUP($A804+ROUND((COLUMN()-2)/24,5),'Расчет сбытовых надбавок'!$B$2281:'Расчет сбытовых надбавок'!$G$3024,4)</f>
        <v>128.22</v>
      </c>
      <c r="F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9">
        <f>VLOOKUP($A804+ROUND((COLUMN()-2)/24,5),АТС!$A$41:$F$736,5)+VLOOKUP($A804+ROUND((COLUMN()-2)/24,5),'Расчет сбытовых надбавок'!$B$2281:'Расчет сбытовых надбавок'!$G$3024,4)</f>
        <v>6.02</v>
      </c>
      <c r="I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9">
        <f>VLOOKUP($A804+ROUND((COLUMN()-2)/24,5),АТС!$A$41:$F$736,5)+VLOOKUP($A804+ROUND((COLUMN()-2)/24,5),'Расчет сбытовых надбавок'!$B$2281:'Расчет сбытовых надбавок'!$G$3024,4)</f>
        <v>11.969999999999999</v>
      </c>
      <c r="L804" s="99">
        <f>VLOOKUP($A804+ROUND((COLUMN()-2)/24,5),АТС!$A$41:$F$736,5)+VLOOKUP($A804+ROUND((COLUMN()-2)/24,5),'Расчет сбытовых надбавок'!$B$2281:'Расчет сбытовых надбавок'!$G$3024,4)</f>
        <v>2.23</v>
      </c>
      <c r="M804" s="99">
        <f>VLOOKUP($A804+ROUND((COLUMN()-2)/24,5),АТС!$A$41:$F$736,5)+VLOOKUP($A804+ROUND((COLUMN()-2)/24,5),'Расчет сбытовых надбавок'!$B$2281:'Расчет сбытовых надбавок'!$G$3024,4)</f>
        <v>17.82</v>
      </c>
      <c r="N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O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P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Q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S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W804" s="99">
        <f>VLOOKUP($A804+ROUND((COLUMN()-2)/24,5),АТС!$A$41:$F$736,5)+VLOOKUP($A804+ROUND((COLUMN()-2)/24,5),'Расчет сбытовых надбавок'!$B$2281:'Расчет сбытовых надбавок'!$G$3024,4)</f>
        <v>0</v>
      </c>
      <c r="X804" s="99">
        <f>VLOOKUP($A804+ROUND((COLUMN()-2)/24,5),АТС!$A$41:$F$736,5)+VLOOKUP($A804+ROUND((COLUMN()-2)/24,5),'Расчет сбытовых надбавок'!$B$2281:'Расчет сбытовых надбавок'!$G$3024,4)</f>
        <v>128.84</v>
      </c>
      <c r="Y804" s="99">
        <f>VLOOKUP($A804+ROUND((COLUMN()-2)/24,5),АТС!$A$41:$F$736,5)+VLOOKUP($A804+ROUND((COLUMN()-2)/24,5),'Расчет сбытовых надбавок'!$B$2281:'Расчет сбытовых надбавок'!$G$3024,4)</f>
        <v>224.03</v>
      </c>
    </row>
    <row r="805" spans="1:25" x14ac:dyDescent="0.2">
      <c r="A805" s="80">
        <f t="shared" si="23"/>
        <v>42533</v>
      </c>
      <c r="B805" s="99">
        <f>VLOOKUP($A805+ROUND((COLUMN()-2)/24,5),АТС!$A$41:$F$736,5)+VLOOKUP($A805+ROUND((COLUMN()-2)/24,5),'Расчет сбытовых надбавок'!$B$2281:'Расчет сбытовых надбавок'!$G$3024,4)</f>
        <v>185.63</v>
      </c>
      <c r="C805" s="99">
        <f>VLOOKUP($A805+ROUND((COLUMN()-2)/24,5),АТС!$A$41:$F$736,5)+VLOOKUP($A805+ROUND((COLUMN()-2)/24,5),'Расчет сбытовых надбавок'!$B$2281:'Расчет сбытовых надбавок'!$G$3024,4)</f>
        <v>91.98</v>
      </c>
      <c r="D805" s="99">
        <f>VLOOKUP($A805+ROUND((COLUMN()-2)/24,5),АТС!$A$41:$F$736,5)+VLOOKUP($A805+ROUND((COLUMN()-2)/24,5),'Расчет сбытовых надбавок'!$B$2281:'Расчет сбытовых надбавок'!$G$3024,4)</f>
        <v>164.22</v>
      </c>
      <c r="E805" s="99">
        <f>VLOOKUP($A805+ROUND((COLUMN()-2)/24,5),АТС!$A$41:$F$736,5)+VLOOKUP($A805+ROUND((COLUMN()-2)/24,5),'Расчет сбытовых надбавок'!$B$2281:'Расчет сбытовых надбавок'!$G$3024,4)</f>
        <v>99.11</v>
      </c>
      <c r="F805" s="99">
        <f>VLOOKUP($A805+ROUND((COLUMN()-2)/24,5),АТС!$A$41:$F$736,5)+VLOOKUP($A805+ROUND((COLUMN()-2)/24,5),'Расчет сбытовых надбавок'!$B$2281:'Расчет сбытовых надбавок'!$G$3024,4)</f>
        <v>95.1</v>
      </c>
      <c r="G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9">
        <f>VLOOKUP($A805+ROUND((COLUMN()-2)/24,5),АТС!$A$41:$F$736,5)+VLOOKUP($A805+ROUND((COLUMN()-2)/24,5),'Расчет сбытовых надбавок'!$B$2281:'Расчет сбытовых надбавок'!$G$3024,4)</f>
        <v>10.15</v>
      </c>
      <c r="I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9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9">
        <f>VLOOKUP($A805+ROUND((COLUMN()-2)/24,5),АТС!$A$41:$F$736,5)+VLOOKUP($A805+ROUND((COLUMN()-2)/24,5),'Расчет сбытовых надбавок'!$B$2281:'Расчет сбытовых надбавок'!$G$3024,4)</f>
        <v>15.41</v>
      </c>
      <c r="L805" s="99">
        <f>VLOOKUP($A805+ROUND((COLUMN()-2)/24,5),АТС!$A$41:$F$736,5)+VLOOKUP($A805+ROUND((COLUMN()-2)/24,5),'Расчет сбытовых надбавок'!$B$2281:'Расчет сбытовых надбавок'!$G$3024,4)</f>
        <v>35.869999999999997</v>
      </c>
      <c r="M805" s="99">
        <f>VLOOKUP($A805+ROUND((COLUMN()-2)/24,5),АТС!$A$41:$F$736,5)+VLOOKUP($A805+ROUND((COLUMN()-2)/24,5),'Расчет сбытовых надбавок'!$B$2281:'Расчет сбытовых надбавок'!$G$3024,4)</f>
        <v>38.980000000000004</v>
      </c>
      <c r="N805" s="99">
        <f>VLOOKUP($A805+ROUND((COLUMN()-2)/24,5),АТС!$A$41:$F$736,5)+VLOOKUP($A805+ROUND((COLUMN()-2)/24,5),'Расчет сбытовых надбавок'!$B$2281:'Расчет сбытовых надбавок'!$G$3024,4)</f>
        <v>48</v>
      </c>
      <c r="O805" s="99">
        <f>VLOOKUP($A805+ROUND((COLUMN()-2)/24,5),АТС!$A$41:$F$736,5)+VLOOKUP($A805+ROUND((COLUMN()-2)/24,5),'Расчет сбытовых надбавок'!$B$2281:'Расчет сбытовых надбавок'!$G$3024,4)</f>
        <v>47.3</v>
      </c>
      <c r="P805" s="99">
        <f>VLOOKUP($A805+ROUND((COLUMN()-2)/24,5),АТС!$A$41:$F$736,5)+VLOOKUP($A805+ROUND((COLUMN()-2)/24,5),'Расчет сбытовых надбавок'!$B$2281:'Расчет сбытовых надбавок'!$G$3024,4)</f>
        <v>69.010000000000005</v>
      </c>
      <c r="Q805" s="99">
        <f>VLOOKUP($A805+ROUND((COLUMN()-2)/24,5),АТС!$A$41:$F$736,5)+VLOOKUP($A805+ROUND((COLUMN()-2)/24,5),'Расчет сбытовых надбавок'!$B$2281:'Расчет сбытовых надбавок'!$G$3024,4)</f>
        <v>64.63</v>
      </c>
      <c r="R805" s="99">
        <f>VLOOKUP($A805+ROUND((COLUMN()-2)/24,5),АТС!$A$41:$F$736,5)+VLOOKUP($A805+ROUND((COLUMN()-2)/24,5),'Расчет сбытовых надбавок'!$B$2281:'Расчет сбытовых надбавок'!$G$3024,4)</f>
        <v>77.61</v>
      </c>
      <c r="S805" s="99">
        <f>VLOOKUP($A805+ROUND((COLUMN()-2)/24,5),АТС!$A$41:$F$736,5)+VLOOKUP($A805+ROUND((COLUMN()-2)/24,5),'Расчет сбытовых надбавок'!$B$2281:'Расчет сбытовых надбавок'!$G$3024,4)</f>
        <v>89.2</v>
      </c>
      <c r="T805" s="99">
        <f>VLOOKUP($A805+ROUND((COLUMN()-2)/24,5),АТС!$A$41:$F$736,5)+VLOOKUP($A805+ROUND((COLUMN()-2)/24,5),'Расчет сбытовых надбавок'!$B$2281:'Расчет сбытовых надбавок'!$G$3024,4)</f>
        <v>104.22</v>
      </c>
      <c r="U805" s="99">
        <f>VLOOKUP($A805+ROUND((COLUMN()-2)/24,5),АТС!$A$41:$F$736,5)+VLOOKUP($A805+ROUND((COLUMN()-2)/24,5),'Расчет сбытовых надбавок'!$B$2281:'Расчет сбытовых надбавок'!$G$3024,4)</f>
        <v>98.36</v>
      </c>
      <c r="V805" s="99">
        <f>VLOOKUP($A805+ROUND((COLUMN()-2)/24,5),АТС!$A$41:$F$736,5)+VLOOKUP($A805+ROUND((COLUMN()-2)/24,5),'Расчет сбытовых надбавок'!$B$2281:'Расчет сбытовых надбавок'!$G$3024,4)</f>
        <v>232.92000000000002</v>
      </c>
      <c r="W805" s="99">
        <f>VLOOKUP($A805+ROUND((COLUMN()-2)/24,5),АТС!$A$41:$F$736,5)+VLOOKUP($A805+ROUND((COLUMN()-2)/24,5),'Расчет сбытовых надбавок'!$B$2281:'Расчет сбытовых надбавок'!$G$3024,4)</f>
        <v>340.70000000000005</v>
      </c>
      <c r="X805" s="99">
        <f>VLOOKUP($A805+ROUND((COLUMN()-2)/24,5),АТС!$A$41:$F$736,5)+VLOOKUP($A805+ROUND((COLUMN()-2)/24,5),'Расчет сбытовых надбавок'!$B$2281:'Расчет сбытовых надбавок'!$G$3024,4)</f>
        <v>81.61</v>
      </c>
      <c r="Y805" s="99">
        <f>VLOOKUP($A805+ROUND((COLUMN()-2)/24,5),АТС!$A$41:$F$736,5)+VLOOKUP($A805+ROUND((COLUMN()-2)/24,5),'Расчет сбытовых надбавок'!$B$2281:'Расчет сбытовых надбавок'!$G$3024,4)</f>
        <v>334.82</v>
      </c>
    </row>
    <row r="806" spans="1:25" x14ac:dyDescent="0.2">
      <c r="A806" s="80">
        <f t="shared" si="23"/>
        <v>42534</v>
      </c>
      <c r="B806" s="99">
        <f>VLOOKUP($A806+ROUND((COLUMN()-2)/24,5),АТС!$A$41:$F$736,5)+VLOOKUP($A806+ROUND((COLUMN()-2)/24,5),'Расчет сбытовых надбавок'!$B$2281:'Расчет сбытовых надбавок'!$G$3024,4)</f>
        <v>213.5</v>
      </c>
      <c r="C806" s="99">
        <f>VLOOKUP($A806+ROUND((COLUMN()-2)/24,5),АТС!$A$41:$F$736,5)+VLOOKUP($A806+ROUND((COLUMN()-2)/24,5),'Расчет сбытовых надбавок'!$B$2281:'Расчет сбытовых надбавок'!$G$3024,4)</f>
        <v>133.72</v>
      </c>
      <c r="D806" s="99">
        <f>VLOOKUP($A806+ROUND((COLUMN()-2)/24,5),АТС!$A$41:$F$736,5)+VLOOKUP($A806+ROUND((COLUMN()-2)/24,5),'Расчет сбытовых надбавок'!$B$2281:'Расчет сбытовых надбавок'!$G$3024,4)</f>
        <v>28.409999999999997</v>
      </c>
      <c r="E806" s="99">
        <f>VLOOKUP($A806+ROUND((COLUMN()-2)/24,5),АТС!$A$41:$F$736,5)+VLOOKUP($A806+ROUND((COLUMN()-2)/24,5),'Расчет сбытовых надбавок'!$B$2281:'Расчет сбытовых надбавок'!$G$3024,4)</f>
        <v>69.16</v>
      </c>
      <c r="F806" s="99">
        <f>VLOOKUP($A806+ROUND((COLUMN()-2)/24,5),АТС!$A$41:$F$736,5)+VLOOKUP($A806+ROUND((COLUMN()-2)/24,5),'Расчет сбытовых надбавок'!$B$2281:'Расчет сбытовых надбавок'!$G$3024,4)</f>
        <v>80.989999999999995</v>
      </c>
      <c r="G806" s="99">
        <f>VLOOKUP($A806+ROUND((COLUMN()-2)/24,5),АТС!$A$41:$F$736,5)+VLOOKUP($A806+ROUND((COLUMN()-2)/24,5),'Расчет сбытовых надбавок'!$B$2281:'Расчет сбытовых надбавок'!$G$3024,4)</f>
        <v>22.31</v>
      </c>
      <c r="H806" s="99">
        <f>VLOOKUP($A806+ROUND((COLUMN()-2)/24,5),АТС!$A$41:$F$736,5)+VLOOKUP($A806+ROUND((COLUMN()-2)/24,5),'Расчет сбытовых надбавок'!$B$2281:'Расчет сбытовых надбавок'!$G$3024,4)</f>
        <v>134.97</v>
      </c>
      <c r="I806" s="99">
        <f>VLOOKUP($A806+ROUND((COLUMN()-2)/24,5),АТС!$A$41:$F$736,5)+VLOOKUP($A806+ROUND((COLUMN()-2)/24,5),'Расчет сбытовых надбавок'!$B$2281:'Расчет сбытовых надбавок'!$G$3024,4)</f>
        <v>44.94</v>
      </c>
      <c r="J806" s="99">
        <f>VLOOKUP($A806+ROUND((COLUMN()-2)/24,5),АТС!$A$41:$F$736,5)+VLOOKUP($A806+ROUND((COLUMN()-2)/24,5),'Расчет сбытовых надбавок'!$B$2281:'Расчет сбытовых надбавок'!$G$3024,4)</f>
        <v>1.41</v>
      </c>
      <c r="K806" s="99">
        <f>VLOOKUP($A806+ROUND((COLUMN()-2)/24,5),АТС!$A$41:$F$736,5)+VLOOKUP($A806+ROUND((COLUMN()-2)/24,5),'Расчет сбытовых надбавок'!$B$2281:'Расчет сбытовых надбавок'!$G$3024,4)</f>
        <v>99.88</v>
      </c>
      <c r="L806" s="99">
        <f>VLOOKUP($A806+ROUND((COLUMN()-2)/24,5),АТС!$A$41:$F$736,5)+VLOOKUP($A806+ROUND((COLUMN()-2)/24,5),'Расчет сбытовых надбавок'!$B$2281:'Расчет сбытовых надбавок'!$G$3024,4)</f>
        <v>50.019999999999996</v>
      </c>
      <c r="M806" s="99">
        <f>VLOOKUP($A806+ROUND((COLUMN()-2)/24,5),АТС!$A$41:$F$736,5)+VLOOKUP($A806+ROUND((COLUMN()-2)/24,5),'Расчет сбытовых надбавок'!$B$2281:'Расчет сбытовых надбавок'!$G$3024,4)</f>
        <v>62.44</v>
      </c>
      <c r="N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O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P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Q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R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9">
        <f>VLOOKUP($A806+ROUND((COLUMN()-2)/24,5),АТС!$A$41:$F$736,5)+VLOOKUP($A806+ROUND((COLUMN()-2)/24,5),'Расчет сбытовых надбавок'!$B$2281:'Расчет сбытовых надбавок'!$G$3024,4)</f>
        <v>0</v>
      </c>
      <c r="X806" s="99">
        <f>VLOOKUP($A806+ROUND((COLUMN()-2)/24,5),АТС!$A$41:$F$736,5)+VLOOKUP($A806+ROUND((COLUMN()-2)/24,5),'Расчет сбытовых надбавок'!$B$2281:'Расчет сбытовых надбавок'!$G$3024,4)</f>
        <v>117.89999999999999</v>
      </c>
      <c r="Y806" s="99">
        <f>VLOOKUP($A806+ROUND((COLUMN()-2)/24,5),АТС!$A$41:$F$736,5)+VLOOKUP($A806+ROUND((COLUMN()-2)/24,5),'Расчет сбытовых надбавок'!$B$2281:'Расчет сбытовых надбавок'!$G$3024,4)</f>
        <v>63.36</v>
      </c>
    </row>
    <row r="807" spans="1:25" x14ac:dyDescent="0.2">
      <c r="A807" s="80">
        <f t="shared" si="23"/>
        <v>42535</v>
      </c>
      <c r="B807" s="99">
        <f>VLOOKUP($A807+ROUND((COLUMN()-2)/24,5),АТС!$A$41:$F$736,5)+VLOOKUP($A807+ROUND((COLUMN()-2)/24,5),'Расчет сбытовых надбавок'!$B$2281:'Расчет сбытовых надбавок'!$G$3024,4)</f>
        <v>285.94</v>
      </c>
      <c r="C807" s="99">
        <f>VLOOKUP($A807+ROUND((COLUMN()-2)/24,5),АТС!$A$41:$F$736,5)+VLOOKUP($A807+ROUND((COLUMN()-2)/24,5),'Расчет сбытовых надбавок'!$B$2281:'Расчет сбытовых надбавок'!$G$3024,4)</f>
        <v>194.20999999999998</v>
      </c>
      <c r="D807" s="99">
        <f>VLOOKUP($A807+ROUND((COLUMN()-2)/24,5),АТС!$A$41:$F$736,5)+VLOOKUP($A807+ROUND((COLUMN()-2)/24,5),'Расчет сбытовых надбавок'!$B$2281:'Расчет сбытовых надбавок'!$G$3024,4)</f>
        <v>197.60999999999999</v>
      </c>
      <c r="E807" s="99">
        <f>VLOOKUP($A807+ROUND((COLUMN()-2)/24,5),АТС!$A$41:$F$736,5)+VLOOKUP($A807+ROUND((COLUMN()-2)/24,5),'Расчет сбытовых надбавок'!$B$2281:'Расчет сбытовых надбавок'!$G$3024,4)</f>
        <v>142.24</v>
      </c>
      <c r="F807" s="99">
        <f>VLOOKUP($A807+ROUND((COLUMN()-2)/24,5),АТС!$A$41:$F$736,5)+VLOOKUP($A807+ROUND((COLUMN()-2)/24,5),'Расчет сбытовых надбавок'!$B$2281:'Расчет сбытовых надбавок'!$G$3024,4)</f>
        <v>88.990000000000009</v>
      </c>
      <c r="G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9">
        <f>VLOOKUP($A807+ROUND((COLUMN()-2)/24,5),АТС!$A$41:$F$736,5)+VLOOKUP($A807+ROUND((COLUMN()-2)/24,5),'Расчет сбытовых надбавок'!$B$2281:'Расчет сбытовых надбавок'!$G$3024,4)</f>
        <v>0.01</v>
      </c>
      <c r="I807" s="99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9">
        <f>VLOOKUP($A807+ROUND((COLUMN()-2)/24,5),АТС!$A$41:$F$736,5)+VLOOKUP($A807+ROUND((COLUMN()-2)/24,5),'Расчет сбытовых надбавок'!$B$2281:'Расчет сбытовых надбавок'!$G$3024,4)</f>
        <v>29.25</v>
      </c>
      <c r="K807" s="99">
        <f>VLOOKUP($A807+ROUND((COLUMN()-2)/24,5),АТС!$A$41:$F$736,5)+VLOOKUP($A807+ROUND((COLUMN()-2)/24,5),'Расчет сбытовых надбавок'!$B$2281:'Расчет сбытовых надбавок'!$G$3024,4)</f>
        <v>96.570000000000007</v>
      </c>
      <c r="L807" s="99">
        <f>VLOOKUP($A807+ROUND((COLUMN()-2)/24,5),АТС!$A$41:$F$736,5)+VLOOKUP($A807+ROUND((COLUMN()-2)/24,5),'Расчет сбытовых надбавок'!$B$2281:'Расчет сбытовых надбавок'!$G$3024,4)</f>
        <v>166.34</v>
      </c>
      <c r="M807" s="99">
        <f>VLOOKUP($A807+ROUND((COLUMN()-2)/24,5),АТС!$A$41:$F$736,5)+VLOOKUP($A807+ROUND((COLUMN()-2)/24,5),'Расчет сбытовых надбавок'!$B$2281:'Расчет сбытовых надбавок'!$G$3024,4)</f>
        <v>184.27</v>
      </c>
      <c r="N807" s="99">
        <f>VLOOKUP($A807+ROUND((COLUMN()-2)/24,5),АТС!$A$41:$F$736,5)+VLOOKUP($A807+ROUND((COLUMN()-2)/24,5),'Расчет сбытовых надбавок'!$B$2281:'Расчет сбытовых надбавок'!$G$3024,4)</f>
        <v>148.42999999999998</v>
      </c>
      <c r="O807" s="99">
        <f>VLOOKUP($A807+ROUND((COLUMN()-2)/24,5),АТС!$A$41:$F$736,5)+VLOOKUP($A807+ROUND((COLUMN()-2)/24,5),'Расчет сбытовых надбавок'!$B$2281:'Расчет сбытовых надбавок'!$G$3024,4)</f>
        <v>180.22</v>
      </c>
      <c r="P807" s="99">
        <f>VLOOKUP($A807+ROUND((COLUMN()-2)/24,5),АТС!$A$41:$F$736,5)+VLOOKUP($A807+ROUND((COLUMN()-2)/24,5),'Расчет сбытовых надбавок'!$B$2281:'Расчет сбытовых надбавок'!$G$3024,4)</f>
        <v>194.41</v>
      </c>
      <c r="Q807" s="99">
        <f>VLOOKUP($A807+ROUND((COLUMN()-2)/24,5),АТС!$A$41:$F$736,5)+VLOOKUP($A807+ROUND((COLUMN()-2)/24,5),'Расчет сбытовых надбавок'!$B$2281:'Расчет сбытовых надбавок'!$G$3024,4)</f>
        <v>195.27</v>
      </c>
      <c r="R807" s="99">
        <f>VLOOKUP($A807+ROUND((COLUMN()-2)/24,5),АТС!$A$41:$F$736,5)+VLOOKUP($A807+ROUND((COLUMN()-2)/24,5),'Расчет сбытовых надбавок'!$B$2281:'Расчет сбытовых надбавок'!$G$3024,4)</f>
        <v>153.92000000000002</v>
      </c>
      <c r="S807" s="99">
        <f>VLOOKUP($A807+ROUND((COLUMN()-2)/24,5),АТС!$A$41:$F$736,5)+VLOOKUP($A807+ROUND((COLUMN()-2)/24,5),'Расчет сбытовых надбавок'!$B$2281:'Расчет сбытовых надбавок'!$G$3024,4)</f>
        <v>154.04999999999998</v>
      </c>
      <c r="T807" s="99">
        <f>VLOOKUP($A807+ROUND((COLUMN()-2)/24,5),АТС!$A$41:$F$736,5)+VLOOKUP($A807+ROUND((COLUMN()-2)/24,5),'Расчет сбытовых надбавок'!$B$2281:'Расчет сбытовых надбавок'!$G$3024,4)</f>
        <v>148.76999999999998</v>
      </c>
      <c r="U807" s="99">
        <f>VLOOKUP($A807+ROUND((COLUMN()-2)/24,5),АТС!$A$41:$F$736,5)+VLOOKUP($A807+ROUND((COLUMN()-2)/24,5),'Расчет сбытовых надбавок'!$B$2281:'Расчет сбытовых надбавок'!$G$3024,4)</f>
        <v>79.25</v>
      </c>
      <c r="V807" s="99">
        <f>VLOOKUP($A807+ROUND((COLUMN()-2)/24,5),АТС!$A$41:$F$736,5)+VLOOKUP($A807+ROUND((COLUMN()-2)/24,5),'Расчет сбытовых надбавок'!$B$2281:'Расчет сбытовых надбавок'!$G$3024,4)</f>
        <v>271.81</v>
      </c>
      <c r="W807" s="99">
        <f>VLOOKUP($A807+ROUND((COLUMN()-2)/24,5),АТС!$A$41:$F$736,5)+VLOOKUP($A807+ROUND((COLUMN()-2)/24,5),'Расчет сбытовых надбавок'!$B$2281:'Расчет сбытовых надбавок'!$G$3024,4)</f>
        <v>376.43</v>
      </c>
      <c r="X807" s="99">
        <f>VLOOKUP($A807+ROUND((COLUMN()-2)/24,5),АТС!$A$41:$F$736,5)+VLOOKUP($A807+ROUND((COLUMN()-2)/24,5),'Расчет сбытовых надбавок'!$B$2281:'Расчет сбытовых надбавок'!$G$3024,4)</f>
        <v>294.60000000000002</v>
      </c>
      <c r="Y807" s="99">
        <f>VLOOKUP($A807+ROUND((COLUMN()-2)/24,5),АТС!$A$41:$F$736,5)+VLOOKUP($A807+ROUND((COLUMN()-2)/24,5),'Расчет сбытовых надбавок'!$B$2281:'Расчет сбытовых надбавок'!$G$3024,4)</f>
        <v>261.10000000000002</v>
      </c>
    </row>
    <row r="808" spans="1:25" x14ac:dyDescent="0.2">
      <c r="A808" s="80">
        <f t="shared" si="23"/>
        <v>42536</v>
      </c>
      <c r="B808" s="99">
        <f>VLOOKUP($A808+ROUND((COLUMN()-2)/24,5),АТС!$A$41:$F$736,5)+VLOOKUP($A808+ROUND((COLUMN()-2)/24,5),'Расчет сбытовых надбавок'!$B$2281:'Расчет сбытовых надбавок'!$G$3024,4)</f>
        <v>172.28</v>
      </c>
      <c r="C808" s="99">
        <f>VLOOKUP($A808+ROUND((COLUMN()-2)/24,5),АТС!$A$41:$F$736,5)+VLOOKUP($A808+ROUND((COLUMN()-2)/24,5),'Расчет сбытовых надбавок'!$B$2281:'Расчет сбытовых надбавок'!$G$3024,4)</f>
        <v>1076.42</v>
      </c>
      <c r="D808" s="99">
        <f>VLOOKUP($A808+ROUND((COLUMN()-2)/24,5),АТС!$A$41:$F$736,5)+VLOOKUP($A808+ROUND((COLUMN()-2)/24,5),'Расчет сбытовых надбавок'!$B$2281:'Расчет сбытовых надбавок'!$G$3024,4)</f>
        <v>133.67000000000002</v>
      </c>
      <c r="E808" s="99">
        <f>VLOOKUP($A808+ROUND((COLUMN()-2)/24,5),АТС!$A$41:$F$736,5)+VLOOKUP($A808+ROUND((COLUMN()-2)/24,5),'Расчет сбытовых надбавок'!$B$2281:'Расчет сбытовых надбавок'!$G$3024,4)</f>
        <v>151.70999999999998</v>
      </c>
      <c r="F808" s="99">
        <f>VLOOKUP($A808+ROUND((COLUMN()-2)/24,5),АТС!$A$41:$F$736,5)+VLOOKUP($A808+ROUND((COLUMN()-2)/24,5),'Расчет сбытовых надбавок'!$B$2281:'Расчет сбытовых надбавок'!$G$3024,4)</f>
        <v>154.51</v>
      </c>
      <c r="G808" s="99">
        <f>VLOOKUP($A808+ROUND((COLUMN()-2)/24,5),АТС!$A$41:$F$736,5)+VLOOKUP($A808+ROUND((COLUMN()-2)/24,5),'Расчет сбытовых надбавок'!$B$2281:'Расчет сбытовых надбавок'!$G$3024,4)</f>
        <v>0.09</v>
      </c>
      <c r="H808" s="99">
        <f>VLOOKUP($A808+ROUND((COLUMN()-2)/24,5),АТС!$A$41:$F$736,5)+VLOOKUP($A808+ROUND((COLUMN()-2)/24,5),'Расчет сбытовых надбавок'!$B$2281:'Расчет сбытовых надбавок'!$G$3024,4)</f>
        <v>0.01</v>
      </c>
      <c r="I808" s="99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9">
        <f>VLOOKUP($A808+ROUND((COLUMN()-2)/24,5),АТС!$A$41:$F$736,5)+VLOOKUP($A808+ROUND((COLUMN()-2)/24,5),'Расчет сбытовых надбавок'!$B$2281:'Расчет сбытовых надбавок'!$G$3024,4)</f>
        <v>6.9999999999999993E-2</v>
      </c>
      <c r="K808" s="99">
        <f>VLOOKUP($A808+ROUND((COLUMN()-2)/24,5),АТС!$A$41:$F$736,5)+VLOOKUP($A808+ROUND((COLUMN()-2)/24,5),'Расчет сбытовых надбавок'!$B$2281:'Расчет сбытовых надбавок'!$G$3024,4)</f>
        <v>144.78</v>
      </c>
      <c r="L808" s="99">
        <f>VLOOKUP($A808+ROUND((COLUMN()-2)/24,5),АТС!$A$41:$F$736,5)+VLOOKUP($A808+ROUND((COLUMN()-2)/24,5),'Расчет сбытовых надбавок'!$B$2281:'Расчет сбытовых надбавок'!$G$3024,4)</f>
        <v>169.34</v>
      </c>
      <c r="M808" s="99">
        <f>VLOOKUP($A808+ROUND((COLUMN()-2)/24,5),АТС!$A$41:$F$736,5)+VLOOKUP($A808+ROUND((COLUMN()-2)/24,5),'Расчет сбытовых надбавок'!$B$2281:'Расчет сбытовых надбавок'!$G$3024,4)</f>
        <v>186.59</v>
      </c>
      <c r="N808" s="99">
        <f>VLOOKUP($A808+ROUND((COLUMN()-2)/24,5),АТС!$A$41:$F$736,5)+VLOOKUP($A808+ROUND((COLUMN()-2)/24,5),'Расчет сбытовых надбавок'!$B$2281:'Расчет сбытовых надбавок'!$G$3024,4)</f>
        <v>159.04</v>
      </c>
      <c r="O808" s="99">
        <f>VLOOKUP($A808+ROUND((COLUMN()-2)/24,5),АТС!$A$41:$F$736,5)+VLOOKUP($A808+ROUND((COLUMN()-2)/24,5),'Расчет сбытовых надбавок'!$B$2281:'Расчет сбытовых надбавок'!$G$3024,4)</f>
        <v>158.1</v>
      </c>
      <c r="P808" s="99">
        <f>VLOOKUP($A808+ROUND((COLUMN()-2)/24,5),АТС!$A$41:$F$736,5)+VLOOKUP($A808+ROUND((COLUMN()-2)/24,5),'Расчет сбытовых надбавок'!$B$2281:'Расчет сбытовых надбавок'!$G$3024,4)</f>
        <v>182.87</v>
      </c>
      <c r="Q808" s="99">
        <f>VLOOKUP($A808+ROUND((COLUMN()-2)/24,5),АТС!$A$41:$F$736,5)+VLOOKUP($A808+ROUND((COLUMN()-2)/24,5),'Расчет сбытовых надбавок'!$B$2281:'Расчет сбытовых надбавок'!$G$3024,4)</f>
        <v>178.92000000000002</v>
      </c>
      <c r="R808" s="99">
        <f>VLOOKUP($A808+ROUND((COLUMN()-2)/24,5),АТС!$A$41:$F$736,5)+VLOOKUP($A808+ROUND((COLUMN()-2)/24,5),'Расчет сбытовых надбавок'!$B$2281:'Расчет сбытовых надбавок'!$G$3024,4)</f>
        <v>174.78</v>
      </c>
      <c r="S808" s="99">
        <f>VLOOKUP($A808+ROUND((COLUMN()-2)/24,5),АТС!$A$41:$F$736,5)+VLOOKUP($A808+ROUND((COLUMN()-2)/24,5),'Расчет сбытовых надбавок'!$B$2281:'Расчет сбытовых надбавок'!$G$3024,4)</f>
        <v>48.17</v>
      </c>
      <c r="T808" s="99">
        <f>VLOOKUP($A808+ROUND((COLUMN()-2)/24,5),АТС!$A$41:$F$736,5)+VLOOKUP($A808+ROUND((COLUMN()-2)/24,5),'Расчет сбытовых надбавок'!$B$2281:'Расчет сбытовых надбавок'!$G$3024,4)</f>
        <v>98.61</v>
      </c>
      <c r="U808" s="99">
        <f>VLOOKUP($A808+ROUND((COLUMN()-2)/24,5),АТС!$A$41:$F$736,5)+VLOOKUP($A808+ROUND((COLUMN()-2)/24,5),'Расчет сбытовых надбавок'!$B$2281:'Расчет сбытовых надбавок'!$G$3024,4)</f>
        <v>38.730000000000004</v>
      </c>
      <c r="V808" s="99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9">
        <f>VLOOKUP($A808+ROUND((COLUMN()-2)/24,5),АТС!$A$41:$F$736,5)+VLOOKUP($A808+ROUND((COLUMN()-2)/24,5),'Расчет сбытовых надбавок'!$B$2281:'Расчет сбытовых надбавок'!$G$3024,4)</f>
        <v>125.3</v>
      </c>
      <c r="X808" s="99">
        <f>VLOOKUP($A808+ROUND((COLUMN()-2)/24,5),АТС!$A$41:$F$736,5)+VLOOKUP($A808+ROUND((COLUMN()-2)/24,5),'Расчет сбытовых надбавок'!$B$2281:'Расчет сбытовых надбавок'!$G$3024,4)</f>
        <v>82.61</v>
      </c>
      <c r="Y808" s="99">
        <f>VLOOKUP($A808+ROUND((COLUMN()-2)/24,5),АТС!$A$41:$F$736,5)+VLOOKUP($A808+ROUND((COLUMN()-2)/24,5),'Расчет сбытовых надбавок'!$B$2281:'Расчет сбытовых надбавок'!$G$3024,4)</f>
        <v>55.31</v>
      </c>
    </row>
    <row r="809" spans="1:25" x14ac:dyDescent="0.2">
      <c r="A809" s="80">
        <f t="shared" si="23"/>
        <v>42537</v>
      </c>
      <c r="B809" s="99">
        <f>VLOOKUP($A809+ROUND((COLUMN()-2)/24,5),АТС!$A$41:$F$736,5)+VLOOKUP($A809+ROUND((COLUMN()-2)/24,5),'Расчет сбытовых надбавок'!$B$2281:'Расчет сбытовых надбавок'!$G$3024,4)</f>
        <v>126.45</v>
      </c>
      <c r="C809" s="99">
        <f>VLOOKUP($A809+ROUND((COLUMN()-2)/24,5),АТС!$A$41:$F$736,5)+VLOOKUP($A809+ROUND((COLUMN()-2)/24,5),'Расчет сбытовых надбавок'!$B$2281:'Расчет сбытовых надбавок'!$G$3024,4)</f>
        <v>148.31</v>
      </c>
      <c r="D809" s="99">
        <f>VLOOKUP($A809+ROUND((COLUMN()-2)/24,5),АТС!$A$41:$F$736,5)+VLOOKUP($A809+ROUND((COLUMN()-2)/24,5),'Расчет сбытовых надбавок'!$B$2281:'Расчет сбытовых надбавок'!$G$3024,4)</f>
        <v>148.55000000000001</v>
      </c>
      <c r="E809" s="99">
        <f>VLOOKUP($A809+ROUND((COLUMN()-2)/24,5),АТС!$A$41:$F$736,5)+VLOOKUP($A809+ROUND((COLUMN()-2)/24,5),'Расчет сбытовых надбавок'!$B$2281:'Расчет сбытовых надбавок'!$G$3024,4)</f>
        <v>282.26</v>
      </c>
      <c r="F809" s="99">
        <f>VLOOKUP($A809+ROUND((COLUMN()-2)/24,5),АТС!$A$41:$F$736,5)+VLOOKUP($A809+ROUND((COLUMN()-2)/24,5),'Расчет сбытовых надбавок'!$B$2281:'Расчет сбытовых надбавок'!$G$3024,4)</f>
        <v>47.730000000000004</v>
      </c>
      <c r="G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9">
        <f>VLOOKUP($A809+ROUND((COLUMN()-2)/24,5),АТС!$A$41:$F$736,5)+VLOOKUP($A809+ROUND((COLUMN()-2)/24,5),'Расчет сбытовых надбавок'!$B$2281:'Расчет сбытовых надбавок'!$G$3024,4)</f>
        <v>0.01</v>
      </c>
      <c r="J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9">
        <f>VLOOKUP($A809+ROUND((COLUMN()-2)/24,5),АТС!$A$41:$F$736,5)+VLOOKUP($A809+ROUND((COLUMN()-2)/24,5),'Расчет сбытовых надбавок'!$B$2281:'Расчет сбытовых надбавок'!$G$3024,4)</f>
        <v>43.14</v>
      </c>
      <c r="M809" s="99">
        <f>VLOOKUP($A809+ROUND((COLUMN()-2)/24,5),АТС!$A$41:$F$736,5)+VLOOKUP($A809+ROUND((COLUMN()-2)/24,5),'Расчет сбытовых надбавок'!$B$2281:'Расчет сбытовых надбавок'!$G$3024,4)</f>
        <v>45.83</v>
      </c>
      <c r="N809" s="99">
        <f>VLOOKUP($A809+ROUND((COLUMN()-2)/24,5),АТС!$A$41:$F$736,5)+VLOOKUP($A809+ROUND((COLUMN()-2)/24,5),'Расчет сбытовых надбавок'!$B$2281:'Расчет сбытовых надбавок'!$G$3024,4)</f>
        <v>57.779999999999994</v>
      </c>
      <c r="O809" s="99">
        <f>VLOOKUP($A809+ROUND((COLUMN()-2)/24,5),АТС!$A$41:$F$736,5)+VLOOKUP($A809+ROUND((COLUMN()-2)/24,5),'Расчет сбытовых надбавок'!$B$2281:'Расчет сбытовых надбавок'!$G$3024,4)</f>
        <v>61.96</v>
      </c>
      <c r="P809" s="99">
        <f>VLOOKUP($A809+ROUND((COLUMN()-2)/24,5),АТС!$A$41:$F$736,5)+VLOOKUP($A809+ROUND((COLUMN()-2)/24,5),'Расчет сбытовых надбавок'!$B$2281:'Расчет сбытовых надбавок'!$G$3024,4)</f>
        <v>47.6</v>
      </c>
      <c r="Q809" s="99">
        <f>VLOOKUP($A809+ROUND((COLUMN()-2)/24,5),АТС!$A$41:$F$736,5)+VLOOKUP($A809+ROUND((COLUMN()-2)/24,5),'Расчет сбытовых надбавок'!$B$2281:'Расчет сбытовых надбавок'!$G$3024,4)</f>
        <v>68.100000000000009</v>
      </c>
      <c r="R809" s="99">
        <f>VLOOKUP($A809+ROUND((COLUMN()-2)/24,5),АТС!$A$41:$F$736,5)+VLOOKUP($A809+ROUND((COLUMN()-2)/24,5),'Расчет сбытовых надбавок'!$B$2281:'Расчет сбытовых надбавок'!$G$3024,4)</f>
        <v>50.13</v>
      </c>
      <c r="S809" s="99">
        <f>VLOOKUP($A809+ROUND((COLUMN()-2)/24,5),АТС!$A$41:$F$736,5)+VLOOKUP($A809+ROUND((COLUMN()-2)/24,5),'Расчет сбытовых надбавок'!$B$2281:'Расчет сбытовых надбавок'!$G$3024,4)</f>
        <v>39.43</v>
      </c>
      <c r="T809" s="99">
        <f>VLOOKUP($A809+ROUND((COLUMN()-2)/24,5),АТС!$A$41:$F$736,5)+VLOOKUP($A809+ROUND((COLUMN()-2)/24,5),'Расчет сбытовых надбавок'!$B$2281:'Расчет сбытовых надбавок'!$G$3024,4)</f>
        <v>13.549999999999999</v>
      </c>
      <c r="U809" s="99">
        <f>VLOOKUP($A809+ROUND((COLUMN()-2)/24,5),АТС!$A$41:$F$736,5)+VLOOKUP($A809+ROUND((COLUMN()-2)/24,5),'Расчет сбытовых надбавок'!$B$2281:'Расчет сбытовых надбавок'!$G$3024,4)</f>
        <v>0.01</v>
      </c>
      <c r="V809" s="99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9">
        <f>VLOOKUP($A809+ROUND((COLUMN()-2)/24,5),АТС!$A$41:$F$736,5)+VLOOKUP($A809+ROUND((COLUMN()-2)/24,5),'Расчет сбытовых надбавок'!$B$2281:'Расчет сбытовых надбавок'!$G$3024,4)</f>
        <v>71.41</v>
      </c>
      <c r="X809" s="99">
        <f>VLOOKUP($A809+ROUND((COLUMN()-2)/24,5),АТС!$A$41:$F$736,5)+VLOOKUP($A809+ROUND((COLUMN()-2)/24,5),'Расчет сбытовых надбавок'!$B$2281:'Расчет сбытовых надбавок'!$G$3024,4)</f>
        <v>2.57</v>
      </c>
      <c r="Y809" s="99">
        <f>VLOOKUP($A809+ROUND((COLUMN()-2)/24,5),АТС!$A$41:$F$736,5)+VLOOKUP($A809+ROUND((COLUMN()-2)/24,5),'Расчет сбытовых надбавок'!$B$2281:'Расчет сбытовых надбавок'!$G$3024,4)</f>
        <v>126.45</v>
      </c>
    </row>
    <row r="810" spans="1:25" x14ac:dyDescent="0.2">
      <c r="A810" s="80">
        <f t="shared" si="23"/>
        <v>42538</v>
      </c>
      <c r="B810" s="99">
        <f>VLOOKUP($A810+ROUND((COLUMN()-2)/24,5),АТС!$A$41:$F$736,5)+VLOOKUP($A810+ROUND((COLUMN()-2)/24,5),'Расчет сбытовых надбавок'!$B$2281:'Расчет сбытовых надбавок'!$G$3024,4)</f>
        <v>252.12</v>
      </c>
      <c r="C810" s="99">
        <f>VLOOKUP($A810+ROUND((COLUMN()-2)/24,5),АТС!$A$41:$F$736,5)+VLOOKUP($A810+ROUND((COLUMN()-2)/24,5),'Расчет сбытовых надбавок'!$B$2281:'Расчет сбытовых надбавок'!$G$3024,4)</f>
        <v>335.38</v>
      </c>
      <c r="D810" s="99">
        <f>VLOOKUP($A810+ROUND((COLUMN()-2)/24,5),АТС!$A$41:$F$736,5)+VLOOKUP($A810+ROUND((COLUMN()-2)/24,5),'Расчет сбытовых надбавок'!$B$2281:'Расчет сбытовых надбавок'!$G$3024,4)</f>
        <v>183.14</v>
      </c>
      <c r="E810" s="99">
        <f>VLOOKUP($A810+ROUND((COLUMN()-2)/24,5),АТС!$A$41:$F$736,5)+VLOOKUP($A810+ROUND((COLUMN()-2)/24,5),'Расчет сбытовых надбавок'!$B$2281:'Расчет сбытовых надбавок'!$G$3024,4)</f>
        <v>153.05000000000001</v>
      </c>
      <c r="F810" s="99">
        <f>VLOOKUP($A810+ROUND((COLUMN()-2)/24,5),АТС!$A$41:$F$736,5)+VLOOKUP($A810+ROUND((COLUMN()-2)/24,5),'Расчет сбытовых надбавок'!$B$2281:'Расчет сбытовых надбавок'!$G$3024,4)</f>
        <v>126.08</v>
      </c>
      <c r="G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9">
        <f>VLOOKUP($A810+ROUND((COLUMN()-2)/24,5),АТС!$A$41:$F$736,5)+VLOOKUP($A810+ROUND((COLUMN()-2)/24,5),'Расчет сбытовых надбавок'!$B$2281:'Расчет сбытовых надбавок'!$G$3024,4)</f>
        <v>0.01</v>
      </c>
      <c r="J810" s="99">
        <f>VLOOKUP($A810+ROUND((COLUMN()-2)/24,5),АТС!$A$41:$F$736,5)+VLOOKUP($A810+ROUND((COLUMN()-2)/24,5),'Расчет сбытовых надбавок'!$B$2281:'Расчет сбытовых надбавок'!$G$3024,4)</f>
        <v>48.3</v>
      </c>
      <c r="K810" s="99">
        <f>VLOOKUP($A810+ROUND((COLUMN()-2)/24,5),АТС!$A$41:$F$736,5)+VLOOKUP($A810+ROUND((COLUMN()-2)/24,5),'Расчет сбытовых надбавок'!$B$2281:'Расчет сбытовых надбавок'!$G$3024,4)</f>
        <v>9.6</v>
      </c>
      <c r="L810" s="99">
        <f>VLOOKUP($A810+ROUND((COLUMN()-2)/24,5),АТС!$A$41:$F$736,5)+VLOOKUP($A810+ROUND((COLUMN()-2)/24,5),'Расчет сбытовых надбавок'!$B$2281:'Расчет сбытовых надбавок'!$G$3024,4)</f>
        <v>43.22</v>
      </c>
      <c r="M810" s="99">
        <f>VLOOKUP($A810+ROUND((COLUMN()-2)/24,5),АТС!$A$41:$F$736,5)+VLOOKUP($A810+ROUND((COLUMN()-2)/24,5),'Расчет сбытовых надбавок'!$B$2281:'Расчет сбытовых надбавок'!$G$3024,4)</f>
        <v>61.870000000000005</v>
      </c>
      <c r="N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Q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U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9">
        <f>VLOOKUP($A810+ROUND((COLUMN()-2)/24,5),АТС!$A$41:$F$736,5)+VLOOKUP($A810+ROUND((COLUMN()-2)/24,5),'Расчет сбытовых надбавок'!$B$2281:'Расчет сбытовых надбавок'!$G$3024,4)</f>
        <v>0</v>
      </c>
      <c r="X810" s="99">
        <f>VLOOKUP($A810+ROUND((COLUMN()-2)/24,5),АТС!$A$41:$F$736,5)+VLOOKUP($A810+ROUND((COLUMN()-2)/24,5),'Расчет сбытовых надбавок'!$B$2281:'Расчет сбытовых надбавок'!$G$3024,4)</f>
        <v>45.5</v>
      </c>
      <c r="Y810" s="99">
        <f>VLOOKUP($A810+ROUND((COLUMN()-2)/24,5),АТС!$A$41:$F$736,5)+VLOOKUP($A810+ROUND((COLUMN()-2)/24,5),'Расчет сбытовых надбавок'!$B$2281:'Расчет сбытовых надбавок'!$G$3024,4)</f>
        <v>246.77</v>
      </c>
    </row>
    <row r="811" spans="1:25" x14ac:dyDescent="0.2">
      <c r="A811" s="80">
        <f t="shared" si="23"/>
        <v>42539</v>
      </c>
      <c r="B811" s="99">
        <f>VLOOKUP($A811+ROUND((COLUMN()-2)/24,5),АТС!$A$41:$F$736,5)+VLOOKUP($A811+ROUND((COLUMN()-2)/24,5),'Расчет сбытовых надбавок'!$B$2281:'Расчет сбытовых надбавок'!$G$3024,4)</f>
        <v>243.48000000000002</v>
      </c>
      <c r="C811" s="99">
        <f>VLOOKUP($A811+ROUND((COLUMN()-2)/24,5),АТС!$A$41:$F$736,5)+VLOOKUP($A811+ROUND((COLUMN()-2)/24,5),'Расчет сбытовых надбавок'!$B$2281:'Расчет сбытовых надбавок'!$G$3024,4)</f>
        <v>175.92000000000002</v>
      </c>
      <c r="D811" s="99">
        <f>VLOOKUP($A811+ROUND((COLUMN()-2)/24,5),АТС!$A$41:$F$736,5)+VLOOKUP($A811+ROUND((COLUMN()-2)/24,5),'Расчет сбытовых надбавок'!$B$2281:'Расчет сбытовых надбавок'!$G$3024,4)</f>
        <v>128.24</v>
      </c>
      <c r="E811" s="99">
        <f>VLOOKUP($A811+ROUND((COLUMN()-2)/24,5),АТС!$A$41:$F$736,5)+VLOOKUP($A811+ROUND((COLUMN()-2)/24,5),'Расчет сбытовых надбавок'!$B$2281:'Расчет сбытовых надбавок'!$G$3024,4)</f>
        <v>85.02000000000001</v>
      </c>
      <c r="F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9">
        <f>VLOOKUP($A811+ROUND((COLUMN()-2)/24,5),АТС!$A$41:$F$736,5)+VLOOKUP($A811+ROUND((COLUMN()-2)/24,5),'Расчет сбытовых надбавок'!$B$2281:'Расчет сбытовых надбавок'!$G$3024,4)</f>
        <v>9.4499999999999993</v>
      </c>
      <c r="I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9">
        <f>VLOOKUP($A811+ROUND((COLUMN()-2)/24,5),АТС!$A$41:$F$736,5)+VLOOKUP($A811+ROUND((COLUMN()-2)/24,5),'Расчет сбытовых надбавок'!$B$2281:'Расчет сбытовых надбавок'!$G$3024,4)</f>
        <v>58.8</v>
      </c>
      <c r="L811" s="99">
        <f>VLOOKUP($A811+ROUND((COLUMN()-2)/24,5),АТС!$A$41:$F$736,5)+VLOOKUP($A811+ROUND((COLUMN()-2)/24,5),'Расчет сбытовых надбавок'!$B$2281:'Расчет сбытовых надбавок'!$G$3024,4)</f>
        <v>47.71</v>
      </c>
      <c r="M811" s="99">
        <f>VLOOKUP($A811+ROUND((COLUMN()-2)/24,5),АТС!$A$41:$F$736,5)+VLOOKUP($A811+ROUND((COLUMN()-2)/24,5),'Расчет сбытовых надбавок'!$B$2281:'Расчет сбытовых надбавок'!$G$3024,4)</f>
        <v>68.39</v>
      </c>
      <c r="N811" s="99">
        <f>VLOOKUP($A811+ROUND((COLUMN()-2)/24,5),АТС!$A$41:$F$736,5)+VLOOKUP($A811+ROUND((COLUMN()-2)/24,5),'Расчет сбытовых надбавок'!$B$2281:'Расчет сбытовых надбавок'!$G$3024,4)</f>
        <v>0.22</v>
      </c>
      <c r="O811" s="99">
        <f>VLOOKUP($A811+ROUND((COLUMN()-2)/24,5),АТС!$A$41:$F$736,5)+VLOOKUP($A811+ROUND((COLUMN()-2)/24,5),'Расчет сбытовых надбавок'!$B$2281:'Расчет сбытовых надбавок'!$G$3024,4)</f>
        <v>4.49</v>
      </c>
      <c r="P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9">
        <f>VLOOKUP($A811+ROUND((COLUMN()-2)/24,5),АТС!$A$41:$F$736,5)+VLOOKUP($A811+ROUND((COLUMN()-2)/24,5),'Расчет сбытовых надбавок'!$B$2281:'Расчет сбытовых надбавок'!$G$3024,4)</f>
        <v>0</v>
      </c>
      <c r="X811" s="99">
        <f>VLOOKUP($A811+ROUND((COLUMN()-2)/24,5),АТС!$A$41:$F$736,5)+VLOOKUP($A811+ROUND((COLUMN()-2)/24,5),'Расчет сбытовых надбавок'!$B$2281:'Расчет сбытовых надбавок'!$G$3024,4)</f>
        <v>104.78999999999999</v>
      </c>
      <c r="Y811" s="99">
        <f>VLOOKUP($A811+ROUND((COLUMN()-2)/24,5),АТС!$A$41:$F$736,5)+VLOOKUP($A811+ROUND((COLUMN()-2)/24,5),'Расчет сбытовых надбавок'!$B$2281:'Расчет сбытовых надбавок'!$G$3024,4)</f>
        <v>110.47999999999999</v>
      </c>
    </row>
    <row r="812" spans="1:25" x14ac:dyDescent="0.2">
      <c r="A812" s="80">
        <f t="shared" si="23"/>
        <v>42540</v>
      </c>
      <c r="B812" s="99">
        <f>VLOOKUP($A812+ROUND((COLUMN()-2)/24,5),АТС!$A$41:$F$736,5)+VLOOKUP($A812+ROUND((COLUMN()-2)/24,5),'Расчет сбытовых надбавок'!$B$2281:'Расчет сбытовых надбавок'!$G$3024,4)</f>
        <v>39.700000000000003</v>
      </c>
      <c r="C812" s="99">
        <f>VLOOKUP($A812+ROUND((COLUMN()-2)/24,5),АТС!$A$41:$F$736,5)+VLOOKUP($A812+ROUND((COLUMN()-2)/24,5),'Расчет сбытовых надбавок'!$B$2281:'Расчет сбытовых надбавок'!$G$3024,4)</f>
        <v>0.13</v>
      </c>
      <c r="D812" s="99">
        <f>VLOOKUP($A812+ROUND((COLUMN()-2)/24,5),АТС!$A$41:$F$736,5)+VLOOKUP($A812+ROUND((COLUMN()-2)/24,5),'Расчет сбытовых надбавок'!$B$2281:'Расчет сбытовых надбавок'!$G$3024,4)</f>
        <v>132.07999999999998</v>
      </c>
      <c r="E812" s="99">
        <f>VLOOKUP($A812+ROUND((COLUMN()-2)/24,5),АТС!$A$41:$F$736,5)+VLOOKUP($A812+ROUND((COLUMN()-2)/24,5),'Расчет сбытовых надбавок'!$B$2281:'Расчет сбытовых надбавок'!$G$3024,4)</f>
        <v>28.91</v>
      </c>
      <c r="F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9">
        <f>VLOOKUP($A812+ROUND((COLUMN()-2)/24,5),АТС!$A$41:$F$736,5)+VLOOKUP($A812+ROUND((COLUMN()-2)/24,5),'Расчет сбытовых надбавок'!$B$2281:'Расчет сбытовых надбавок'!$G$3024,4)</f>
        <v>0.01</v>
      </c>
      <c r="Q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9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9">
        <f>VLOOKUP($A812+ROUND((COLUMN()-2)/24,5),АТС!$A$41:$F$736,5)+VLOOKUP($A812+ROUND((COLUMN()-2)/24,5),'Расчет сбытовых надбавок'!$B$2281:'Расчет сбытовых надбавок'!$G$3024,4)</f>
        <v>34.479999999999997</v>
      </c>
      <c r="X812" s="99">
        <f>VLOOKUP($A812+ROUND((COLUMN()-2)/24,5),АТС!$A$41:$F$736,5)+VLOOKUP($A812+ROUND((COLUMN()-2)/24,5),'Расчет сбытовых надбавок'!$B$2281:'Расчет сбытовых надбавок'!$G$3024,4)</f>
        <v>544.13</v>
      </c>
      <c r="Y812" s="99">
        <f>VLOOKUP($A812+ROUND((COLUMN()-2)/24,5),АТС!$A$41:$F$736,5)+VLOOKUP($A812+ROUND((COLUMN()-2)/24,5),'Расчет сбытовых надбавок'!$B$2281:'Расчет сбытовых надбавок'!$G$3024,4)</f>
        <v>440.26</v>
      </c>
    </row>
    <row r="813" spans="1:25" x14ac:dyDescent="0.2">
      <c r="A813" s="80">
        <f t="shared" si="23"/>
        <v>42541</v>
      </c>
      <c r="B813" s="99">
        <f>VLOOKUP($A813+ROUND((COLUMN()-2)/24,5),АТС!$A$41:$F$736,5)+VLOOKUP($A813+ROUND((COLUMN()-2)/24,5),'Расчет сбытовых надбавок'!$B$2281:'Расчет сбытовых надбавок'!$G$3024,4)</f>
        <v>173.39000000000001</v>
      </c>
      <c r="C813" s="99">
        <f>VLOOKUP($A813+ROUND((COLUMN()-2)/24,5),АТС!$A$41:$F$736,5)+VLOOKUP($A813+ROUND((COLUMN()-2)/24,5),'Расчет сбытовых надбавок'!$B$2281:'Расчет сбытовых надбавок'!$G$3024,4)</f>
        <v>200.70000000000002</v>
      </c>
      <c r="D813" s="99">
        <f>VLOOKUP($A813+ROUND((COLUMN()-2)/24,5),АТС!$A$41:$F$736,5)+VLOOKUP($A813+ROUND((COLUMN()-2)/24,5),'Расчет сбытовых надбавок'!$B$2281:'Расчет сбытовых надбавок'!$G$3024,4)</f>
        <v>195.17000000000002</v>
      </c>
      <c r="E813" s="99">
        <f>VLOOKUP($A813+ROUND((COLUMN()-2)/24,5),АТС!$A$41:$F$736,5)+VLOOKUP($A813+ROUND((COLUMN()-2)/24,5),'Расчет сбытовых надбавок'!$B$2281:'Расчет сбытовых надбавок'!$G$3024,4)</f>
        <v>123.13</v>
      </c>
      <c r="F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M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N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P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Q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R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S813" s="99">
        <f>VLOOKUP($A813+ROUND((COLUMN()-2)/24,5),АТС!$A$41:$F$736,5)+VLOOKUP($A813+ROUND((COLUMN()-2)/24,5),'Расчет сбытовых надбавок'!$B$2281:'Расчет сбытовых надбавок'!$G$3024,4)</f>
        <v>0.01</v>
      </c>
      <c r="T813" s="99">
        <f>VLOOKUP($A813+ROUND((COLUMN()-2)/24,5),АТС!$A$41:$F$736,5)+VLOOKUP($A813+ROUND((COLUMN()-2)/24,5),'Расчет сбытовых надбавок'!$B$2281:'Расчет сбытовых надбавок'!$G$3024,4)</f>
        <v>65.53</v>
      </c>
      <c r="U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W813" s="99">
        <f>VLOOKUP($A813+ROUND((COLUMN()-2)/24,5),АТС!$A$41:$F$736,5)+VLOOKUP($A813+ROUND((COLUMN()-2)/24,5),'Расчет сбытовых надбавок'!$B$2281:'Расчет сбытовых надбавок'!$G$3024,4)</f>
        <v>0</v>
      </c>
      <c r="X813" s="99">
        <f>VLOOKUP($A813+ROUND((COLUMN()-2)/24,5),АТС!$A$41:$F$736,5)+VLOOKUP($A813+ROUND((COLUMN()-2)/24,5),'Расчет сбытовых надбавок'!$B$2281:'Расчет сбытовых надбавок'!$G$3024,4)</f>
        <v>311.01</v>
      </c>
      <c r="Y813" s="99">
        <f>VLOOKUP($A813+ROUND((COLUMN()-2)/24,5),АТС!$A$41:$F$736,5)+VLOOKUP($A813+ROUND((COLUMN()-2)/24,5),'Расчет сбытовых надбавок'!$B$2281:'Расчет сбытовых надбавок'!$G$3024,4)</f>
        <v>61.14</v>
      </c>
    </row>
    <row r="814" spans="1:25" x14ac:dyDescent="0.2">
      <c r="A814" s="80">
        <f t="shared" si="23"/>
        <v>42542</v>
      </c>
      <c r="B814" s="99">
        <f>VLOOKUP($A814+ROUND((COLUMN()-2)/24,5),АТС!$A$41:$F$736,5)+VLOOKUP($A814+ROUND((COLUMN()-2)/24,5),'Расчет сбытовых надбавок'!$B$2281:'Расчет сбытовых надбавок'!$G$3024,4)</f>
        <v>96.48</v>
      </c>
      <c r="C814" s="99">
        <f>VLOOKUP($A814+ROUND((COLUMN()-2)/24,5),АТС!$A$41:$F$736,5)+VLOOKUP($A814+ROUND((COLUMN()-2)/24,5),'Расчет сбытовых надбавок'!$B$2281:'Расчет сбытовых надбавок'!$G$3024,4)</f>
        <v>125.12</v>
      </c>
      <c r="D814" s="99">
        <f>VLOOKUP($A814+ROUND((COLUMN()-2)/24,5),АТС!$A$41:$F$736,5)+VLOOKUP($A814+ROUND((COLUMN()-2)/24,5),'Расчет сбытовых надбавок'!$B$2281:'Расчет сбытовых надбавок'!$G$3024,4)</f>
        <v>77.72</v>
      </c>
      <c r="E814" s="99">
        <f>VLOOKUP($A814+ROUND((COLUMN()-2)/24,5),АТС!$A$41:$F$736,5)+VLOOKUP($A814+ROUND((COLUMN()-2)/24,5),'Расчет сбытовых надбавок'!$B$2281:'Расчет сбытовых надбавок'!$G$3024,4)</f>
        <v>137.02000000000001</v>
      </c>
      <c r="F814" s="99">
        <f>VLOOKUP($A814+ROUND((COLUMN()-2)/24,5),АТС!$A$41:$F$736,5)+VLOOKUP($A814+ROUND((COLUMN()-2)/24,5),'Расчет сбытовых надбавок'!$B$2281:'Расчет сбытовых надбавок'!$G$3024,4)</f>
        <v>81.72</v>
      </c>
      <c r="G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9">
        <f>VLOOKUP($A814+ROUND((COLUMN()-2)/24,5),АТС!$A$41:$F$736,5)+VLOOKUP($A814+ROUND((COLUMN()-2)/24,5),'Расчет сбытовых надбавок'!$B$2281:'Расчет сбытовых надбавок'!$G$3024,4)</f>
        <v>0.01</v>
      </c>
      <c r="I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N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P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Q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R814" s="99">
        <f>VLOOKUP($A814+ROUND((COLUMN()-2)/24,5),АТС!$A$41:$F$736,5)+VLOOKUP($A814+ROUND((COLUMN()-2)/24,5),'Расчет сбытовых надбавок'!$B$2281:'Расчет сбытовых надбавок'!$G$3024,4)</f>
        <v>0.01</v>
      </c>
      <c r="S814" s="99">
        <f>VLOOKUP($A814+ROUND((COLUMN()-2)/24,5),АТС!$A$41:$F$736,5)+VLOOKUP($A814+ROUND((COLUMN()-2)/24,5),'Расчет сбытовых надбавок'!$B$2281:'Расчет сбытовых надбавок'!$G$3024,4)</f>
        <v>0.01</v>
      </c>
      <c r="T814" s="99">
        <f>VLOOKUP($A814+ROUND((COLUMN()-2)/24,5),АТС!$A$41:$F$736,5)+VLOOKUP($A814+ROUND((COLUMN()-2)/24,5),'Расчет сбытовых надбавок'!$B$2281:'Расчет сбытовых надбавок'!$G$3024,4)</f>
        <v>12.4</v>
      </c>
      <c r="U814" s="99">
        <f>VLOOKUP($A814+ROUND((COLUMN()-2)/24,5),АТС!$A$41:$F$736,5)+VLOOKUP($A814+ROUND((COLUMN()-2)/24,5),'Расчет сбытовых надбавок'!$B$2281:'Расчет сбытовых надбавок'!$G$3024,4)</f>
        <v>89.11</v>
      </c>
      <c r="V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9">
        <f>VLOOKUP($A814+ROUND((COLUMN()-2)/24,5),АТС!$A$41:$F$736,5)+VLOOKUP($A814+ROUND((COLUMN()-2)/24,5),'Расчет сбытовых надбавок'!$B$2281:'Расчет сбытовых надбавок'!$G$3024,4)</f>
        <v>189.20000000000002</v>
      </c>
      <c r="X814" s="99">
        <f>VLOOKUP($A814+ROUND((COLUMN()-2)/24,5),АТС!$A$41:$F$736,5)+VLOOKUP($A814+ROUND((COLUMN()-2)/24,5),'Расчет сбытовых надбавок'!$B$2281:'Расчет сбытовых надбавок'!$G$3024,4)</f>
        <v>0</v>
      </c>
      <c r="Y814" s="99">
        <f>VLOOKUP($A814+ROUND((COLUMN()-2)/24,5),АТС!$A$41:$F$736,5)+VLOOKUP($A814+ROUND((COLUMN()-2)/24,5),'Расчет сбытовых надбавок'!$B$2281:'Расчет сбытовых надбавок'!$G$3024,4)</f>
        <v>0.53</v>
      </c>
    </row>
    <row r="815" spans="1:25" x14ac:dyDescent="0.2">
      <c r="A815" s="80">
        <f t="shared" si="23"/>
        <v>42543</v>
      </c>
      <c r="B815" s="99">
        <f>VLOOKUP($A815+ROUND((COLUMN()-2)/24,5),АТС!$A$41:$F$736,5)+VLOOKUP($A815+ROUND((COLUMN()-2)/24,5),'Расчет сбытовых надбавок'!$B$2281:'Расчет сбытовых надбавок'!$G$3024,4)</f>
        <v>177.22</v>
      </c>
      <c r="C815" s="99">
        <f>VLOOKUP($A815+ROUND((COLUMN()-2)/24,5),АТС!$A$41:$F$736,5)+VLOOKUP($A815+ROUND((COLUMN()-2)/24,5),'Расчет сбытовых надбавок'!$B$2281:'Расчет сбытовых надбавок'!$G$3024,4)</f>
        <v>174.85</v>
      </c>
      <c r="D815" s="99">
        <f>VLOOKUP($A815+ROUND((COLUMN()-2)/24,5),АТС!$A$41:$F$736,5)+VLOOKUP($A815+ROUND((COLUMN()-2)/24,5),'Расчет сбытовых надбавок'!$B$2281:'Расчет сбытовых надбавок'!$G$3024,4)</f>
        <v>184.13</v>
      </c>
      <c r="E815" s="99">
        <f>VLOOKUP($A815+ROUND((COLUMN()-2)/24,5),АТС!$A$41:$F$736,5)+VLOOKUP($A815+ROUND((COLUMN()-2)/24,5),'Расчет сбытовых надбавок'!$B$2281:'Расчет сбытовых надбавок'!$G$3024,4)</f>
        <v>111.85</v>
      </c>
      <c r="F815" s="99">
        <f>VLOOKUP($A815+ROUND((COLUMN()-2)/24,5),АТС!$A$41:$F$736,5)+VLOOKUP($A815+ROUND((COLUMN()-2)/24,5),'Расчет сбытовых надбавок'!$B$2281:'Расчет сбытовых надбавок'!$G$3024,4)</f>
        <v>3.9699999999999998</v>
      </c>
      <c r="G815" s="99">
        <f>VLOOKUP($A815+ROUND((COLUMN()-2)/24,5),АТС!$A$41:$F$736,5)+VLOOKUP($A815+ROUND((COLUMN()-2)/24,5),'Расчет сбытовых надбавок'!$B$2281:'Расчет сбытовых надбавок'!$G$3024,4)</f>
        <v>0.01</v>
      </c>
      <c r="H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9">
        <f>VLOOKUP($A815+ROUND((COLUMN()-2)/24,5),АТС!$A$41:$F$736,5)+VLOOKUP($A815+ROUND((COLUMN()-2)/24,5),'Расчет сбытовых надбавок'!$B$2281:'Расчет сбытовых надбавок'!$G$3024,4)</f>
        <v>703.59999999999991</v>
      </c>
      <c r="K815" s="99">
        <f>VLOOKUP($A815+ROUND((COLUMN()-2)/24,5),АТС!$A$41:$F$736,5)+VLOOKUP($A815+ROUND((COLUMN()-2)/24,5),'Расчет сбытовых надбавок'!$B$2281:'Расчет сбытовых надбавок'!$G$3024,4)</f>
        <v>839.64</v>
      </c>
      <c r="L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M815" s="99">
        <f>VLOOKUP($A815+ROUND((COLUMN()-2)/24,5),АТС!$A$41:$F$736,5)+VLOOKUP($A815+ROUND((COLUMN()-2)/24,5),'Расчет сбытовых надбавок'!$B$2281:'Расчет сбытовых надбавок'!$G$3024,4)</f>
        <v>906.43</v>
      </c>
      <c r="N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9">
        <f>VLOOKUP($A815+ROUND((COLUMN()-2)/24,5),АТС!$A$41:$F$736,5)+VLOOKUP($A815+ROUND((COLUMN()-2)/24,5),'Расчет сбытовых надбавок'!$B$2281:'Расчет сбытовых надбавок'!$G$3024,4)</f>
        <v>0</v>
      </c>
      <c r="X815" s="99">
        <f>VLOOKUP($A815+ROUND((COLUMN()-2)/24,5),АТС!$A$41:$F$736,5)+VLOOKUP($A815+ROUND((COLUMN()-2)/24,5),'Расчет сбытовых надбавок'!$B$2281:'Расчет сбытовых надбавок'!$G$3024,4)</f>
        <v>56.160000000000004</v>
      </c>
      <c r="Y815" s="99">
        <f>VLOOKUP($A815+ROUND((COLUMN()-2)/24,5),АТС!$A$41:$F$736,5)+VLOOKUP($A815+ROUND((COLUMN()-2)/24,5),'Расчет сбытовых надбавок'!$B$2281:'Расчет сбытовых надбавок'!$G$3024,4)</f>
        <v>181.03</v>
      </c>
    </row>
    <row r="816" spans="1:25" x14ac:dyDescent="0.2">
      <c r="A816" s="80">
        <f t="shared" si="23"/>
        <v>42544</v>
      </c>
      <c r="B816" s="99">
        <f>VLOOKUP($A816+ROUND((COLUMN()-2)/24,5),АТС!$A$41:$F$736,5)+VLOOKUP($A816+ROUND((COLUMN()-2)/24,5),'Расчет сбытовых надбавок'!$B$2281:'Расчет сбытовых надбавок'!$G$3024,4)</f>
        <v>41.61</v>
      </c>
      <c r="C816" s="99">
        <f>VLOOKUP($A816+ROUND((COLUMN()-2)/24,5),АТС!$A$41:$F$736,5)+VLOOKUP($A816+ROUND((COLUMN()-2)/24,5),'Расчет сбытовых надбавок'!$B$2281:'Расчет сбытовых надбавок'!$G$3024,4)</f>
        <v>12.95</v>
      </c>
      <c r="D816" s="99">
        <f>VLOOKUP($A816+ROUND((COLUMN()-2)/24,5),АТС!$A$41:$F$736,5)+VLOOKUP($A816+ROUND((COLUMN()-2)/24,5),'Расчет сбытовых надбавок'!$B$2281:'Расчет сбытовых надбавок'!$G$3024,4)</f>
        <v>19.21</v>
      </c>
      <c r="E816" s="99">
        <f>VLOOKUP($A816+ROUND((COLUMN()-2)/24,5),АТС!$A$41:$F$736,5)+VLOOKUP($A816+ROUND((COLUMN()-2)/24,5),'Расчет сбытовых надбавок'!$B$2281:'Расчет сбытовых надбавок'!$G$3024,4)</f>
        <v>9.42</v>
      </c>
      <c r="F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9">
        <f>VLOOKUP($A816+ROUND((COLUMN()-2)/24,5),АТС!$A$41:$F$736,5)+VLOOKUP($A816+ROUND((COLUMN()-2)/24,5),'Расчет сбытовых надбавок'!$B$2281:'Расчет сбытовых надбавок'!$G$3024,4)</f>
        <v>0.01</v>
      </c>
      <c r="O816" s="99">
        <f>VLOOKUP($A816+ROUND((COLUMN()-2)/24,5),АТС!$A$41:$F$736,5)+VLOOKUP($A816+ROUND((COLUMN()-2)/24,5),'Расчет сбытовых надбавок'!$B$2281:'Расчет сбытовых надбавок'!$G$3024,4)</f>
        <v>0.01</v>
      </c>
      <c r="P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9">
        <f>VLOOKUP($A816+ROUND((COLUMN()-2)/24,5),АТС!$A$41:$F$736,5)+VLOOKUP($A816+ROUND((COLUMN()-2)/24,5),'Расчет сбытовых надбавок'!$B$2281:'Расчет сбытовых надбавок'!$G$3024,4)</f>
        <v>0.01</v>
      </c>
      <c r="R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9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9">
        <f>VLOOKUP($A816+ROUND((COLUMN()-2)/24,5),АТС!$A$41:$F$736,5)+VLOOKUP($A816+ROUND((COLUMN()-2)/24,5),'Расчет сбытовых надбавок'!$B$2281:'Расчет сбытовых надбавок'!$G$3024,4)</f>
        <v>54.39</v>
      </c>
      <c r="U816" s="99">
        <f>VLOOKUP($A816+ROUND((COLUMN()-2)/24,5),АТС!$A$41:$F$736,5)+VLOOKUP($A816+ROUND((COLUMN()-2)/24,5),'Расчет сбытовых надбавок'!$B$2281:'Расчет сбытовых надбавок'!$G$3024,4)</f>
        <v>30.490000000000002</v>
      </c>
      <c r="V816" s="99">
        <f>VLOOKUP($A816+ROUND((COLUMN()-2)/24,5),АТС!$A$41:$F$736,5)+VLOOKUP($A816+ROUND((COLUMN()-2)/24,5),'Расчет сбытовых надбавок'!$B$2281:'Расчет сбытовых надбавок'!$G$3024,4)</f>
        <v>246.04</v>
      </c>
      <c r="W816" s="99">
        <f>VLOOKUP($A816+ROUND((COLUMN()-2)/24,5),АТС!$A$41:$F$736,5)+VLOOKUP($A816+ROUND((COLUMN()-2)/24,5),'Расчет сбытовых надбавок'!$B$2281:'Расчет сбытовых надбавок'!$G$3024,4)</f>
        <v>310.32</v>
      </c>
      <c r="X816" s="99">
        <f>VLOOKUP($A816+ROUND((COLUMN()-2)/24,5),АТС!$A$41:$F$736,5)+VLOOKUP($A816+ROUND((COLUMN()-2)/24,5),'Расчет сбытовых надбавок'!$B$2281:'Расчет сбытовых надбавок'!$G$3024,4)</f>
        <v>608.35</v>
      </c>
      <c r="Y816" s="99">
        <f>VLOOKUP($A816+ROUND((COLUMN()-2)/24,5),АТС!$A$41:$F$736,5)+VLOOKUP($A816+ROUND((COLUMN()-2)/24,5),'Расчет сбытовых надбавок'!$B$2281:'Расчет сбытовых надбавок'!$G$3024,4)</f>
        <v>436.24</v>
      </c>
    </row>
    <row r="817" spans="1:27" x14ac:dyDescent="0.2">
      <c r="A817" s="80">
        <f t="shared" si="23"/>
        <v>42545</v>
      </c>
      <c r="B817" s="99">
        <f>VLOOKUP($A817+ROUND((COLUMN()-2)/24,5),АТС!$A$41:$F$736,5)+VLOOKUP($A817+ROUND((COLUMN()-2)/24,5),'Расчет сбытовых надбавок'!$B$2281:'Расчет сбытовых надбавок'!$G$3024,4)</f>
        <v>227.71</v>
      </c>
      <c r="C817" s="99">
        <f>VLOOKUP($A817+ROUND((COLUMN()-2)/24,5),АТС!$A$41:$F$736,5)+VLOOKUP($A817+ROUND((COLUMN()-2)/24,5),'Расчет сбытовых надбавок'!$B$2281:'Расчет сбытовых надбавок'!$G$3024,4)</f>
        <v>220.87</v>
      </c>
      <c r="D817" s="99">
        <f>VLOOKUP($A817+ROUND((COLUMN()-2)/24,5),АТС!$A$41:$F$736,5)+VLOOKUP($A817+ROUND((COLUMN()-2)/24,5),'Расчет сбытовых надбавок'!$B$2281:'Расчет сбытовых надбавок'!$G$3024,4)</f>
        <v>194.04</v>
      </c>
      <c r="E817" s="99">
        <f>VLOOKUP($A817+ROUND((COLUMN()-2)/24,5),АТС!$A$41:$F$736,5)+VLOOKUP($A817+ROUND((COLUMN()-2)/24,5),'Расчет сбытовых надбавок'!$B$2281:'Расчет сбытовых надбавок'!$G$3024,4)</f>
        <v>210.03</v>
      </c>
      <c r="F817" s="99">
        <f>VLOOKUP($A817+ROUND((COLUMN()-2)/24,5),АТС!$A$41:$F$736,5)+VLOOKUP($A817+ROUND((COLUMN()-2)/24,5),'Расчет сбытовых надбавок'!$B$2281:'Расчет сбытовых надбавок'!$G$3024,4)</f>
        <v>175.3</v>
      </c>
      <c r="G817" s="99">
        <f>VLOOKUP($A817+ROUND((COLUMN()-2)/24,5),АТС!$A$41:$F$736,5)+VLOOKUP($A817+ROUND((COLUMN()-2)/24,5),'Расчет сбытовых надбавок'!$B$2281:'Расчет сбытовых надбавок'!$G$3024,4)</f>
        <v>1064.8499999999999</v>
      </c>
      <c r="H817" s="99">
        <f>VLOOKUP($A817+ROUND((COLUMN()-2)/24,5),АТС!$A$41:$F$736,5)+VLOOKUP($A817+ROUND((COLUMN()-2)/24,5),'Расчет сбытовых надбавок'!$B$2281:'Расчет сбытовых надбавок'!$G$3024,4)</f>
        <v>368.48</v>
      </c>
      <c r="I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9">
        <f>VLOOKUP($A817+ROUND((COLUMN()-2)/24,5),АТС!$A$41:$F$736,5)+VLOOKUP($A817+ROUND((COLUMN()-2)/24,5),'Расчет сбытовых надбавок'!$B$2281:'Расчет сбытовых надбавок'!$G$3024,4)</f>
        <v>0.01</v>
      </c>
      <c r="N817" s="99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9">
        <f>VLOOKUP($A817+ROUND((COLUMN()-2)/24,5),АТС!$A$41:$F$736,5)+VLOOKUP($A817+ROUND((COLUMN()-2)/24,5),'Расчет сбытовых надбавок'!$B$2281:'Расчет сбытовых надбавок'!$G$3024,4)</f>
        <v>6.0000000000000005E-2</v>
      </c>
      <c r="P817" s="99">
        <f>VLOOKUP($A817+ROUND((COLUMN()-2)/24,5),АТС!$A$41:$F$736,5)+VLOOKUP($A817+ROUND((COLUMN()-2)/24,5),'Расчет сбытовых надбавок'!$B$2281:'Расчет сбытовых надбавок'!$G$3024,4)</f>
        <v>5.5</v>
      </c>
      <c r="Q817" s="99">
        <f>VLOOKUP($A817+ROUND((COLUMN()-2)/24,5),АТС!$A$41:$F$736,5)+VLOOKUP($A817+ROUND((COLUMN()-2)/24,5),'Расчет сбытовых надбавок'!$B$2281:'Расчет сбытовых надбавок'!$G$3024,4)</f>
        <v>24.22</v>
      </c>
      <c r="R817" s="99">
        <f>VLOOKUP($A817+ROUND((COLUMN()-2)/24,5),АТС!$A$41:$F$736,5)+VLOOKUP($A817+ROUND((COLUMN()-2)/24,5),'Расчет сбытовых надбавок'!$B$2281:'Расчет сбытовых надбавок'!$G$3024,4)</f>
        <v>62.04</v>
      </c>
      <c r="S817" s="99">
        <f>VLOOKUP($A817+ROUND((COLUMN()-2)/24,5),АТС!$A$41:$F$736,5)+VLOOKUP($A817+ROUND((COLUMN()-2)/24,5),'Расчет сбытовых надбавок'!$B$2281:'Расчет сбытовых надбавок'!$G$3024,4)</f>
        <v>57.66</v>
      </c>
      <c r="T817" s="99">
        <f>VLOOKUP($A817+ROUND((COLUMN()-2)/24,5),АТС!$A$41:$F$736,5)+VLOOKUP($A817+ROUND((COLUMN()-2)/24,5),'Расчет сбытовых надбавок'!$B$2281:'Расчет сбытовых надбавок'!$G$3024,4)</f>
        <v>108.83</v>
      </c>
      <c r="U817" s="99">
        <f>VLOOKUP($A817+ROUND((COLUMN()-2)/24,5),АТС!$A$41:$F$736,5)+VLOOKUP($A817+ROUND((COLUMN()-2)/24,5),'Расчет сбытовых надбавок'!$B$2281:'Расчет сбытовых надбавок'!$G$3024,4)</f>
        <v>103.18</v>
      </c>
      <c r="V817" s="99">
        <f>VLOOKUP($A817+ROUND((COLUMN()-2)/24,5),АТС!$A$41:$F$736,5)+VLOOKUP($A817+ROUND((COLUMN()-2)/24,5),'Расчет сбытовых надбавок'!$B$2281:'Расчет сбытовых надбавок'!$G$3024,4)</f>
        <v>358.76</v>
      </c>
      <c r="W817" s="99">
        <f>VLOOKUP($A817+ROUND((COLUMN()-2)/24,5),АТС!$A$41:$F$736,5)+VLOOKUP($A817+ROUND((COLUMN()-2)/24,5),'Расчет сбытовых надбавок'!$B$2281:'Расчет сбытовых надбавок'!$G$3024,4)</f>
        <v>402.97999999999996</v>
      </c>
      <c r="X817" s="99">
        <f>VLOOKUP($A817+ROUND((COLUMN()-2)/24,5),АТС!$A$41:$F$736,5)+VLOOKUP($A817+ROUND((COLUMN()-2)/24,5),'Расчет сбытовых надбавок'!$B$2281:'Расчет сбытовых надбавок'!$G$3024,4)</f>
        <v>388.03000000000003</v>
      </c>
      <c r="Y817" s="99">
        <f>VLOOKUP($A817+ROUND((COLUMN()-2)/24,5),АТС!$A$41:$F$736,5)+VLOOKUP($A817+ROUND((COLUMN()-2)/24,5),'Расчет сбытовых надбавок'!$B$2281:'Расчет сбытовых надбавок'!$G$3024,4)</f>
        <v>423.59</v>
      </c>
    </row>
    <row r="818" spans="1:27" x14ac:dyDescent="0.2">
      <c r="A818" s="80">
        <f t="shared" si="23"/>
        <v>42546</v>
      </c>
      <c r="B818" s="99">
        <f>VLOOKUP($A818+ROUND((COLUMN()-2)/24,5),АТС!$A$41:$F$736,5)+VLOOKUP($A818+ROUND((COLUMN()-2)/24,5),'Расчет сбытовых надбавок'!$B$2281:'Расчет сбытовых надбавок'!$G$3024,4)</f>
        <v>1214.5800000000002</v>
      </c>
      <c r="C818" s="99">
        <f>VLOOKUP($A818+ROUND((COLUMN()-2)/24,5),АТС!$A$41:$F$736,5)+VLOOKUP($A818+ROUND((COLUMN()-2)/24,5),'Расчет сбытовых надбавок'!$B$2281:'Расчет сбытовых надбавок'!$G$3024,4)</f>
        <v>1104.75</v>
      </c>
      <c r="D818" s="99">
        <f>VLOOKUP($A818+ROUND((COLUMN()-2)/24,5),АТС!$A$41:$F$736,5)+VLOOKUP($A818+ROUND((COLUMN()-2)/24,5),'Расчет сбытовых надбавок'!$B$2281:'Расчет сбытовых надбавок'!$G$3024,4)</f>
        <v>1104.33</v>
      </c>
      <c r="E818" s="99">
        <f>VLOOKUP($A818+ROUND((COLUMN()-2)/24,5),АТС!$A$41:$F$736,5)+VLOOKUP($A818+ROUND((COLUMN()-2)/24,5),'Расчет сбытовых надбавок'!$B$2281:'Расчет сбытовых надбавок'!$G$3024,4)</f>
        <v>1109.97</v>
      </c>
      <c r="F818" s="99">
        <f>VLOOKUP($A818+ROUND((COLUMN()-2)/24,5),АТС!$A$41:$F$736,5)+VLOOKUP($A818+ROUND((COLUMN()-2)/24,5),'Расчет сбытовых надбавок'!$B$2281:'Расчет сбытовых надбавок'!$G$3024,4)</f>
        <v>122.83</v>
      </c>
      <c r="G818" s="99">
        <f>VLOOKUP($A818+ROUND((COLUMN()-2)/24,5),АТС!$A$41:$F$736,5)+VLOOKUP($A818+ROUND((COLUMN()-2)/24,5),'Расчет сбытовых надбавок'!$B$2281:'Расчет сбытовых надбавок'!$G$3024,4)</f>
        <v>47.13</v>
      </c>
      <c r="H818" s="99">
        <f>VLOOKUP($A818+ROUND((COLUMN()-2)/24,5),АТС!$A$41:$F$736,5)+VLOOKUP($A818+ROUND((COLUMN()-2)/24,5),'Расчет сбытовых надбавок'!$B$2281:'Расчет сбытовых надбавок'!$G$3024,4)</f>
        <v>17.64</v>
      </c>
      <c r="I818" s="99">
        <f>VLOOKUP($A818+ROUND((COLUMN()-2)/24,5),АТС!$A$41:$F$736,5)+VLOOKUP($A818+ROUND((COLUMN()-2)/24,5),'Расчет сбытовых надбавок'!$B$2281:'Расчет сбытовых надбавок'!$G$3024,4)</f>
        <v>80.28</v>
      </c>
      <c r="J818" s="99">
        <f>VLOOKUP($A818+ROUND((COLUMN()-2)/24,5),АТС!$A$41:$F$736,5)+VLOOKUP($A818+ROUND((COLUMN()-2)/24,5),'Расчет сбытовых надбавок'!$B$2281:'Расчет сбытовых надбавок'!$G$3024,4)</f>
        <v>1.06</v>
      </c>
      <c r="K818" s="99">
        <f>VLOOKUP($A818+ROUND((COLUMN()-2)/24,5),АТС!$A$41:$F$736,5)+VLOOKUP($A818+ROUND((COLUMN()-2)/24,5),'Расчет сбытовых надбавок'!$B$2281:'Расчет сбытовых надбавок'!$G$3024,4)</f>
        <v>53.89</v>
      </c>
      <c r="L818" s="99">
        <f>VLOOKUP($A818+ROUND((COLUMN()-2)/24,5),АТС!$A$41:$F$736,5)+VLOOKUP($A818+ROUND((COLUMN()-2)/24,5),'Расчет сбытовых надбавок'!$B$2281:'Расчет сбытовых надбавок'!$G$3024,4)</f>
        <v>223.5</v>
      </c>
      <c r="M818" s="99">
        <f>VLOOKUP($A818+ROUND((COLUMN()-2)/24,5),АТС!$A$41:$F$736,5)+VLOOKUP($A818+ROUND((COLUMN()-2)/24,5),'Расчет сбытовых надбавок'!$B$2281:'Расчет сбытовых надбавок'!$G$3024,4)</f>
        <v>199.01</v>
      </c>
      <c r="N818" s="99">
        <f>VLOOKUP($A818+ROUND((COLUMN()-2)/24,5),АТС!$A$41:$F$736,5)+VLOOKUP($A818+ROUND((COLUMN()-2)/24,5),'Расчет сбытовых надбавок'!$B$2281:'Расчет сбытовых надбавок'!$G$3024,4)</f>
        <v>261.29000000000002</v>
      </c>
      <c r="O818" s="99">
        <f>VLOOKUP($A818+ROUND((COLUMN()-2)/24,5),АТС!$A$41:$F$736,5)+VLOOKUP($A818+ROUND((COLUMN()-2)/24,5),'Расчет сбытовых надбавок'!$B$2281:'Расчет сбытовых надбавок'!$G$3024,4)</f>
        <v>420.79999999999995</v>
      </c>
      <c r="P818" s="99">
        <f>VLOOKUP($A818+ROUND((COLUMN()-2)/24,5),АТС!$A$41:$F$736,5)+VLOOKUP($A818+ROUND((COLUMN()-2)/24,5),'Расчет сбытовых надбавок'!$B$2281:'Расчет сбытовых надбавок'!$G$3024,4)</f>
        <v>301.07</v>
      </c>
      <c r="Q818" s="99">
        <f>VLOOKUP($A818+ROUND((COLUMN()-2)/24,5),АТС!$A$41:$F$736,5)+VLOOKUP($A818+ROUND((COLUMN()-2)/24,5),'Расчет сбытовых надбавок'!$B$2281:'Расчет сбытовых надбавок'!$G$3024,4)</f>
        <v>351.76</v>
      </c>
      <c r="R818" s="99">
        <f>VLOOKUP($A818+ROUND((COLUMN()-2)/24,5),АТС!$A$41:$F$736,5)+VLOOKUP($A818+ROUND((COLUMN()-2)/24,5),'Расчет сбытовых надбавок'!$B$2281:'Расчет сбытовых надбавок'!$G$3024,4)</f>
        <v>144.19999999999999</v>
      </c>
      <c r="S818" s="99">
        <f>VLOOKUP($A818+ROUND((COLUMN()-2)/24,5),АТС!$A$41:$F$736,5)+VLOOKUP($A818+ROUND((COLUMN()-2)/24,5),'Расчет сбытовых надбавок'!$B$2281:'Расчет сбытовых надбавок'!$G$3024,4)</f>
        <v>143.35</v>
      </c>
      <c r="T818" s="99">
        <f>VLOOKUP($A818+ROUND((COLUMN()-2)/24,5),АТС!$A$41:$F$736,5)+VLOOKUP($A818+ROUND((COLUMN()-2)/24,5),'Расчет сбытовых надбавок'!$B$2281:'Расчет сбытовых надбавок'!$G$3024,4)</f>
        <v>126.69999999999999</v>
      </c>
      <c r="U818" s="99">
        <f>VLOOKUP($A818+ROUND((COLUMN()-2)/24,5),АТС!$A$41:$F$736,5)+VLOOKUP($A818+ROUND((COLUMN()-2)/24,5),'Расчет сбытовых надбавок'!$B$2281:'Расчет сбытовых надбавок'!$G$3024,4)</f>
        <v>37.72</v>
      </c>
      <c r="V818" s="99">
        <f>VLOOKUP($A818+ROUND((COLUMN()-2)/24,5),АТС!$A$41:$F$736,5)+VLOOKUP($A818+ROUND((COLUMN()-2)/24,5),'Расчет сбытовых надбавок'!$B$2281:'Расчет сбытовых надбавок'!$G$3024,4)</f>
        <v>69.09</v>
      </c>
      <c r="W818" s="99">
        <f>VLOOKUP($A818+ROUND((COLUMN()-2)/24,5),АТС!$A$41:$F$736,5)+VLOOKUP($A818+ROUND((COLUMN()-2)/24,5),'Расчет сбытовых надбавок'!$B$2281:'Расчет сбытовых надбавок'!$G$3024,4)</f>
        <v>241.7</v>
      </c>
      <c r="X818" s="99">
        <f>VLOOKUP($A818+ROUND((COLUMN()-2)/24,5),АТС!$A$41:$F$736,5)+VLOOKUP($A818+ROUND((COLUMN()-2)/24,5),'Расчет сбытовых надбавок'!$B$2281:'Расчет сбытовых надбавок'!$G$3024,4)</f>
        <v>609.44000000000005</v>
      </c>
      <c r="Y818" s="99">
        <f>VLOOKUP($A818+ROUND((COLUMN()-2)/24,5),АТС!$A$41:$F$736,5)+VLOOKUP($A818+ROUND((COLUMN()-2)/24,5),'Расчет сбытовых надбавок'!$B$2281:'Расчет сбытовых надбавок'!$G$3024,4)</f>
        <v>942.08</v>
      </c>
    </row>
    <row r="819" spans="1:27" x14ac:dyDescent="0.2">
      <c r="A819" s="80">
        <f t="shared" si="23"/>
        <v>42547</v>
      </c>
      <c r="B819" s="99">
        <f>VLOOKUP($A819+ROUND((COLUMN()-2)/24,5),АТС!$A$41:$F$736,5)+VLOOKUP($A819+ROUND((COLUMN()-2)/24,5),'Расчет сбытовых надбавок'!$B$2281:'Расчет сбытовых надбавок'!$G$3024,4)</f>
        <v>586.90000000000009</v>
      </c>
      <c r="C819" s="99">
        <f>VLOOKUP($A819+ROUND((COLUMN()-2)/24,5),АТС!$A$41:$F$736,5)+VLOOKUP($A819+ROUND((COLUMN()-2)/24,5),'Расчет сбытовых надбавок'!$B$2281:'Расчет сбытовых надбавок'!$G$3024,4)</f>
        <v>1231.28</v>
      </c>
      <c r="D819" s="99">
        <f>VLOOKUP($A819+ROUND((COLUMN()-2)/24,5),АТС!$A$41:$F$736,5)+VLOOKUP($A819+ROUND((COLUMN()-2)/24,5),'Расчет сбытовых надбавок'!$B$2281:'Расчет сбытовых надбавок'!$G$3024,4)</f>
        <v>458.82</v>
      </c>
      <c r="E819" s="99">
        <f>VLOOKUP($A819+ROUND((COLUMN()-2)/24,5),АТС!$A$41:$F$736,5)+VLOOKUP($A819+ROUND((COLUMN()-2)/24,5),'Расчет сбытовых надбавок'!$B$2281:'Расчет сбытовых надбавок'!$G$3024,4)</f>
        <v>1105.57</v>
      </c>
      <c r="F819" s="99">
        <f>VLOOKUP($A819+ROUND((COLUMN()-2)/24,5),АТС!$A$41:$F$736,5)+VLOOKUP($A819+ROUND((COLUMN()-2)/24,5),'Расчет сбытовых надбавок'!$B$2281:'Расчет сбытовых надбавок'!$G$3024,4)</f>
        <v>1110.3600000000001</v>
      </c>
      <c r="G819" s="99">
        <f>VLOOKUP($A819+ROUND((COLUMN()-2)/24,5),АТС!$A$41:$F$736,5)+VLOOKUP($A819+ROUND((COLUMN()-2)/24,5),'Расчет сбытовых надбавок'!$B$2281:'Расчет сбытовых надбавок'!$G$3024,4)</f>
        <v>858.2</v>
      </c>
      <c r="H819" s="99">
        <f>VLOOKUP($A819+ROUND((COLUMN()-2)/24,5),АТС!$A$41:$F$736,5)+VLOOKUP($A819+ROUND((COLUMN()-2)/24,5),'Расчет сбытовых надбавок'!$B$2281:'Расчет сбытовых надбавок'!$G$3024,4)</f>
        <v>785.66</v>
      </c>
      <c r="I819" s="99">
        <f>VLOOKUP($A819+ROUND((COLUMN()-2)/24,5),АТС!$A$41:$F$736,5)+VLOOKUP($A819+ROUND((COLUMN()-2)/24,5),'Расчет сбытовых надбавок'!$B$2281:'Расчет сбытовых надбавок'!$G$3024,4)</f>
        <v>826.31999999999994</v>
      </c>
      <c r="J819" s="99">
        <f>VLOOKUP($A819+ROUND((COLUMN()-2)/24,5),АТС!$A$41:$F$736,5)+VLOOKUP($A819+ROUND((COLUMN()-2)/24,5),'Расчет сбытовых надбавок'!$B$2281:'Расчет сбытовых надбавок'!$G$3024,4)</f>
        <v>149.79</v>
      </c>
      <c r="K819" s="99">
        <f>VLOOKUP($A819+ROUND((COLUMN()-2)/24,5),АТС!$A$41:$F$736,5)+VLOOKUP($A819+ROUND((COLUMN()-2)/24,5),'Расчет сбытовых надбавок'!$B$2281:'Расчет сбытовых надбавок'!$G$3024,4)</f>
        <v>129.47</v>
      </c>
      <c r="L819" s="99">
        <f>VLOOKUP($A819+ROUND((COLUMN()-2)/24,5),АТС!$A$41:$F$736,5)+VLOOKUP($A819+ROUND((COLUMN()-2)/24,5),'Расчет сбытовых надбавок'!$B$2281:'Расчет сбытовых надбавок'!$G$3024,4)</f>
        <v>102.32000000000001</v>
      </c>
      <c r="M819" s="99">
        <f>VLOOKUP($A819+ROUND((COLUMN()-2)/24,5),АТС!$A$41:$F$736,5)+VLOOKUP($A819+ROUND((COLUMN()-2)/24,5),'Расчет сбытовых надбавок'!$B$2281:'Расчет сбытовых надбавок'!$G$3024,4)</f>
        <v>272.48</v>
      </c>
      <c r="N819" s="99">
        <f>VLOOKUP($A819+ROUND((COLUMN()-2)/24,5),АТС!$A$41:$F$736,5)+VLOOKUP($A819+ROUND((COLUMN()-2)/24,5),'Расчет сбытовых надбавок'!$B$2281:'Расчет сбытовых надбавок'!$G$3024,4)</f>
        <v>236.87</v>
      </c>
      <c r="O819" s="99">
        <f>VLOOKUP($A819+ROUND((COLUMN()-2)/24,5),АТС!$A$41:$F$736,5)+VLOOKUP($A819+ROUND((COLUMN()-2)/24,5),'Расчет сбытовых надбавок'!$B$2281:'Расчет сбытовых надбавок'!$G$3024,4)</f>
        <v>245.26000000000002</v>
      </c>
      <c r="P819" s="99">
        <f>VLOOKUP($A819+ROUND((COLUMN()-2)/24,5),АТС!$A$41:$F$736,5)+VLOOKUP($A819+ROUND((COLUMN()-2)/24,5),'Расчет сбытовых надбавок'!$B$2281:'Расчет сбытовых надбавок'!$G$3024,4)</f>
        <v>285.60000000000002</v>
      </c>
      <c r="Q819" s="99">
        <f>VLOOKUP($A819+ROUND((COLUMN()-2)/24,5),АТС!$A$41:$F$736,5)+VLOOKUP($A819+ROUND((COLUMN()-2)/24,5),'Расчет сбытовых надбавок'!$B$2281:'Расчет сбытовых надбавок'!$G$3024,4)</f>
        <v>227.93</v>
      </c>
      <c r="R819" s="99">
        <f>VLOOKUP($A819+ROUND((COLUMN()-2)/24,5),АТС!$A$41:$F$736,5)+VLOOKUP($A819+ROUND((COLUMN()-2)/24,5),'Расчет сбытовых надбавок'!$B$2281:'Расчет сбытовых надбавок'!$G$3024,4)</f>
        <v>224.7</v>
      </c>
      <c r="S819" s="99">
        <f>VLOOKUP($A819+ROUND((COLUMN()-2)/24,5),АТС!$A$41:$F$736,5)+VLOOKUP($A819+ROUND((COLUMN()-2)/24,5),'Расчет сбытовых надбавок'!$B$2281:'Расчет сбытовых надбавок'!$G$3024,4)</f>
        <v>135.74</v>
      </c>
      <c r="T819" s="99">
        <f>VLOOKUP($A819+ROUND((COLUMN()-2)/24,5),АТС!$A$41:$F$736,5)+VLOOKUP($A819+ROUND((COLUMN()-2)/24,5),'Расчет сбытовых надбавок'!$B$2281:'Расчет сбытовых надбавок'!$G$3024,4)</f>
        <v>104.41</v>
      </c>
      <c r="U819" s="99">
        <f>VLOOKUP($A819+ROUND((COLUMN()-2)/24,5),АТС!$A$41:$F$736,5)+VLOOKUP($A819+ROUND((COLUMN()-2)/24,5),'Расчет сбытовых надбавок'!$B$2281:'Расчет сбытовых надбавок'!$G$3024,4)</f>
        <v>83.240000000000009</v>
      </c>
      <c r="V819" s="99">
        <f>VLOOKUP($A819+ROUND((COLUMN()-2)/24,5),АТС!$A$41:$F$736,5)+VLOOKUP($A819+ROUND((COLUMN()-2)/24,5),'Расчет сбытовых надбавок'!$B$2281:'Расчет сбытовых надбавок'!$G$3024,4)</f>
        <v>152.56</v>
      </c>
      <c r="W819" s="99">
        <f>VLOOKUP($A819+ROUND((COLUMN()-2)/24,5),АТС!$A$41:$F$736,5)+VLOOKUP($A819+ROUND((COLUMN()-2)/24,5),'Расчет сбытовых надбавок'!$B$2281:'Расчет сбытовых надбавок'!$G$3024,4)</f>
        <v>146.73000000000002</v>
      </c>
      <c r="X819" s="99">
        <f>VLOOKUP($A819+ROUND((COLUMN()-2)/24,5),АТС!$A$41:$F$736,5)+VLOOKUP($A819+ROUND((COLUMN()-2)/24,5),'Расчет сбытовых надбавок'!$B$2281:'Расчет сбытовых надбавок'!$G$3024,4)</f>
        <v>218.47</v>
      </c>
      <c r="Y819" s="99">
        <f>VLOOKUP($A819+ROUND((COLUMN()-2)/24,5),АТС!$A$41:$F$736,5)+VLOOKUP($A819+ROUND((COLUMN()-2)/24,5),'Расчет сбытовых надбавок'!$B$2281:'Расчет сбытовых надбавок'!$G$3024,4)</f>
        <v>758.61</v>
      </c>
    </row>
    <row r="820" spans="1:27" x14ac:dyDescent="0.2">
      <c r="A820" s="80">
        <f t="shared" si="23"/>
        <v>42548</v>
      </c>
      <c r="B820" s="99">
        <f>VLOOKUP($A820+ROUND((COLUMN()-2)/24,5),АТС!$A$41:$F$736,5)+VLOOKUP($A820+ROUND((COLUMN()-2)/24,5),'Расчет сбытовых надбавок'!$B$2281:'Расчет сбытовых надбавок'!$G$3024,4)</f>
        <v>489.86</v>
      </c>
      <c r="C820" s="99">
        <f>VLOOKUP($A820+ROUND((COLUMN()-2)/24,5),АТС!$A$41:$F$736,5)+VLOOKUP($A820+ROUND((COLUMN()-2)/24,5),'Расчет сбытовых надбавок'!$B$2281:'Расчет сбытовых надбавок'!$G$3024,4)</f>
        <v>497.31</v>
      </c>
      <c r="D820" s="99">
        <f>VLOOKUP($A820+ROUND((COLUMN()-2)/24,5),АТС!$A$41:$F$736,5)+VLOOKUP($A820+ROUND((COLUMN()-2)/24,5),'Расчет сбытовых надбавок'!$B$2281:'Расчет сбытовых надбавок'!$G$3024,4)</f>
        <v>378.21</v>
      </c>
      <c r="E820" s="99">
        <f>VLOOKUP($A820+ROUND((COLUMN()-2)/24,5),АТС!$A$41:$F$736,5)+VLOOKUP($A820+ROUND((COLUMN()-2)/24,5),'Расчет сбытовых надбавок'!$B$2281:'Расчет сбытовых надбавок'!$G$3024,4)</f>
        <v>370.91</v>
      </c>
      <c r="F820" s="99">
        <f>VLOOKUP($A820+ROUND((COLUMN()-2)/24,5),АТС!$A$41:$F$736,5)+VLOOKUP($A820+ROUND((COLUMN()-2)/24,5),'Расчет сбытовых надбавок'!$B$2281:'Расчет сбытовых надбавок'!$G$3024,4)</f>
        <v>1073.29</v>
      </c>
      <c r="G820" s="99">
        <f>VLOOKUP($A820+ROUND((COLUMN()-2)/24,5),АТС!$A$41:$F$736,5)+VLOOKUP($A820+ROUND((COLUMN()-2)/24,5),'Расчет сбытовых надбавок'!$B$2281:'Расчет сбытовых надбавок'!$G$3024,4)</f>
        <v>1104.3600000000001</v>
      </c>
      <c r="H820" s="99">
        <f>VLOOKUP($A820+ROUND((COLUMN()-2)/24,5),АТС!$A$41:$F$736,5)+VLOOKUP($A820+ROUND((COLUMN()-2)/24,5),'Расчет сбытовых надбавок'!$B$2281:'Расчет сбытовых надбавок'!$G$3024,4)</f>
        <v>498.79</v>
      </c>
      <c r="I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9">
        <f>VLOOKUP($A820+ROUND((COLUMN()-2)/24,5),АТС!$A$41:$F$736,5)+VLOOKUP($A820+ROUND((COLUMN()-2)/24,5),'Расчет сбытовых надбавок'!$B$2281:'Расчет сбытовых надбавок'!$G$3024,4)</f>
        <v>288.78000000000003</v>
      </c>
      <c r="L820" s="99">
        <f>VLOOKUP($A820+ROUND((COLUMN()-2)/24,5),АТС!$A$41:$F$736,5)+VLOOKUP($A820+ROUND((COLUMN()-2)/24,5),'Расчет сбытовых надбавок'!$B$2281:'Расчет сбытовых надбавок'!$G$3024,4)</f>
        <v>53.47</v>
      </c>
      <c r="M820" s="99">
        <f>VLOOKUP($A820+ROUND((COLUMN()-2)/24,5),АТС!$A$41:$F$736,5)+VLOOKUP($A820+ROUND((COLUMN()-2)/24,5),'Расчет сбытовых надбавок'!$B$2281:'Расчет сбытовых надбавок'!$G$3024,4)</f>
        <v>87.789999999999992</v>
      </c>
      <c r="N820" s="99">
        <f>VLOOKUP($A820+ROUND((COLUMN()-2)/24,5),АТС!$A$41:$F$736,5)+VLOOKUP($A820+ROUND((COLUMN()-2)/24,5),'Расчет сбытовых надбавок'!$B$2281:'Расчет сбытовых надбавок'!$G$3024,4)</f>
        <v>127</v>
      </c>
      <c r="O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9">
        <f>VLOOKUP($A820+ROUND((COLUMN()-2)/24,5),АТС!$A$41:$F$736,5)+VLOOKUP($A820+ROUND((COLUMN()-2)/24,5),'Расчет сбытовых надбавок'!$B$2281:'Расчет сбытовых надбавок'!$G$3024,4)</f>
        <v>63.620000000000005</v>
      </c>
      <c r="Q820" s="99">
        <f>VLOOKUP($A820+ROUND((COLUMN()-2)/24,5),АТС!$A$41:$F$736,5)+VLOOKUP($A820+ROUND((COLUMN()-2)/24,5),'Расчет сбытовых надбавок'!$B$2281:'Расчет сбытовых надбавок'!$G$3024,4)</f>
        <v>71.52</v>
      </c>
      <c r="R820" s="99">
        <f>VLOOKUP($A820+ROUND((COLUMN()-2)/24,5),АТС!$A$41:$F$736,5)+VLOOKUP($A820+ROUND((COLUMN()-2)/24,5),'Расчет сбытовых надбавок'!$B$2281:'Расчет сбытовых надбавок'!$G$3024,4)</f>
        <v>48.26</v>
      </c>
      <c r="S820" s="99">
        <f>VLOOKUP($A820+ROUND((COLUMN()-2)/24,5),АТС!$A$41:$F$736,5)+VLOOKUP($A820+ROUND((COLUMN()-2)/24,5),'Расчет сбытовых надбавок'!$B$2281:'Расчет сбытовых надбавок'!$G$3024,4)</f>
        <v>57.32</v>
      </c>
      <c r="T820" s="99">
        <f>VLOOKUP($A820+ROUND((COLUMN()-2)/24,5),АТС!$A$41:$F$736,5)+VLOOKUP($A820+ROUND((COLUMN()-2)/24,5),'Расчет сбытовых надбавок'!$B$2281:'Расчет сбытовых надбавок'!$G$3024,4)</f>
        <v>0.01</v>
      </c>
      <c r="U820" s="99">
        <f>VLOOKUP($A820+ROUND((COLUMN()-2)/24,5),АТС!$A$41:$F$736,5)+VLOOKUP($A820+ROUND((COLUMN()-2)/24,5),'Расчет сбытовых надбавок'!$B$2281:'Расчет сбытовых надбавок'!$G$3024,4)</f>
        <v>0.01</v>
      </c>
      <c r="V820" s="99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9">
        <f>VLOOKUP($A820+ROUND((COLUMN()-2)/24,5),АТС!$A$41:$F$736,5)+VLOOKUP($A820+ROUND((COLUMN()-2)/24,5),'Расчет сбытовых надбавок'!$B$2281:'Расчет сбытовых надбавок'!$G$3024,4)</f>
        <v>30.6</v>
      </c>
      <c r="X820" s="99">
        <f>VLOOKUP($A820+ROUND((COLUMN()-2)/24,5),АТС!$A$41:$F$736,5)+VLOOKUP($A820+ROUND((COLUMN()-2)/24,5),'Расчет сбытовых надбавок'!$B$2281:'Расчет сбытовых надбавок'!$G$3024,4)</f>
        <v>224.62</v>
      </c>
      <c r="Y820" s="99">
        <f>VLOOKUP($A820+ROUND((COLUMN()-2)/24,5),АТС!$A$41:$F$736,5)+VLOOKUP($A820+ROUND((COLUMN()-2)/24,5),'Расчет сбытовых надбавок'!$B$2281:'Расчет сбытовых надбавок'!$G$3024,4)</f>
        <v>358.64</v>
      </c>
    </row>
    <row r="821" spans="1:27" x14ac:dyDescent="0.2">
      <c r="A821" s="80">
        <f t="shared" si="23"/>
        <v>42549</v>
      </c>
      <c r="B821" s="99">
        <f>VLOOKUP($A821+ROUND((COLUMN()-2)/24,5),АТС!$A$41:$F$736,5)+VLOOKUP($A821+ROUND((COLUMN()-2)/24,5),'Расчет сбытовых надбавок'!$B$2281:'Расчет сбытовых надбавок'!$G$3024,4)</f>
        <v>138.43</v>
      </c>
      <c r="C821" s="99">
        <f>VLOOKUP($A821+ROUND((COLUMN()-2)/24,5),АТС!$A$41:$F$736,5)+VLOOKUP($A821+ROUND((COLUMN()-2)/24,5),'Расчет сбытовых надбавок'!$B$2281:'Расчет сбытовых надбавок'!$G$3024,4)</f>
        <v>164.7</v>
      </c>
      <c r="D821" s="99">
        <f>VLOOKUP($A821+ROUND((COLUMN()-2)/24,5),АТС!$A$41:$F$736,5)+VLOOKUP($A821+ROUND((COLUMN()-2)/24,5),'Расчет сбытовых надбавок'!$B$2281:'Расчет сбытовых надбавок'!$G$3024,4)</f>
        <v>270.48</v>
      </c>
      <c r="E821" s="99">
        <f>VLOOKUP($A821+ROUND((COLUMN()-2)/24,5),АТС!$A$41:$F$736,5)+VLOOKUP($A821+ROUND((COLUMN()-2)/24,5),'Расчет сбытовых надбавок'!$B$2281:'Расчет сбытовых надбавок'!$G$3024,4)</f>
        <v>191.31</v>
      </c>
      <c r="F821" s="99">
        <f>VLOOKUP($A821+ROUND((COLUMN()-2)/24,5),АТС!$A$41:$F$736,5)+VLOOKUP($A821+ROUND((COLUMN()-2)/24,5),'Расчет сбытовых надбавок'!$B$2281:'Расчет сбытовых надбавок'!$G$3024,4)</f>
        <v>9.35</v>
      </c>
      <c r="G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9">
        <f>VLOOKUP($A821+ROUND((COLUMN()-2)/24,5),АТС!$A$41:$F$736,5)+VLOOKUP($A821+ROUND((COLUMN()-2)/24,5),'Расчет сбытовых надбавок'!$B$2281:'Расчет сбытовых надбавок'!$G$3024,4)</f>
        <v>13.23</v>
      </c>
      <c r="I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9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9">
        <f>VLOOKUP($A821+ROUND((COLUMN()-2)/24,5),АТС!$A$41:$F$736,5)+VLOOKUP($A821+ROUND((COLUMN()-2)/24,5),'Расчет сбытовых надбавок'!$B$2281:'Расчет сбытовых надбавок'!$G$3024,4)</f>
        <v>111.67999999999999</v>
      </c>
      <c r="L821" s="99">
        <f>VLOOKUP($A821+ROUND((COLUMN()-2)/24,5),АТС!$A$41:$F$736,5)+VLOOKUP($A821+ROUND((COLUMN()-2)/24,5),'Расчет сбытовых надбавок'!$B$2281:'Расчет сбытовых надбавок'!$G$3024,4)</f>
        <v>229.41</v>
      </c>
      <c r="M821" s="99">
        <f>VLOOKUP($A821+ROUND((COLUMN()-2)/24,5),АТС!$A$41:$F$736,5)+VLOOKUP($A821+ROUND((COLUMN()-2)/24,5),'Расчет сбытовых надбавок'!$B$2281:'Расчет сбытовых надбавок'!$G$3024,4)</f>
        <v>264.83</v>
      </c>
      <c r="N821" s="99">
        <f>VLOOKUP($A821+ROUND((COLUMN()-2)/24,5),АТС!$A$41:$F$736,5)+VLOOKUP($A821+ROUND((COLUMN()-2)/24,5),'Расчет сбытовых надбавок'!$B$2281:'Расчет сбытовых надбавок'!$G$3024,4)</f>
        <v>84.240000000000009</v>
      </c>
      <c r="O821" s="99">
        <f>VLOOKUP($A821+ROUND((COLUMN()-2)/24,5),АТС!$A$41:$F$736,5)+VLOOKUP($A821+ROUND((COLUMN()-2)/24,5),'Расчет сбытовых надбавок'!$B$2281:'Расчет сбытовых надбавок'!$G$3024,4)</f>
        <v>79.649999999999991</v>
      </c>
      <c r="P821" s="99">
        <f>VLOOKUP($A821+ROUND((COLUMN()-2)/24,5),АТС!$A$41:$F$736,5)+VLOOKUP($A821+ROUND((COLUMN()-2)/24,5),'Расчет сбытовых надбавок'!$B$2281:'Расчет сбытовых надбавок'!$G$3024,4)</f>
        <v>173.45</v>
      </c>
      <c r="Q821" s="99">
        <f>VLOOKUP($A821+ROUND((COLUMN()-2)/24,5),АТС!$A$41:$F$736,5)+VLOOKUP($A821+ROUND((COLUMN()-2)/24,5),'Расчет сбытовых надбавок'!$B$2281:'Расчет сбытовых надбавок'!$G$3024,4)</f>
        <v>173.13</v>
      </c>
      <c r="R821" s="99">
        <f>VLOOKUP($A821+ROUND((COLUMN()-2)/24,5),АТС!$A$41:$F$736,5)+VLOOKUP($A821+ROUND((COLUMN()-2)/24,5),'Расчет сбытовых надбавок'!$B$2281:'Расчет сбытовых надбавок'!$G$3024,4)</f>
        <v>260.40999999999997</v>
      </c>
      <c r="S821" s="99">
        <f>VLOOKUP($A821+ROUND((COLUMN()-2)/24,5),АТС!$A$41:$F$736,5)+VLOOKUP($A821+ROUND((COLUMN()-2)/24,5),'Расчет сбытовых надбавок'!$B$2281:'Расчет сбытовых надбавок'!$G$3024,4)</f>
        <v>246.64999999999998</v>
      </c>
      <c r="T821" s="99">
        <f>VLOOKUP($A821+ROUND((COLUMN()-2)/24,5),АТС!$A$41:$F$736,5)+VLOOKUP($A821+ROUND((COLUMN()-2)/24,5),'Расчет сбытовых надбавок'!$B$2281:'Расчет сбытовых надбавок'!$G$3024,4)</f>
        <v>182.95999999999998</v>
      </c>
      <c r="U821" s="99">
        <f>VLOOKUP($A821+ROUND((COLUMN()-2)/24,5),АТС!$A$41:$F$736,5)+VLOOKUP($A821+ROUND((COLUMN()-2)/24,5),'Расчет сбытовых надбавок'!$B$2281:'Расчет сбытовых надбавок'!$G$3024,4)</f>
        <v>156.4</v>
      </c>
      <c r="V821" s="99">
        <f>VLOOKUP($A821+ROUND((COLUMN()-2)/24,5),АТС!$A$41:$F$736,5)+VLOOKUP($A821+ROUND((COLUMN()-2)/24,5),'Расчет сбытовых надбавок'!$B$2281:'Расчет сбытовых надбавок'!$G$3024,4)</f>
        <v>134.94</v>
      </c>
      <c r="W821" s="99">
        <f>VLOOKUP($A821+ROUND((COLUMN()-2)/24,5),АТС!$A$41:$F$736,5)+VLOOKUP($A821+ROUND((COLUMN()-2)/24,5),'Расчет сбытовых надбавок'!$B$2281:'Расчет сбытовых надбавок'!$G$3024,4)</f>
        <v>198.43</v>
      </c>
      <c r="X821" s="99">
        <f>VLOOKUP($A821+ROUND((COLUMN()-2)/24,5),АТС!$A$41:$F$736,5)+VLOOKUP($A821+ROUND((COLUMN()-2)/24,5),'Расчет сбытовых надбавок'!$B$2281:'Расчет сбытовых надбавок'!$G$3024,4)</f>
        <v>568.52</v>
      </c>
      <c r="Y821" s="99">
        <f>VLOOKUP($A821+ROUND((COLUMN()-2)/24,5),АТС!$A$41:$F$736,5)+VLOOKUP($A821+ROUND((COLUMN()-2)/24,5),'Расчет сбытовых надбавок'!$B$2281:'Расчет сбытовых надбавок'!$G$3024,4)</f>
        <v>487.41999999999996</v>
      </c>
    </row>
    <row r="822" spans="1:27" x14ac:dyDescent="0.2">
      <c r="A822" s="80">
        <f t="shared" si="23"/>
        <v>42550</v>
      </c>
      <c r="B822" s="99">
        <f>VLOOKUP($A822+ROUND((COLUMN()-2)/24,5),АТС!$A$41:$F$736,5)+VLOOKUP($A822+ROUND((COLUMN()-2)/24,5),'Расчет сбытовых надбавок'!$B$2281:'Расчет сбытовых надбавок'!$G$3024,4)</f>
        <v>277.23</v>
      </c>
      <c r="C822" s="99">
        <f>VLOOKUP($A822+ROUND((COLUMN()-2)/24,5),АТС!$A$41:$F$736,5)+VLOOKUP($A822+ROUND((COLUMN()-2)/24,5),'Расчет сбытовых надбавок'!$B$2281:'Расчет сбытовых надбавок'!$G$3024,4)</f>
        <v>163.45999999999998</v>
      </c>
      <c r="D822" s="99">
        <f>VLOOKUP($A822+ROUND((COLUMN()-2)/24,5),АТС!$A$41:$F$736,5)+VLOOKUP($A822+ROUND((COLUMN()-2)/24,5),'Расчет сбытовых надбавок'!$B$2281:'Расчет сбытовых надбавок'!$G$3024,4)</f>
        <v>68.44</v>
      </c>
      <c r="E822" s="99">
        <f>VLOOKUP($A822+ROUND((COLUMN()-2)/24,5),АТС!$A$41:$F$736,5)+VLOOKUP($A822+ROUND((COLUMN()-2)/24,5),'Расчет сбытовых надбавок'!$B$2281:'Расчет сбытовых надбавок'!$G$3024,4)</f>
        <v>31.009999999999998</v>
      </c>
      <c r="F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9">
        <f>VLOOKUP($A822+ROUND((COLUMN()-2)/24,5),АТС!$A$41:$F$736,5)+VLOOKUP($A822+ROUND((COLUMN()-2)/24,5),'Расчет сбытовых надбавок'!$B$2281:'Расчет сбытовых надбавок'!$G$3024,4)</f>
        <v>40.229999999999997</v>
      </c>
      <c r="I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9">
        <f>VLOOKUP($A822+ROUND((COLUMN()-2)/24,5),АТС!$A$41:$F$736,5)+VLOOKUP($A822+ROUND((COLUMN()-2)/24,5),'Расчет сбытовых надбавок'!$B$2281:'Расчет сбытовых надбавок'!$G$3024,4)</f>
        <v>539.24</v>
      </c>
      <c r="L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9">
        <f>VLOOKUP($A822+ROUND((COLUMN()-2)/24,5),АТС!$A$41:$F$736,5)+VLOOKUP($A822+ROUND((COLUMN()-2)/24,5),'Расчет сбытовых надбавок'!$B$2281:'Расчет сбытовых надбавок'!$G$3024,4)</f>
        <v>690.43</v>
      </c>
      <c r="O822" s="99">
        <f>VLOOKUP($A822+ROUND((COLUMN()-2)/24,5),АТС!$A$41:$F$736,5)+VLOOKUP($A822+ROUND((COLUMN()-2)/24,5),'Расчет сбытовых надбавок'!$B$2281:'Расчет сбытовых надбавок'!$G$3024,4)</f>
        <v>751.83999999999992</v>
      </c>
      <c r="P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9">
        <f>VLOOKUP($A822+ROUND((COLUMN()-2)/24,5),АТС!$A$41:$F$736,5)+VLOOKUP($A822+ROUND((COLUMN()-2)/24,5),'Расчет сбытовых надбавок'!$B$2281:'Расчет сбытовых надбавок'!$G$3024,4)</f>
        <v>102.26</v>
      </c>
      <c r="R822" s="99">
        <f>VLOOKUP($A822+ROUND((COLUMN()-2)/24,5),АТС!$A$41:$F$736,5)+VLOOKUP($A822+ROUND((COLUMN()-2)/24,5),'Расчет сбытовых надбавок'!$B$2281:'Расчет сбытовых надбавок'!$G$3024,4)</f>
        <v>155.53</v>
      </c>
      <c r="S822" s="99">
        <f>VLOOKUP($A822+ROUND((COLUMN()-2)/24,5),АТС!$A$41:$F$736,5)+VLOOKUP($A822+ROUND((COLUMN()-2)/24,5),'Расчет сбытовых надбавок'!$B$2281:'Расчет сбытовых надбавок'!$G$3024,4)</f>
        <v>101.36</v>
      </c>
      <c r="T822" s="99">
        <f>VLOOKUP($A822+ROUND((COLUMN()-2)/24,5),АТС!$A$41:$F$736,5)+VLOOKUP($A822+ROUND((COLUMN()-2)/24,5),'Расчет сбытовых надбавок'!$B$2281:'Расчет сбытовых надбавок'!$G$3024,4)</f>
        <v>148.25</v>
      </c>
      <c r="U822" s="99">
        <f>VLOOKUP($A822+ROUND((COLUMN()-2)/24,5),АТС!$A$41:$F$736,5)+VLOOKUP($A822+ROUND((COLUMN()-2)/24,5),'Расчет сбытовых надбавок'!$B$2281:'Расчет сбытовых надбавок'!$G$3024,4)</f>
        <v>24.849999999999998</v>
      </c>
      <c r="V822" s="99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9">
        <f>VLOOKUP($A822+ROUND((COLUMN()-2)/24,5),АТС!$A$41:$F$736,5)+VLOOKUP($A822+ROUND((COLUMN()-2)/24,5),'Расчет сбытовых надбавок'!$B$2281:'Расчет сбытовых надбавок'!$G$3024,4)</f>
        <v>149.63999999999999</v>
      </c>
      <c r="X822" s="99">
        <f>VLOOKUP($A822+ROUND((COLUMN()-2)/24,5),АТС!$A$41:$F$736,5)+VLOOKUP($A822+ROUND((COLUMN()-2)/24,5),'Расчет сбытовых надбавок'!$B$2281:'Расчет сбытовых надбавок'!$G$3024,4)</f>
        <v>349.34999999999997</v>
      </c>
      <c r="Y822" s="99">
        <f>VLOOKUP($A822+ROUND((COLUMN()-2)/24,5),АТС!$A$41:$F$736,5)+VLOOKUP($A822+ROUND((COLUMN()-2)/24,5),'Расчет сбытовых надбавок'!$B$2281:'Расчет сбытовых надбавок'!$G$3024,4)</f>
        <v>128.26</v>
      </c>
    </row>
    <row r="823" spans="1:27" x14ac:dyDescent="0.2">
      <c r="A823" s="80">
        <f t="shared" si="23"/>
        <v>42551</v>
      </c>
      <c r="B823" s="99">
        <f>VLOOKUP($A823+ROUND((COLUMN()-2)/24,5),АТС!$A$41:$F$760,5)+VLOOKUP($A823+ROUND((COLUMN()-2)/24,5),'Расчет сбытовых надбавок'!$B$2281:'Расчет сбытовых надбавок'!$G$3024,4)</f>
        <v>199.52999999999997</v>
      </c>
      <c r="C823" s="99">
        <f>VLOOKUP($A823+ROUND((COLUMN()-2)/24,5),АТС!$A$41:$F$760,5)+VLOOKUP($A823+ROUND((COLUMN()-2)/24,5),'Расчет сбытовых надбавок'!$B$2281:'Расчет сбытовых надбавок'!$G$3024,4)</f>
        <v>196.41</v>
      </c>
      <c r="D823" s="99">
        <f>VLOOKUP($A823+ROUND((COLUMN()-2)/24,5),АТС!$A$41:$F$760,5)+VLOOKUP($A823+ROUND((COLUMN()-2)/24,5),'Расчет сбытовых надбавок'!$B$2281:'Расчет сбытовых надбавок'!$G$3024,4)</f>
        <v>1113.82</v>
      </c>
      <c r="E823" s="99">
        <f>VLOOKUP($A823+ROUND((COLUMN()-2)/24,5),АТС!$A$41:$F$760,5)+VLOOKUP($A823+ROUND((COLUMN()-2)/24,5),'Расчет сбытовых надбавок'!$B$2281:'Расчет сбытовых надбавок'!$G$3024,4)</f>
        <v>995.05</v>
      </c>
      <c r="F823" s="99">
        <f>VLOOKUP($A823+ROUND((COLUMN()-2)/24,5),АТС!$A$41:$F$760,5)+VLOOKUP($A823+ROUND((COLUMN()-2)/24,5),'Расчет сбытовых надбавок'!$B$2281:'Расчет сбытовых надбавок'!$G$3024,4)</f>
        <v>77.910000000000011</v>
      </c>
      <c r="G823" s="99">
        <f>VLOOKUP($A823+ROUND((COLUMN()-2)/24,5),АТС!$A$41:$F$760,5)+VLOOKUP($A823+ROUND((COLUMN()-2)/24,5),'Расчет сбытовых надбавок'!$B$2281:'Расчет сбытовых надбавок'!$G$3024,4)</f>
        <v>98.21</v>
      </c>
      <c r="H823" s="99">
        <f>VLOOKUP($A823+ROUND((COLUMN()-2)/24,5),АТС!$A$41:$F$760,5)+VLOOKUP($A823+ROUND((COLUMN()-2)/24,5),'Расчет сбытовых надбавок'!$B$2281:'Расчет сбытовых надбавок'!$G$3024,4)</f>
        <v>0</v>
      </c>
      <c r="I823" s="99">
        <f>VLOOKUP($A823+ROUND((COLUMN()-2)/24,5),АТС!$A$41:$F$760,5)+VLOOKUP($A823+ROUND((COLUMN()-2)/24,5),'Расчет сбытовых надбавок'!$B$2281:'Расчет сбытовых надбавок'!$G$3024,4)</f>
        <v>0.01</v>
      </c>
      <c r="J823" s="99">
        <f>VLOOKUP($A823+ROUND((COLUMN()-2)/24,5),АТС!$A$41:$F$760,5)+VLOOKUP($A823+ROUND((COLUMN()-2)/24,5),'Расчет сбытовых надбавок'!$B$2281:'Расчет сбытовых надбавок'!$G$3024,4)</f>
        <v>0</v>
      </c>
      <c r="K823" s="99">
        <f>VLOOKUP($A823+ROUND((COLUMN()-2)/24,5),АТС!$A$41:$F$760,5)+VLOOKUP($A823+ROUND((COLUMN()-2)/24,5),'Расчет сбытовых надбавок'!$B$2281:'Расчет сбытовых надбавок'!$G$3024,4)</f>
        <v>56.53</v>
      </c>
      <c r="L823" s="99">
        <f>VLOOKUP($A823+ROUND((COLUMN()-2)/24,5),АТС!$A$41:$F$760,5)+VLOOKUP($A823+ROUND((COLUMN()-2)/24,5),'Расчет сбытовых надбавок'!$B$2281:'Расчет сбытовых надбавок'!$G$3024,4)</f>
        <v>43.89</v>
      </c>
      <c r="M823" s="99">
        <f>VLOOKUP($A823+ROUND((COLUMN()-2)/24,5),АТС!$A$41:$F$760,5)+VLOOKUP($A823+ROUND((COLUMN()-2)/24,5),'Расчет сбытовых надбавок'!$B$2281:'Расчет сбытовых надбавок'!$G$3024,4)</f>
        <v>51.339999999999996</v>
      </c>
      <c r="N823" s="99">
        <f>VLOOKUP($A823+ROUND((COLUMN()-2)/24,5),АТС!$A$41:$F$760,5)+VLOOKUP($A823+ROUND((COLUMN()-2)/24,5),'Расчет сбытовых надбавок'!$B$2281:'Расчет сбытовых надбавок'!$G$3024,4)</f>
        <v>537.54999999999995</v>
      </c>
      <c r="O823" s="99">
        <f>VLOOKUP($A823+ROUND((COLUMN()-2)/24,5),АТС!$A$41:$F$760,5)+VLOOKUP($A823+ROUND((COLUMN()-2)/24,5),'Расчет сбытовых надбавок'!$B$2281:'Расчет сбытовых надбавок'!$G$3024,4)</f>
        <v>483.67</v>
      </c>
      <c r="P823" s="99">
        <f>VLOOKUP($A823+ROUND((COLUMN()-2)/24,5),АТС!$A$41:$F$760,5)+VLOOKUP($A823+ROUND((COLUMN()-2)/24,5),'Расчет сбытовых надбавок'!$B$2281:'Расчет сбытовых надбавок'!$G$3024,4)</f>
        <v>173.37</v>
      </c>
      <c r="Q823" s="99">
        <f>VLOOKUP($A823+ROUND((COLUMN()-2)/24,5),АТС!$A$41:$F$760,5)+VLOOKUP($A823+ROUND((COLUMN()-2)/24,5),'Расчет сбытовых надбавок'!$B$2281:'Расчет сбытовых надбавок'!$G$3024,4)</f>
        <v>186.13</v>
      </c>
      <c r="R823" s="99">
        <f>VLOOKUP($A823+ROUND((COLUMN()-2)/24,5),АТС!$A$41:$F$760,5)+VLOOKUP($A823+ROUND((COLUMN()-2)/24,5),'Расчет сбытовых надбавок'!$B$2281:'Расчет сбытовых надбавок'!$G$3024,4)</f>
        <v>220.14</v>
      </c>
      <c r="S823" s="99">
        <f>VLOOKUP($A823+ROUND((COLUMN()-2)/24,5),АТС!$A$41:$F$760,5)+VLOOKUP($A823+ROUND((COLUMN()-2)/24,5),'Расчет сбытовых надбавок'!$B$2281:'Расчет сбытовых надбавок'!$G$3024,4)</f>
        <v>215.45999999999998</v>
      </c>
      <c r="T823" s="99">
        <f>VLOOKUP($A823+ROUND((COLUMN()-2)/24,5),АТС!$A$41:$F$760,5)+VLOOKUP($A823+ROUND((COLUMN()-2)/24,5),'Расчет сбытовых надбавок'!$B$2281:'Расчет сбытовых надбавок'!$G$3024,4)</f>
        <v>265.17</v>
      </c>
      <c r="U823" s="99">
        <f>VLOOKUP($A823+ROUND((COLUMN()-2)/24,5),АТС!$A$41:$F$760,5)+VLOOKUP($A823+ROUND((COLUMN()-2)/24,5),'Расчет сбытовых надбавок'!$B$2281:'Расчет сбытовых надбавок'!$G$3024,4)</f>
        <v>244.64</v>
      </c>
      <c r="V823" s="99">
        <f>VLOOKUP($A823+ROUND((COLUMN()-2)/24,5),АТС!$A$41:$F$760,5)+VLOOKUP($A823+ROUND((COLUMN()-2)/24,5),'Расчет сбытовых надбавок'!$B$2281:'Расчет сбытовых надбавок'!$G$3024,4)</f>
        <v>267.95999999999998</v>
      </c>
      <c r="W823" s="99">
        <f>VLOOKUP($A823+ROUND((COLUMN()-2)/24,5),АТС!$A$41:$F$760,5)+VLOOKUP($A823+ROUND((COLUMN()-2)/24,5),'Расчет сбытовых надбавок'!$B$2281:'Расчет сбытовых надбавок'!$G$3024,4)</f>
        <v>368.65</v>
      </c>
      <c r="X823" s="99">
        <f>VLOOKUP($A823+ROUND((COLUMN()-2)/24,5),АТС!$A$41:$F$760,5)+VLOOKUP($A823+ROUND((COLUMN()-2)/24,5),'Расчет сбытовых надбавок'!$B$2281:'Расчет сбытовых надбавок'!$G$3024,4)</f>
        <v>517.15</v>
      </c>
      <c r="Y823" s="99">
        <f>VLOOKUP($A823+ROUND((COLUMN()-2)/24,5),АТС!$A$41:$F$760,5)+VLOOKUP($A823+ROUND((COLUMN()-2)/24,5),'Расчет сбытовых надбавок'!$B$2281:'Расчет сбытовых надбавок'!$G$3024,4)</f>
        <v>1499.4499999999998</v>
      </c>
    </row>
    <row r="824" spans="1:27" hidden="1" x14ac:dyDescent="0.2">
      <c r="A824" s="80">
        <f t="shared" si="23"/>
        <v>42552</v>
      </c>
      <c r="B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C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D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E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F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G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H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I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J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K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L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M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N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O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P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Q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R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S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T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U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V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W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X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  <c r="Y824" s="99" t="e">
        <f>VLOOKUP($A824+ROUND((COLUMN()-2)/24,5),АТС!$A$41:$F$760,5)+VLOOKUP($A824+ROUND((COLUMN()-2)/24,5),'Расчет сбытовых надбавок'!$B$2281:'Расчет сбытовых надбавок'!$G$3024,4)</f>
        <v>#REF!</v>
      </c>
    </row>
    <row r="825" spans="1:27" ht="12.75" customHeight="1" x14ac:dyDescent="0.25">
      <c r="A825" s="94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6"/>
    </row>
    <row r="826" spans="1:27" x14ac:dyDescent="0.25">
      <c r="A826" s="88" t="s">
        <v>151</v>
      </c>
      <c r="B826" s="79"/>
      <c r="C826" s="79"/>
      <c r="D826" s="79"/>
    </row>
    <row r="827" spans="1:27" ht="12.75" customHeight="1" x14ac:dyDescent="0.2">
      <c r="A827" s="177" t="s">
        <v>48</v>
      </c>
      <c r="B827" s="188" t="s">
        <v>154</v>
      </c>
      <c r="C827" s="189"/>
      <c r="D827" s="189"/>
      <c r="E827" s="189"/>
      <c r="F827" s="189"/>
      <c r="G827" s="189"/>
      <c r="H827" s="189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90"/>
    </row>
    <row r="828" spans="1:27" ht="12.75" customHeight="1" x14ac:dyDescent="0.2">
      <c r="A828" s="178"/>
      <c r="B828" s="191"/>
      <c r="C828" s="192"/>
      <c r="D828" s="192"/>
      <c r="E828" s="192"/>
      <c r="F828" s="192"/>
      <c r="G828" s="192"/>
      <c r="H828" s="192"/>
      <c r="I828" s="192"/>
      <c r="J828" s="192"/>
      <c r="K828" s="192"/>
      <c r="L828" s="192"/>
      <c r="M828" s="192"/>
      <c r="N828" s="192"/>
      <c r="O828" s="192"/>
      <c r="P828" s="192"/>
      <c r="Q828" s="192"/>
      <c r="R828" s="192"/>
      <c r="S828" s="192"/>
      <c r="T828" s="192"/>
      <c r="U828" s="192"/>
      <c r="V828" s="192"/>
      <c r="W828" s="192"/>
      <c r="X828" s="192"/>
      <c r="Y828" s="193"/>
    </row>
    <row r="829" spans="1:27" s="112" customFormat="1" ht="12.75" customHeight="1" x14ac:dyDescent="0.2">
      <c r="A829" s="178"/>
      <c r="B829" s="224" t="s">
        <v>122</v>
      </c>
      <c r="C829" s="212" t="s">
        <v>123</v>
      </c>
      <c r="D829" s="212" t="s">
        <v>124</v>
      </c>
      <c r="E829" s="212" t="s">
        <v>125</v>
      </c>
      <c r="F829" s="212" t="s">
        <v>126</v>
      </c>
      <c r="G829" s="212" t="s">
        <v>127</v>
      </c>
      <c r="H829" s="212" t="s">
        <v>128</v>
      </c>
      <c r="I829" s="212" t="s">
        <v>129</v>
      </c>
      <c r="J829" s="212" t="s">
        <v>130</v>
      </c>
      <c r="K829" s="212" t="s">
        <v>131</v>
      </c>
      <c r="L829" s="212" t="s">
        <v>132</v>
      </c>
      <c r="M829" s="212" t="s">
        <v>133</v>
      </c>
      <c r="N829" s="222" t="s">
        <v>134</v>
      </c>
      <c r="O829" s="212" t="s">
        <v>135</v>
      </c>
      <c r="P829" s="212" t="s">
        <v>136</v>
      </c>
      <c r="Q829" s="212" t="s">
        <v>137</v>
      </c>
      <c r="R829" s="212" t="s">
        <v>138</v>
      </c>
      <c r="S829" s="212" t="s">
        <v>139</v>
      </c>
      <c r="T829" s="212" t="s">
        <v>140</v>
      </c>
      <c r="U829" s="212" t="s">
        <v>141</v>
      </c>
      <c r="V829" s="212" t="s">
        <v>142</v>
      </c>
      <c r="W829" s="212" t="s">
        <v>143</v>
      </c>
      <c r="X829" s="212" t="s">
        <v>144</v>
      </c>
      <c r="Y829" s="212" t="s">
        <v>145</v>
      </c>
    </row>
    <row r="830" spans="1:27" s="112" customFormat="1" ht="11.25" customHeight="1" x14ac:dyDescent="0.2">
      <c r="A830" s="179"/>
      <c r="B830" s="225"/>
      <c r="C830" s="213"/>
      <c r="D830" s="213"/>
      <c r="E830" s="213"/>
      <c r="F830" s="213"/>
      <c r="G830" s="213"/>
      <c r="H830" s="213"/>
      <c r="I830" s="213"/>
      <c r="J830" s="213"/>
      <c r="K830" s="213"/>
      <c r="L830" s="213"/>
      <c r="M830" s="213"/>
      <c r="N830" s="223"/>
      <c r="O830" s="213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</row>
    <row r="831" spans="1:27" ht="15.75" customHeight="1" x14ac:dyDescent="0.2">
      <c r="A831" s="80">
        <f>A794</f>
        <v>42522</v>
      </c>
      <c r="B831" s="99">
        <f>VLOOKUP($A831+ROUND((COLUMN()-2)/24,5),АТС!$A$41:$F$736,5)+VLOOKUP($A831+ROUND((COLUMN()-2)/24,5),'Расчет сбытовых надбавок'!$B$2281:'Расчет сбытовых надбавок'!$G$3024,5)</f>
        <v>705.67</v>
      </c>
      <c r="C831" s="99">
        <f>VLOOKUP($A831+ROUND((COLUMN()-2)/24,5),АТС!$A$41:$F$736,5)+VLOOKUP($A831+ROUND((COLUMN()-2)/24,5),'Расчет сбытовых надбавок'!$B$2281:'Расчет сбытовых надбавок'!$G$3024,5)</f>
        <v>332.55</v>
      </c>
      <c r="D831" s="99">
        <f>VLOOKUP($A831+ROUND((COLUMN()-2)/24,5),АТС!$A$41:$F$736,5)+VLOOKUP($A831+ROUND((COLUMN()-2)/24,5),'Расчет сбытовых надбавок'!$B$2281:'Расчет сбытовых надбавок'!$G$3024,5)</f>
        <v>188.27</v>
      </c>
      <c r="E831" s="99">
        <f>VLOOKUP($A831+ROUND((COLUMN()-2)/24,5),АТС!$A$41:$F$736,5)+VLOOKUP($A831+ROUND((COLUMN()-2)/24,5),'Расчет сбытовых надбавок'!$B$2281:'Расчет сбытовых надбавок'!$G$3024,5)</f>
        <v>1.85</v>
      </c>
      <c r="F831" s="99">
        <f>VLOOKUP($A831+ROUND((COLUMN()-2)/24,5),АТС!$A$41:$F$736,5)+VLOOKUP($A831+ROUND((COLUMN()-2)/24,5),'Расчет сбытовых надбавок'!$B$2281:'Расчет сбытовых надбавок'!$G$3024,5)</f>
        <v>0</v>
      </c>
      <c r="G831" s="99">
        <f>VLOOKUP($A831+ROUND((COLUMN()-2)/24,5),АТС!$A$41:$F$736,5)+VLOOKUP($A831+ROUND((COLUMN()-2)/24,5),'Расчет сбытовых надбавок'!$B$2281:'Расчет сбытовых надбавок'!$G$3024,5)</f>
        <v>205.81</v>
      </c>
      <c r="H831" s="99">
        <f>VLOOKUP($A831+ROUND((COLUMN()-2)/24,5),АТС!$A$41:$F$736,5)+VLOOKUP($A831+ROUND((COLUMN()-2)/24,5),'Расчет сбытовых надбавок'!$B$2281:'Расчет сбытовых надбавок'!$G$3024,5)</f>
        <v>0</v>
      </c>
      <c r="I831" s="99">
        <f>VLOOKUP($A831+ROUND((COLUMN()-2)/24,5),АТС!$A$41:$F$736,5)+VLOOKUP($A831+ROUND((COLUMN()-2)/24,5),'Расчет сбытовых надбавок'!$B$2281:'Расчет сбытовых надбавок'!$G$3024,5)</f>
        <v>0</v>
      </c>
      <c r="J831" s="99">
        <f>VLOOKUP($A831+ROUND((COLUMN()-2)/24,5),АТС!$A$41:$F$736,5)+VLOOKUP($A831+ROUND((COLUMN()-2)/24,5),'Расчет сбытовых надбавок'!$B$2281:'Расчет сбытовых надбавок'!$G$3024,5)</f>
        <v>0</v>
      </c>
      <c r="K831" s="99">
        <f>VLOOKUP($A831+ROUND((COLUMN()-2)/24,5),АТС!$A$41:$F$736,5)+VLOOKUP($A831+ROUND((COLUMN()-2)/24,5),'Расчет сбытовых надбавок'!$B$2281:'Расчет сбытовых надбавок'!$G$3024,5)</f>
        <v>47.61</v>
      </c>
      <c r="L831" s="99">
        <f>VLOOKUP($A831+ROUND((COLUMN()-2)/24,5),АТС!$A$41:$F$736,5)+VLOOKUP($A831+ROUND((COLUMN()-2)/24,5),'Расчет сбытовых надбавок'!$B$2281:'Расчет сбытовых надбавок'!$G$3024,5)</f>
        <v>229.61</v>
      </c>
      <c r="M831" s="99">
        <f>VLOOKUP($A831+ROUND((COLUMN()-2)/24,5),АТС!$A$41:$F$736,5)+VLOOKUP($A831+ROUND((COLUMN()-2)/24,5),'Расчет сбытовых надбавок'!$B$2281:'Расчет сбытовых надбавок'!$G$3024,5)</f>
        <v>297.86</v>
      </c>
      <c r="N831" s="99">
        <f>VLOOKUP($A831+ROUND((COLUMN()-2)/24,5),АТС!$A$41:$F$736,5)+VLOOKUP($A831+ROUND((COLUMN()-2)/24,5),'Расчет сбытовых надбавок'!$B$2281:'Расчет сбытовых надбавок'!$G$3024,5)</f>
        <v>253.54000000000002</v>
      </c>
      <c r="O831" s="99">
        <f>VLOOKUP($A831+ROUND((COLUMN()-2)/24,5),АТС!$A$41:$F$736,5)+VLOOKUP($A831+ROUND((COLUMN()-2)/24,5),'Расчет сбытовых надбавок'!$B$2281:'Расчет сбытовых надбавок'!$G$3024,5)</f>
        <v>217.08</v>
      </c>
      <c r="P831" s="99">
        <f>VLOOKUP($A831+ROUND((COLUMN()-2)/24,5),АТС!$A$41:$F$736,5)+VLOOKUP($A831+ROUND((COLUMN()-2)/24,5),'Расчет сбытовых надбавок'!$B$2281:'Расчет сбытовых надбавок'!$G$3024,5)</f>
        <v>190.37</v>
      </c>
      <c r="Q831" s="99">
        <f>VLOOKUP($A831+ROUND((COLUMN()-2)/24,5),АТС!$A$41:$F$736,5)+VLOOKUP($A831+ROUND((COLUMN()-2)/24,5),'Расчет сбытовых надбавок'!$B$2281:'Расчет сбытовых надбавок'!$G$3024,5)</f>
        <v>332.14</v>
      </c>
      <c r="R831" s="99">
        <f>VLOOKUP($A831+ROUND((COLUMN()-2)/24,5),АТС!$A$41:$F$736,5)+VLOOKUP($A831+ROUND((COLUMN()-2)/24,5),'Расчет сбытовых надбавок'!$B$2281:'Расчет сбытовых надбавок'!$G$3024,5)</f>
        <v>345.03999999999996</v>
      </c>
      <c r="S831" s="99">
        <f>VLOOKUP($A831+ROUND((COLUMN()-2)/24,5),АТС!$A$41:$F$736,5)+VLOOKUP($A831+ROUND((COLUMN()-2)/24,5),'Расчет сбытовых надбавок'!$B$2281:'Расчет сбытовых надбавок'!$G$3024,5)</f>
        <v>282.77000000000004</v>
      </c>
      <c r="T831" s="99">
        <f>VLOOKUP($A831+ROUND((COLUMN()-2)/24,5),АТС!$A$41:$F$736,5)+VLOOKUP($A831+ROUND((COLUMN()-2)/24,5),'Расчет сбытовых надбавок'!$B$2281:'Расчет сбытовых надбавок'!$G$3024,5)</f>
        <v>470.62</v>
      </c>
      <c r="U831" s="99">
        <f>VLOOKUP($A831+ROUND((COLUMN()-2)/24,5),АТС!$A$41:$F$736,5)+VLOOKUP($A831+ROUND((COLUMN()-2)/24,5),'Расчет сбытовых надбавок'!$B$2281:'Расчет сбытовых надбавок'!$G$3024,5)</f>
        <v>313.40999999999997</v>
      </c>
      <c r="V831" s="99">
        <f>VLOOKUP($A831+ROUND((COLUMN()-2)/24,5),АТС!$A$41:$F$736,5)+VLOOKUP($A831+ROUND((COLUMN()-2)/24,5),'Расчет сбытовых надбавок'!$B$2281:'Расчет сбытовых надбавок'!$G$3024,5)</f>
        <v>527.72</v>
      </c>
      <c r="W831" s="99">
        <f>VLOOKUP($A831+ROUND((COLUMN()-2)/24,5),АТС!$A$41:$F$736,5)+VLOOKUP($A831+ROUND((COLUMN()-2)/24,5),'Расчет сбытовых надбавок'!$B$2281:'Расчет сбытовых надбавок'!$G$3024,5)</f>
        <v>439.16</v>
      </c>
      <c r="X831" s="99">
        <f>VLOOKUP($A831+ROUND((COLUMN()-2)/24,5),АТС!$A$41:$F$736,5)+VLOOKUP($A831+ROUND((COLUMN()-2)/24,5),'Расчет сбытовых надбавок'!$B$2281:'Расчет сбытовых надбавок'!$G$3024,5)</f>
        <v>334.1</v>
      </c>
      <c r="Y831" s="99">
        <f>VLOOKUP($A831+ROUND((COLUMN()-2)/24,5),АТС!$A$41:$F$736,5)+VLOOKUP($A831+ROUND((COLUMN()-2)/24,5),'Расчет сбытовых надбавок'!$B$2281:'Расчет сбытовых надбавок'!$G$3024,5)</f>
        <v>401.45000000000005</v>
      </c>
      <c r="AA831" s="81"/>
    </row>
    <row r="832" spans="1:27" x14ac:dyDescent="0.2">
      <c r="A832" s="80">
        <f>A831+1</f>
        <v>42523</v>
      </c>
      <c r="B832" s="99">
        <f>VLOOKUP($A832+ROUND((COLUMN()-2)/24,5),АТС!$A$41:$F$736,5)+VLOOKUP($A832+ROUND((COLUMN()-2)/24,5),'Расчет сбытовых надбавок'!$B$2281:'Расчет сбытовых надбавок'!$G$3024,5)</f>
        <v>433.42</v>
      </c>
      <c r="C832" s="99">
        <f>VLOOKUP($A832+ROUND((COLUMN()-2)/24,5),АТС!$A$41:$F$736,5)+VLOOKUP($A832+ROUND((COLUMN()-2)/24,5),'Расчет сбытовых надбавок'!$B$2281:'Расчет сбытовых надбавок'!$G$3024,5)</f>
        <v>721.8</v>
      </c>
      <c r="D832" s="99">
        <f>VLOOKUP($A832+ROUND((COLUMN()-2)/24,5),АТС!$A$41:$F$736,5)+VLOOKUP($A832+ROUND((COLUMN()-2)/24,5),'Расчет сбытовых надбавок'!$B$2281:'Расчет сбытовых надбавок'!$G$3024,5)</f>
        <v>590.52</v>
      </c>
      <c r="E832" s="99">
        <f>VLOOKUP($A832+ROUND((COLUMN()-2)/24,5),АТС!$A$41:$F$736,5)+VLOOKUP($A832+ROUND((COLUMN()-2)/24,5),'Расчет сбытовых надбавок'!$B$2281:'Расчет сбытовых надбавок'!$G$3024,5)</f>
        <v>46.019999999999996</v>
      </c>
      <c r="F832" s="99">
        <f>VLOOKUP($A832+ROUND((COLUMN()-2)/24,5),АТС!$A$41:$F$736,5)+VLOOKUP($A832+ROUND((COLUMN()-2)/24,5),'Расчет сбытовых надбавок'!$B$2281:'Расчет сбытовых надбавок'!$G$3024,5)</f>
        <v>357.53</v>
      </c>
      <c r="G832" s="99">
        <f>VLOOKUP($A832+ROUND((COLUMN()-2)/24,5),АТС!$A$41:$F$736,5)+VLOOKUP($A832+ROUND((COLUMN()-2)/24,5),'Расчет сбытовых надбавок'!$B$2281:'Расчет сбытовых надбавок'!$G$3024,5)</f>
        <v>209.26</v>
      </c>
      <c r="H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9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9">
        <f>VLOOKUP($A832+ROUND((COLUMN()-2)/24,5),АТС!$A$41:$F$736,5)+VLOOKUP($A832+ROUND((COLUMN()-2)/24,5),'Расчет сбытовых надбавок'!$B$2281:'Расчет сбытовых надбавок'!$G$3024,5)</f>
        <v>102.46000000000001</v>
      </c>
      <c r="M832" s="99">
        <f>VLOOKUP($A832+ROUND((COLUMN()-2)/24,5),АТС!$A$41:$F$736,5)+VLOOKUP($A832+ROUND((COLUMN()-2)/24,5),'Расчет сбытовых надбавок'!$B$2281:'Расчет сбытовых надбавок'!$G$3024,5)</f>
        <v>121.8</v>
      </c>
      <c r="N832" s="99">
        <f>VLOOKUP($A832+ROUND((COLUMN()-2)/24,5),АТС!$A$41:$F$736,5)+VLOOKUP($A832+ROUND((COLUMN()-2)/24,5),'Расчет сбытовых надбавок'!$B$2281:'Расчет сбытовых надбавок'!$G$3024,5)</f>
        <v>99.53</v>
      </c>
      <c r="O832" s="99">
        <f>VLOOKUP($A832+ROUND((COLUMN()-2)/24,5),АТС!$A$41:$F$736,5)+VLOOKUP($A832+ROUND((COLUMN()-2)/24,5),'Расчет сбытовых надбавок'!$B$2281:'Расчет сбытовых надбавок'!$G$3024,5)</f>
        <v>111.92999999999999</v>
      </c>
      <c r="P832" s="99">
        <f>VLOOKUP($A832+ROUND((COLUMN()-2)/24,5),АТС!$A$41:$F$736,5)+VLOOKUP($A832+ROUND((COLUMN()-2)/24,5),'Расчет сбытовых надбавок'!$B$2281:'Расчет сбытовых надбавок'!$G$3024,5)</f>
        <v>154.62</v>
      </c>
      <c r="Q832" s="99">
        <f>VLOOKUP($A832+ROUND((COLUMN()-2)/24,5),АТС!$A$41:$F$736,5)+VLOOKUP($A832+ROUND((COLUMN()-2)/24,5),'Расчет сбытовых надбавок'!$B$2281:'Расчет сбытовых надбавок'!$G$3024,5)</f>
        <v>144.79</v>
      </c>
      <c r="R832" s="99">
        <f>VLOOKUP($A832+ROUND((COLUMN()-2)/24,5),АТС!$A$41:$F$736,5)+VLOOKUP($A832+ROUND((COLUMN()-2)/24,5),'Расчет сбытовых надбавок'!$B$2281:'Расчет сбытовых надбавок'!$G$3024,5)</f>
        <v>150.1</v>
      </c>
      <c r="S832" s="99">
        <f>VLOOKUP($A832+ROUND((COLUMN()-2)/24,5),АТС!$A$41:$F$736,5)+VLOOKUP($A832+ROUND((COLUMN()-2)/24,5),'Расчет сбытовых надбавок'!$B$2281:'Расчет сбытовых надбавок'!$G$3024,5)</f>
        <v>198.02</v>
      </c>
      <c r="T832" s="99">
        <f>VLOOKUP($A832+ROUND((COLUMN()-2)/24,5),АТС!$A$41:$F$736,5)+VLOOKUP($A832+ROUND((COLUMN()-2)/24,5),'Расчет сбытовых надбавок'!$B$2281:'Расчет сбытовых надбавок'!$G$3024,5)</f>
        <v>251.23</v>
      </c>
      <c r="U832" s="99">
        <f>VLOOKUP($A832+ROUND((COLUMN()-2)/24,5),АТС!$A$41:$F$736,5)+VLOOKUP($A832+ROUND((COLUMN()-2)/24,5),'Расчет сбытовых надбавок'!$B$2281:'Расчет сбытовых надбавок'!$G$3024,5)</f>
        <v>230.91</v>
      </c>
      <c r="V832" s="99">
        <f>VLOOKUP($A832+ROUND((COLUMN()-2)/24,5),АТС!$A$41:$F$736,5)+VLOOKUP($A832+ROUND((COLUMN()-2)/24,5),'Расчет сбытовых надбавок'!$B$2281:'Расчет сбытовых надбавок'!$G$3024,5)</f>
        <v>78.069999999999993</v>
      </c>
      <c r="W832" s="99">
        <f>VLOOKUP($A832+ROUND((COLUMN()-2)/24,5),АТС!$A$41:$F$736,5)+VLOOKUP($A832+ROUND((COLUMN()-2)/24,5),'Расчет сбытовых надбавок'!$B$2281:'Расчет сбытовых надбавок'!$G$3024,5)</f>
        <v>147.37</v>
      </c>
      <c r="X832" s="99">
        <f>VLOOKUP($A832+ROUND((COLUMN()-2)/24,5),АТС!$A$41:$F$736,5)+VLOOKUP($A832+ROUND((COLUMN()-2)/24,5),'Расчет сбытовых надбавок'!$B$2281:'Расчет сбытовых надбавок'!$G$3024,5)</f>
        <v>319.99</v>
      </c>
      <c r="Y832" s="99">
        <f>VLOOKUP($A832+ROUND((COLUMN()-2)/24,5),АТС!$A$41:$F$736,5)+VLOOKUP($A832+ROUND((COLUMN()-2)/24,5),'Расчет сбытовых надбавок'!$B$2281:'Расчет сбытовых надбавок'!$G$3024,5)</f>
        <v>155.07000000000002</v>
      </c>
    </row>
    <row r="833" spans="1:25" x14ac:dyDescent="0.2">
      <c r="A833" s="80">
        <f t="shared" ref="A833:A861" si="24">A832+1</f>
        <v>42524</v>
      </c>
      <c r="B833" s="99">
        <f>VLOOKUP($A833+ROUND((COLUMN()-2)/24,5),АТС!$A$41:$F$736,5)+VLOOKUP($A833+ROUND((COLUMN()-2)/24,5),'Расчет сбытовых надбавок'!$B$2281:'Расчет сбытовых надбавок'!$G$3024,5)</f>
        <v>470.08000000000004</v>
      </c>
      <c r="C833" s="99">
        <f>VLOOKUP($A833+ROUND((COLUMN()-2)/24,5),АТС!$A$41:$F$736,5)+VLOOKUP($A833+ROUND((COLUMN()-2)/24,5),'Расчет сбытовых надбавок'!$B$2281:'Расчет сбытовых надбавок'!$G$3024,5)</f>
        <v>726.21</v>
      </c>
      <c r="D833" s="99">
        <f>VLOOKUP($A833+ROUND((COLUMN()-2)/24,5),АТС!$A$41:$F$736,5)+VLOOKUP($A833+ROUND((COLUMN()-2)/24,5),'Расчет сбытовых надбавок'!$B$2281:'Расчет сбытовых надбавок'!$G$3024,5)</f>
        <v>215.9</v>
      </c>
      <c r="E833" s="99">
        <f>VLOOKUP($A833+ROUND((COLUMN()-2)/24,5),АТС!$A$41:$F$736,5)+VLOOKUP($A833+ROUND((COLUMN()-2)/24,5),'Расчет сбытовых надбавок'!$B$2281:'Расчет сбытовых надбавок'!$G$3024,5)</f>
        <v>617.51</v>
      </c>
      <c r="F833" s="99">
        <f>VLOOKUP($A833+ROUND((COLUMN()-2)/24,5),АТС!$A$41:$F$736,5)+VLOOKUP($A833+ROUND((COLUMN()-2)/24,5),'Расчет сбытовых надбавок'!$B$2281:'Расчет сбытовых надбавок'!$G$3024,5)</f>
        <v>569.88</v>
      </c>
      <c r="G833" s="99">
        <f>VLOOKUP($A833+ROUND((COLUMN()-2)/24,5),АТС!$A$41:$F$736,5)+VLOOKUP($A833+ROUND((COLUMN()-2)/24,5),'Расчет сбытовых надбавок'!$B$2281:'Расчет сбытовых надбавок'!$G$3024,5)</f>
        <v>686.74</v>
      </c>
      <c r="H833" s="99">
        <f>VLOOKUP($A833+ROUND((COLUMN()-2)/24,5),АТС!$A$41:$F$736,5)+VLOOKUP($A833+ROUND((COLUMN()-2)/24,5),'Расчет сбытовых надбавок'!$B$2281:'Расчет сбытовых надбавок'!$G$3024,5)</f>
        <v>0.01</v>
      </c>
      <c r="I833" s="99">
        <f>VLOOKUP($A833+ROUND((COLUMN()-2)/24,5),АТС!$A$41:$F$736,5)+VLOOKUP($A833+ROUND((COLUMN()-2)/24,5),'Расчет сбытовых надбавок'!$B$2281:'Расчет сбытовых надбавок'!$G$3024,5)</f>
        <v>83.9</v>
      </c>
      <c r="J833" s="99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9">
        <f>VLOOKUP($A833+ROUND((COLUMN()-2)/24,5),АТС!$A$41:$F$736,5)+VLOOKUP($A833+ROUND((COLUMN()-2)/24,5),'Расчет сбытовых надбавок'!$B$2281:'Расчет сбытовых надбавок'!$G$3024,5)</f>
        <v>44.53</v>
      </c>
      <c r="L833" s="99">
        <f>VLOOKUP($A833+ROUND((COLUMN()-2)/24,5),АТС!$A$41:$F$736,5)+VLOOKUP($A833+ROUND((COLUMN()-2)/24,5),'Расчет сбытовых надбавок'!$B$2281:'Расчет сбытовых надбавок'!$G$3024,5)</f>
        <v>172.53</v>
      </c>
      <c r="M833" s="99">
        <f>VLOOKUP($A833+ROUND((COLUMN()-2)/24,5),АТС!$A$41:$F$736,5)+VLOOKUP($A833+ROUND((COLUMN()-2)/24,5),'Расчет сбытовых надбавок'!$B$2281:'Расчет сбытовых надбавок'!$G$3024,5)</f>
        <v>267.40999999999997</v>
      </c>
      <c r="N833" s="99">
        <f>VLOOKUP($A833+ROUND((COLUMN()-2)/24,5),АТС!$A$41:$F$736,5)+VLOOKUP($A833+ROUND((COLUMN()-2)/24,5),'Расчет сбытовых надбавок'!$B$2281:'Расчет сбытовых надбавок'!$G$3024,5)</f>
        <v>79.69</v>
      </c>
      <c r="O833" s="99">
        <f>VLOOKUP($A833+ROUND((COLUMN()-2)/24,5),АТС!$A$41:$F$736,5)+VLOOKUP($A833+ROUND((COLUMN()-2)/24,5),'Расчет сбытовых надбавок'!$B$2281:'Расчет сбытовых надбавок'!$G$3024,5)</f>
        <v>65.37</v>
      </c>
      <c r="P833" s="99">
        <f>VLOOKUP($A833+ROUND((COLUMN()-2)/24,5),АТС!$A$41:$F$736,5)+VLOOKUP($A833+ROUND((COLUMN()-2)/24,5),'Расчет сбытовых надбавок'!$B$2281:'Расчет сбытовых надбавок'!$G$3024,5)</f>
        <v>107.31</v>
      </c>
      <c r="Q833" s="99">
        <f>VLOOKUP($A833+ROUND((COLUMN()-2)/24,5),АТС!$A$41:$F$736,5)+VLOOKUP($A833+ROUND((COLUMN()-2)/24,5),'Расчет сбытовых надбавок'!$B$2281:'Расчет сбытовых надбавок'!$G$3024,5)</f>
        <v>116.32</v>
      </c>
      <c r="R833" s="99">
        <f>VLOOKUP($A833+ROUND((COLUMN()-2)/24,5),АТС!$A$41:$F$736,5)+VLOOKUP($A833+ROUND((COLUMN()-2)/24,5),'Расчет сбытовых надбавок'!$B$2281:'Расчет сбытовых надбавок'!$G$3024,5)</f>
        <v>339.45</v>
      </c>
      <c r="S833" s="99">
        <f>VLOOKUP($A833+ROUND((COLUMN()-2)/24,5),АТС!$A$41:$F$736,5)+VLOOKUP($A833+ROUND((COLUMN()-2)/24,5),'Расчет сбытовых надбавок'!$B$2281:'Расчет сбытовых надбавок'!$G$3024,5)</f>
        <v>307.14</v>
      </c>
      <c r="T833" s="99">
        <f>VLOOKUP($A833+ROUND((COLUMN()-2)/24,5),АТС!$A$41:$F$736,5)+VLOOKUP($A833+ROUND((COLUMN()-2)/24,5),'Расчет сбытовых надбавок'!$B$2281:'Расчет сбытовых надбавок'!$G$3024,5)</f>
        <v>311.79999999999995</v>
      </c>
      <c r="U833" s="99">
        <f>VLOOKUP($A833+ROUND((COLUMN()-2)/24,5),АТС!$A$41:$F$736,5)+VLOOKUP($A833+ROUND((COLUMN()-2)/24,5),'Расчет сбытовых надбавок'!$B$2281:'Расчет сбытовых надбавок'!$G$3024,5)</f>
        <v>245.22</v>
      </c>
      <c r="V833" s="99">
        <f>VLOOKUP($A833+ROUND((COLUMN()-2)/24,5),АТС!$A$41:$F$736,5)+VLOOKUP($A833+ROUND((COLUMN()-2)/24,5),'Расчет сбытовых надбавок'!$B$2281:'Расчет сбытовых надбавок'!$G$3024,5)</f>
        <v>146.22999999999999</v>
      </c>
      <c r="W833" s="99">
        <f>VLOOKUP($A833+ROUND((COLUMN()-2)/24,5),АТС!$A$41:$F$736,5)+VLOOKUP($A833+ROUND((COLUMN()-2)/24,5),'Расчет сбытовых надбавок'!$B$2281:'Расчет сбытовых надбавок'!$G$3024,5)</f>
        <v>223.66</v>
      </c>
      <c r="X833" s="99">
        <f>VLOOKUP($A833+ROUND((COLUMN()-2)/24,5),АТС!$A$41:$F$736,5)+VLOOKUP($A833+ROUND((COLUMN()-2)/24,5),'Расчет сбытовых надбавок'!$B$2281:'Расчет сбытовых надбавок'!$G$3024,5)</f>
        <v>528.45000000000005</v>
      </c>
      <c r="Y833" s="99">
        <f>VLOOKUP($A833+ROUND((COLUMN()-2)/24,5),АТС!$A$41:$F$736,5)+VLOOKUP($A833+ROUND((COLUMN()-2)/24,5),'Расчет сбытовых надбавок'!$B$2281:'Расчет сбытовых надбавок'!$G$3024,5)</f>
        <v>746.89</v>
      </c>
    </row>
    <row r="834" spans="1:25" x14ac:dyDescent="0.2">
      <c r="A834" s="80">
        <f t="shared" si="24"/>
        <v>42525</v>
      </c>
      <c r="B834" s="99">
        <f>VLOOKUP($A834+ROUND((COLUMN()-2)/24,5),АТС!$A$41:$F$736,5)+VLOOKUP($A834+ROUND((COLUMN()-2)/24,5),'Расчет сбытовых надбавок'!$B$2281:'Расчет сбытовых надбавок'!$G$3024,5)</f>
        <v>466.2</v>
      </c>
      <c r="C834" s="99">
        <f>VLOOKUP($A834+ROUND((COLUMN()-2)/24,5),АТС!$A$41:$F$736,5)+VLOOKUP($A834+ROUND((COLUMN()-2)/24,5),'Расчет сбытовых надбавок'!$B$2281:'Расчет сбытовых надбавок'!$G$3024,5)</f>
        <v>855.67</v>
      </c>
      <c r="D834" s="99">
        <f>VLOOKUP($A834+ROUND((COLUMN()-2)/24,5),АТС!$A$41:$F$736,5)+VLOOKUP($A834+ROUND((COLUMN()-2)/24,5),'Расчет сбытовых надбавок'!$B$2281:'Расчет сбытовых надбавок'!$G$3024,5)</f>
        <v>849.72</v>
      </c>
      <c r="E834" s="99">
        <f>VLOOKUP($A834+ROUND((COLUMN()-2)/24,5),АТС!$A$41:$F$736,5)+VLOOKUP($A834+ROUND((COLUMN()-2)/24,5),'Расчет сбытовых надбавок'!$B$2281:'Расчет сбытовых надбавок'!$G$3024,5)</f>
        <v>728.42</v>
      </c>
      <c r="F834" s="99">
        <f>VLOOKUP($A834+ROUND((COLUMN()-2)/24,5),АТС!$A$41:$F$736,5)+VLOOKUP($A834+ROUND((COLUMN()-2)/24,5),'Расчет сбытовых надбавок'!$B$2281:'Расчет сбытовых надбавок'!$G$3024,5)</f>
        <v>723.77</v>
      </c>
      <c r="G834" s="99">
        <f>VLOOKUP($A834+ROUND((COLUMN()-2)/24,5),АТС!$A$41:$F$736,5)+VLOOKUP($A834+ROUND((COLUMN()-2)/24,5),'Расчет сбытовых надбавок'!$B$2281:'Расчет сбытовых надбавок'!$G$3024,5)</f>
        <v>695.87</v>
      </c>
      <c r="H834" s="99">
        <f>VLOOKUP($A834+ROUND((COLUMN()-2)/24,5),АТС!$A$41:$F$736,5)+VLOOKUP($A834+ROUND((COLUMN()-2)/24,5),'Расчет сбытовых надбавок'!$B$2281:'Расчет сбытовых надбавок'!$G$3024,5)</f>
        <v>608.96</v>
      </c>
      <c r="I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9">
        <f>VLOOKUP($A834+ROUND((COLUMN()-2)/24,5),АТС!$A$41:$F$736,5)+VLOOKUP($A834+ROUND((COLUMN()-2)/24,5),'Расчет сбытовых надбавок'!$B$2281:'Расчет сбытовых надбавок'!$G$3024,5)</f>
        <v>19.88</v>
      </c>
      <c r="L834" s="99">
        <f>VLOOKUP($A834+ROUND((COLUMN()-2)/24,5),АТС!$A$41:$F$736,5)+VLOOKUP($A834+ROUND((COLUMN()-2)/24,5),'Расчет сбытовых надбавок'!$B$2281:'Расчет сбытовых надбавок'!$G$3024,5)</f>
        <v>78.570000000000007</v>
      </c>
      <c r="M834" s="99">
        <f>VLOOKUP($A834+ROUND((COLUMN()-2)/24,5),АТС!$A$41:$F$736,5)+VLOOKUP($A834+ROUND((COLUMN()-2)/24,5),'Расчет сбытовых надбавок'!$B$2281:'Расчет сбытовых надбавок'!$G$3024,5)</f>
        <v>113.23</v>
      </c>
      <c r="N834" s="99">
        <f>VLOOKUP($A834+ROUND((COLUMN()-2)/24,5),АТС!$A$41:$F$736,5)+VLOOKUP($A834+ROUND((COLUMN()-2)/24,5),'Расчет сбытовых надбавок'!$B$2281:'Расчет сбытовых надбавок'!$G$3024,5)</f>
        <v>69.8</v>
      </c>
      <c r="O834" s="99">
        <f>VLOOKUP($A834+ROUND((COLUMN()-2)/24,5),АТС!$A$41:$F$736,5)+VLOOKUP($A834+ROUND((COLUMN()-2)/24,5),'Расчет сбытовых надбавок'!$B$2281:'Расчет сбытовых надбавок'!$G$3024,5)</f>
        <v>65.84</v>
      </c>
      <c r="P834" s="99">
        <f>VLOOKUP($A834+ROUND((COLUMN()-2)/24,5),АТС!$A$41:$F$736,5)+VLOOKUP($A834+ROUND((COLUMN()-2)/24,5),'Расчет сбытовых надбавок'!$B$2281:'Расчет сбытовых надбавок'!$G$3024,5)</f>
        <v>41.14</v>
      </c>
      <c r="Q834" s="99">
        <f>VLOOKUP($A834+ROUND((COLUMN()-2)/24,5),АТС!$A$41:$F$736,5)+VLOOKUP($A834+ROUND((COLUMN()-2)/24,5),'Расчет сбытовых надбавок'!$B$2281:'Расчет сбытовых надбавок'!$G$3024,5)</f>
        <v>49.68</v>
      </c>
      <c r="R834" s="99">
        <f>VLOOKUP($A834+ROUND((COLUMN()-2)/24,5),АТС!$A$41:$F$736,5)+VLOOKUP($A834+ROUND((COLUMN()-2)/24,5),'Расчет сбытовых надбавок'!$B$2281:'Расчет сбытовых надбавок'!$G$3024,5)</f>
        <v>30.77</v>
      </c>
      <c r="S834" s="99">
        <f>VLOOKUP($A834+ROUND((COLUMN()-2)/24,5),АТС!$A$41:$F$736,5)+VLOOKUP($A834+ROUND((COLUMN()-2)/24,5),'Расчет сбытовых надбавок'!$B$2281:'Расчет сбытовых надбавок'!$G$3024,5)</f>
        <v>37.090000000000003</v>
      </c>
      <c r="T834" s="99">
        <f>VLOOKUP($A834+ROUND((COLUMN()-2)/24,5),АТС!$A$41:$F$736,5)+VLOOKUP($A834+ROUND((COLUMN()-2)/24,5),'Расчет сбытовых надбавок'!$B$2281:'Расчет сбытовых надбавок'!$G$3024,5)</f>
        <v>17.100000000000001</v>
      </c>
      <c r="U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9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9">
        <f>VLOOKUP($A834+ROUND((COLUMN()-2)/24,5),АТС!$A$41:$F$736,5)+VLOOKUP($A834+ROUND((COLUMN()-2)/24,5),'Расчет сбытовых надбавок'!$B$2281:'Расчет сбытовых надбавок'!$G$3024,5)</f>
        <v>51.14</v>
      </c>
      <c r="X834" s="99">
        <f>VLOOKUP($A834+ROUND((COLUMN()-2)/24,5),АТС!$A$41:$F$736,5)+VLOOKUP($A834+ROUND((COLUMN()-2)/24,5),'Расчет сбытовых надбавок'!$B$2281:'Расчет сбытовых надбавок'!$G$3024,5)</f>
        <v>192.64</v>
      </c>
      <c r="Y834" s="99">
        <f>VLOOKUP($A834+ROUND((COLUMN()-2)/24,5),АТС!$A$41:$F$736,5)+VLOOKUP($A834+ROUND((COLUMN()-2)/24,5),'Расчет сбытовых надбавок'!$B$2281:'Расчет сбытовых надбавок'!$G$3024,5)</f>
        <v>507.46</v>
      </c>
    </row>
    <row r="835" spans="1:25" x14ac:dyDescent="0.2">
      <c r="A835" s="80">
        <f t="shared" si="24"/>
        <v>42526</v>
      </c>
      <c r="B835" s="99">
        <f>VLOOKUP($A835+ROUND((COLUMN()-2)/24,5),АТС!$A$41:$F$736,5)+VLOOKUP($A835+ROUND((COLUMN()-2)/24,5),'Расчет сбытовых надбавок'!$B$2281:'Расчет сбытовых надбавок'!$G$3024,5)</f>
        <v>690.3</v>
      </c>
      <c r="C835" s="99">
        <f>VLOOKUP($A835+ROUND((COLUMN()-2)/24,5),АТС!$A$41:$F$736,5)+VLOOKUP($A835+ROUND((COLUMN()-2)/24,5),'Расчет сбытовых надбавок'!$B$2281:'Расчет сбытовых надбавок'!$G$3024,5)</f>
        <v>629.67999999999995</v>
      </c>
      <c r="D835" s="99">
        <f>VLOOKUP($A835+ROUND((COLUMN()-2)/24,5),АТС!$A$41:$F$736,5)+VLOOKUP($A835+ROUND((COLUMN()-2)/24,5),'Расчет сбытовых надбавок'!$B$2281:'Расчет сбытовых надбавок'!$G$3024,5)</f>
        <v>396.44</v>
      </c>
      <c r="E835" s="99">
        <f>VLOOKUP($A835+ROUND((COLUMN()-2)/24,5),АТС!$A$41:$F$736,5)+VLOOKUP($A835+ROUND((COLUMN()-2)/24,5),'Расчет сбытовых надбавок'!$B$2281:'Расчет сбытовых надбавок'!$G$3024,5)</f>
        <v>570.70000000000005</v>
      </c>
      <c r="F835" s="99">
        <f>VLOOKUP($A835+ROUND((COLUMN()-2)/24,5),АТС!$A$41:$F$736,5)+VLOOKUP($A835+ROUND((COLUMN()-2)/24,5),'Расчет сбытовых надбавок'!$B$2281:'Расчет сбытовых надбавок'!$G$3024,5)</f>
        <v>436.25</v>
      </c>
      <c r="G835" s="99">
        <f>VLOOKUP($A835+ROUND((COLUMN()-2)/24,5),АТС!$A$41:$F$736,5)+VLOOKUP($A835+ROUND((COLUMN()-2)/24,5),'Расчет сбытовых надбавок'!$B$2281:'Расчет сбытовых надбавок'!$G$3024,5)</f>
        <v>192.82</v>
      </c>
      <c r="H835" s="99">
        <f>VLOOKUP($A835+ROUND((COLUMN()-2)/24,5),АТС!$A$41:$F$736,5)+VLOOKUP($A835+ROUND((COLUMN()-2)/24,5),'Расчет сбытовых надбавок'!$B$2281:'Расчет сбытовых надбавок'!$G$3024,5)</f>
        <v>193.92999999999998</v>
      </c>
      <c r="I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9">
        <f>VLOOKUP($A835+ROUND((COLUMN()-2)/24,5),АТС!$A$41:$F$736,5)+VLOOKUP($A835+ROUND((COLUMN()-2)/24,5),'Расчет сбытовых надбавок'!$B$2281:'Расчет сбытовых надбавок'!$G$3024,5)</f>
        <v>10.299999999999999</v>
      </c>
      <c r="L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9">
        <f>VLOOKUP($A835+ROUND((COLUMN()-2)/24,5),АТС!$A$41:$F$736,5)+VLOOKUP($A835+ROUND((COLUMN()-2)/24,5),'Расчет сбытовых надбавок'!$B$2281:'Расчет сбытовых надбавок'!$G$3024,5)</f>
        <v>64.86</v>
      </c>
      <c r="N835" s="99">
        <f>VLOOKUP($A835+ROUND((COLUMN()-2)/24,5),АТС!$A$41:$F$736,5)+VLOOKUP($A835+ROUND((COLUMN()-2)/24,5),'Расчет сбытовых надбавок'!$B$2281:'Расчет сбытовых надбавок'!$G$3024,5)</f>
        <v>459.53000000000003</v>
      </c>
      <c r="O835" s="99">
        <f>VLOOKUP($A835+ROUND((COLUMN()-2)/24,5),АТС!$A$41:$F$736,5)+VLOOKUP($A835+ROUND((COLUMN()-2)/24,5),'Расчет сбытовых надбавок'!$B$2281:'Расчет сбытовых надбавок'!$G$3024,5)</f>
        <v>599.29999999999995</v>
      </c>
      <c r="P835" s="99">
        <f>VLOOKUP($A835+ROUND((COLUMN()-2)/24,5),АТС!$A$41:$F$736,5)+VLOOKUP($A835+ROUND((COLUMN()-2)/24,5),'Расчет сбытовых надбавок'!$B$2281:'Расчет сбытовых надбавок'!$G$3024,5)</f>
        <v>418.78</v>
      </c>
      <c r="Q835" s="99">
        <f>VLOOKUP($A835+ROUND((COLUMN()-2)/24,5),АТС!$A$41:$F$736,5)+VLOOKUP($A835+ROUND((COLUMN()-2)/24,5),'Расчет сбытовых надбавок'!$B$2281:'Расчет сбытовых надбавок'!$G$3024,5)</f>
        <v>366.16999999999996</v>
      </c>
      <c r="R835" s="99">
        <f>VLOOKUP($A835+ROUND((COLUMN()-2)/24,5),АТС!$A$41:$F$736,5)+VLOOKUP($A835+ROUND((COLUMN()-2)/24,5),'Расчет сбытовых надбавок'!$B$2281:'Расчет сбытовых надбавок'!$G$3024,5)</f>
        <v>245.44</v>
      </c>
      <c r="S835" s="99">
        <f>VLOOKUP($A835+ROUND((COLUMN()-2)/24,5),АТС!$A$41:$F$736,5)+VLOOKUP($A835+ROUND((COLUMN()-2)/24,5),'Расчет сбытовых надбавок'!$B$2281:'Расчет сбытовых надбавок'!$G$3024,5)</f>
        <v>418.28000000000003</v>
      </c>
      <c r="T835" s="99">
        <f>VLOOKUP($A835+ROUND((COLUMN()-2)/24,5),АТС!$A$41:$F$736,5)+VLOOKUP($A835+ROUND((COLUMN()-2)/24,5),'Расчет сбытовых надбавок'!$B$2281:'Расчет сбытовых надбавок'!$G$3024,5)</f>
        <v>910.97</v>
      </c>
      <c r="U835" s="99">
        <f>VLOOKUP($A835+ROUND((COLUMN()-2)/24,5),АТС!$A$41:$F$736,5)+VLOOKUP($A835+ROUND((COLUMN()-2)/24,5),'Расчет сбытовых надбавок'!$B$2281:'Расчет сбытовых надбавок'!$G$3024,5)</f>
        <v>170.59</v>
      </c>
      <c r="V835" s="99">
        <f>VLOOKUP($A835+ROUND((COLUMN()-2)/24,5),АТС!$A$41:$F$736,5)+VLOOKUP($A835+ROUND((COLUMN()-2)/24,5),'Расчет сбытовых надбавок'!$B$2281:'Расчет сбытовых надбавок'!$G$3024,5)</f>
        <v>0</v>
      </c>
      <c r="W835" s="99">
        <f>VLOOKUP($A835+ROUND((COLUMN()-2)/24,5),АТС!$A$41:$F$736,5)+VLOOKUP($A835+ROUND((COLUMN()-2)/24,5),'Расчет сбытовых надбавок'!$B$2281:'Расчет сбытовых надбавок'!$G$3024,5)</f>
        <v>8.870000000000001</v>
      </c>
      <c r="X835" s="99">
        <f>VLOOKUP($A835+ROUND((COLUMN()-2)/24,5),АТС!$A$41:$F$736,5)+VLOOKUP($A835+ROUND((COLUMN()-2)/24,5),'Расчет сбытовых надбавок'!$B$2281:'Расчет сбытовых надбавок'!$G$3024,5)</f>
        <v>116.35</v>
      </c>
      <c r="Y835" s="99">
        <f>VLOOKUP($A835+ROUND((COLUMN()-2)/24,5),АТС!$A$41:$F$736,5)+VLOOKUP($A835+ROUND((COLUMN()-2)/24,5),'Расчет сбытовых надбавок'!$B$2281:'Расчет сбытовых надбавок'!$G$3024,5)</f>
        <v>363.15000000000003</v>
      </c>
    </row>
    <row r="836" spans="1:25" x14ac:dyDescent="0.2">
      <c r="A836" s="80">
        <f t="shared" si="24"/>
        <v>42527</v>
      </c>
      <c r="B836" s="99">
        <f>VLOOKUP($A836+ROUND((COLUMN()-2)/24,5),АТС!$A$41:$F$736,5)+VLOOKUP($A836+ROUND((COLUMN()-2)/24,5),'Расчет сбытовых надбавок'!$B$2281:'Расчет сбытовых надбавок'!$G$3024,5)</f>
        <v>89.12</v>
      </c>
      <c r="C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D836" s="99">
        <f>VLOOKUP($A836+ROUND((COLUMN()-2)/24,5),АТС!$A$41:$F$736,5)+VLOOKUP($A836+ROUND((COLUMN()-2)/24,5),'Расчет сбытовых надбавок'!$B$2281:'Расчет сбытовых надбавок'!$G$3024,5)</f>
        <v>935.30000000000007</v>
      </c>
      <c r="E836" s="99">
        <f>VLOOKUP($A836+ROUND((COLUMN()-2)/24,5),АТС!$A$41:$F$736,5)+VLOOKUP($A836+ROUND((COLUMN()-2)/24,5),'Расчет сбытовых надбавок'!$B$2281:'Расчет сбытовых надбавок'!$G$3024,5)</f>
        <v>821.43000000000006</v>
      </c>
      <c r="F836" s="99">
        <f>VLOOKUP($A836+ROUND((COLUMN()-2)/24,5),АТС!$A$41:$F$736,5)+VLOOKUP($A836+ROUND((COLUMN()-2)/24,5),'Расчет сбытовых надбавок'!$B$2281:'Расчет сбытовых надбавок'!$G$3024,5)</f>
        <v>724.37</v>
      </c>
      <c r="G836" s="99">
        <f>VLOOKUP($A836+ROUND((COLUMN()-2)/24,5),АТС!$A$41:$F$736,5)+VLOOKUP($A836+ROUND((COLUMN()-2)/24,5),'Расчет сбытовых надбавок'!$B$2281:'Расчет сбытовых надбавок'!$G$3024,5)</f>
        <v>487.74</v>
      </c>
      <c r="H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P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Q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R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9">
        <f>VLOOKUP($A836+ROUND((COLUMN()-2)/24,5),АТС!$A$41:$F$736,5)+VLOOKUP($A836+ROUND((COLUMN()-2)/24,5),'Расчет сбытовых надбавок'!$B$2281:'Расчет сбытовых надбавок'!$G$3024,5)</f>
        <v>0.01</v>
      </c>
      <c r="U836" s="99">
        <f>VLOOKUP($A836+ROUND((COLUMN()-2)/24,5),АТС!$A$41:$F$736,5)+VLOOKUP($A836+ROUND((COLUMN()-2)/24,5),'Расчет сбытовых надбавок'!$B$2281:'Расчет сбытовых надбавок'!$G$3024,5)</f>
        <v>0.01</v>
      </c>
      <c r="V836" s="99">
        <f>VLOOKUP($A836+ROUND((COLUMN()-2)/24,5),АТС!$A$41:$F$736,5)+VLOOKUP($A836+ROUND((COLUMN()-2)/24,5),'Расчет сбытовых надбавок'!$B$2281:'Расчет сбытовых надбавок'!$G$3024,5)</f>
        <v>0.01</v>
      </c>
      <c r="W836" s="99">
        <f>VLOOKUP($A836+ROUND((COLUMN()-2)/24,5),АТС!$A$41:$F$736,5)+VLOOKUP($A836+ROUND((COLUMN()-2)/24,5),'Расчет сбытовых надбавок'!$B$2281:'Расчет сбытовых надбавок'!$G$3024,5)</f>
        <v>0</v>
      </c>
      <c r="X836" s="99">
        <f>VLOOKUP($A836+ROUND((COLUMN()-2)/24,5),АТС!$A$41:$F$736,5)+VLOOKUP($A836+ROUND((COLUMN()-2)/24,5),'Расчет сбытовых надбавок'!$B$2281:'Расчет сбытовых надбавок'!$G$3024,5)</f>
        <v>63.09</v>
      </c>
      <c r="Y836" s="99">
        <f>VLOOKUP($A836+ROUND((COLUMN()-2)/24,5),АТС!$A$41:$F$736,5)+VLOOKUP($A836+ROUND((COLUMN()-2)/24,5),'Расчет сбытовых надбавок'!$B$2281:'Расчет сбытовых надбавок'!$G$3024,5)</f>
        <v>124.88999999999999</v>
      </c>
    </row>
    <row r="837" spans="1:25" x14ac:dyDescent="0.2">
      <c r="A837" s="80">
        <f t="shared" si="24"/>
        <v>42528</v>
      </c>
      <c r="B837" s="99">
        <f>VLOOKUP($A837+ROUND((COLUMN()-2)/24,5),АТС!$A$41:$F$736,5)+VLOOKUP($A837+ROUND((COLUMN()-2)/24,5),'Расчет сбытовых надбавок'!$B$2281:'Расчет сбытовых надбавок'!$G$3024,5)</f>
        <v>71.48</v>
      </c>
      <c r="C837" s="99">
        <f>VLOOKUP($A837+ROUND((COLUMN()-2)/24,5),АТС!$A$41:$F$736,5)+VLOOKUP($A837+ROUND((COLUMN()-2)/24,5),'Расчет сбытовых надбавок'!$B$2281:'Расчет сбытовых надбавок'!$G$3024,5)</f>
        <v>10.950000000000001</v>
      </c>
      <c r="D837" s="99">
        <f>VLOOKUP($A837+ROUND((COLUMN()-2)/24,5),АТС!$A$41:$F$736,5)+VLOOKUP($A837+ROUND((COLUMN()-2)/24,5),'Расчет сбытовых надбавок'!$B$2281:'Расчет сбытовых надбавок'!$G$3024,5)</f>
        <v>20.3</v>
      </c>
      <c r="E837" s="99">
        <f>VLOOKUP($A837+ROUND((COLUMN()-2)/24,5),АТС!$A$41:$F$736,5)+VLOOKUP($A837+ROUND((COLUMN()-2)/24,5),'Расчет сбытовых надбавок'!$B$2281:'Расчет сбытовых надбавок'!$G$3024,5)</f>
        <v>33.32</v>
      </c>
      <c r="F837" s="99">
        <f>VLOOKUP($A837+ROUND((COLUMN()-2)/24,5),АТС!$A$41:$F$736,5)+VLOOKUP($A837+ROUND((COLUMN()-2)/24,5),'Расчет сбытовых надбавок'!$B$2281:'Расчет сбытовых надбавок'!$G$3024,5)</f>
        <v>0.01</v>
      </c>
      <c r="G837" s="99">
        <f>VLOOKUP($A837+ROUND((COLUMN()-2)/24,5),АТС!$A$41:$F$736,5)+VLOOKUP($A837+ROUND((COLUMN()-2)/24,5),'Расчет сбытовых надбавок'!$B$2281:'Расчет сбытовых надбавок'!$G$3024,5)</f>
        <v>0.01</v>
      </c>
      <c r="H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9">
        <f>VLOOKUP($A837+ROUND((COLUMN()-2)/24,5),АТС!$A$41:$F$736,5)+VLOOKUP($A837+ROUND((COLUMN()-2)/24,5),'Расчет сбытовых надбавок'!$B$2281:'Расчет сбытовых надбавок'!$G$3024,5)</f>
        <v>0.01</v>
      </c>
      <c r="L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9">
        <f>VLOOKUP($A837+ROUND((COLUMN()-2)/24,5),АТС!$A$41:$F$736,5)+VLOOKUP($A837+ROUND((COLUMN()-2)/24,5),'Расчет сбытовых надбавок'!$B$2281:'Расчет сбытовых надбавок'!$G$3024,5)</f>
        <v>19.04</v>
      </c>
      <c r="N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P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Q837" s="99">
        <f>VLOOKUP($A837+ROUND((COLUMN()-2)/24,5),АТС!$A$41:$F$736,5)+VLOOKUP($A837+ROUND((COLUMN()-2)/24,5),'Расчет сбытовых надбавок'!$B$2281:'Расчет сбытовых надбавок'!$G$3024,5)</f>
        <v>8.67</v>
      </c>
      <c r="R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9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9">
        <f>VLOOKUP($A837+ROUND((COLUMN()-2)/24,5),АТС!$A$41:$F$736,5)+VLOOKUP($A837+ROUND((COLUMN()-2)/24,5),'Расчет сбытовых надбавок'!$B$2281:'Расчет сбытовых надбавок'!$G$3024,5)</f>
        <v>998.33999999999992</v>
      </c>
      <c r="U837" s="99">
        <f>VLOOKUP($A837+ROUND((COLUMN()-2)/24,5),АТС!$A$41:$F$736,5)+VLOOKUP($A837+ROUND((COLUMN()-2)/24,5),'Расчет сбытовых надбавок'!$B$2281:'Расчет сбытовых надбавок'!$G$3024,5)</f>
        <v>38.22</v>
      </c>
      <c r="V837" s="99">
        <f>VLOOKUP($A837+ROUND((COLUMN()-2)/24,5),АТС!$A$41:$F$736,5)+VLOOKUP($A837+ROUND((COLUMN()-2)/24,5),'Расчет сбытовых надбавок'!$B$2281:'Расчет сбытовых надбавок'!$G$3024,5)</f>
        <v>52.12</v>
      </c>
      <c r="W837" s="99">
        <f>VLOOKUP($A837+ROUND((COLUMN()-2)/24,5),АТС!$A$41:$F$736,5)+VLOOKUP($A837+ROUND((COLUMN()-2)/24,5),'Расчет сбытовых надбавок'!$B$2281:'Расчет сбытовых надбавок'!$G$3024,5)</f>
        <v>214.28</v>
      </c>
      <c r="X837" s="99">
        <f>VLOOKUP($A837+ROUND((COLUMN()-2)/24,5),АТС!$A$41:$F$736,5)+VLOOKUP($A837+ROUND((COLUMN()-2)/24,5),'Расчет сбытовых надбавок'!$B$2281:'Расчет сбытовых надбавок'!$G$3024,5)</f>
        <v>505.24</v>
      </c>
      <c r="Y837" s="99">
        <f>VLOOKUP($A837+ROUND((COLUMN()-2)/24,5),АТС!$A$41:$F$736,5)+VLOOKUP($A837+ROUND((COLUMN()-2)/24,5),'Расчет сбытовых надбавок'!$B$2281:'Расчет сбытовых надбавок'!$G$3024,5)</f>
        <v>431.53</v>
      </c>
    </row>
    <row r="838" spans="1:25" x14ac:dyDescent="0.2">
      <c r="A838" s="80">
        <f t="shared" si="24"/>
        <v>42529</v>
      </c>
      <c r="B838" s="99">
        <f>VLOOKUP($A838+ROUND((COLUMN()-2)/24,5),АТС!$A$41:$F$736,5)+VLOOKUP($A838+ROUND((COLUMN()-2)/24,5),'Расчет сбытовых надбавок'!$B$2281:'Расчет сбытовых надбавок'!$G$3024,5)</f>
        <v>139.32</v>
      </c>
      <c r="C838" s="99">
        <f>VLOOKUP($A838+ROUND((COLUMN()-2)/24,5),АТС!$A$41:$F$736,5)+VLOOKUP($A838+ROUND((COLUMN()-2)/24,5),'Расчет сбытовых надбавок'!$B$2281:'Расчет сбытовых надбавок'!$G$3024,5)</f>
        <v>116.12</v>
      </c>
      <c r="D838" s="99">
        <f>VLOOKUP($A838+ROUND((COLUMN()-2)/24,5),АТС!$A$41:$F$736,5)+VLOOKUP($A838+ROUND((COLUMN()-2)/24,5),'Расчет сбытовых надбавок'!$B$2281:'Расчет сбытовых надбавок'!$G$3024,5)</f>
        <v>148.80000000000001</v>
      </c>
      <c r="E838" s="99">
        <f>VLOOKUP($A838+ROUND((COLUMN()-2)/24,5),АТС!$A$41:$F$736,5)+VLOOKUP($A838+ROUND((COLUMN()-2)/24,5),'Расчет сбытовых надбавок'!$B$2281:'Расчет сбытовых надбавок'!$G$3024,5)</f>
        <v>150.14000000000001</v>
      </c>
      <c r="F838" s="99">
        <f>VLOOKUP($A838+ROUND((COLUMN()-2)/24,5),АТС!$A$41:$F$736,5)+VLOOKUP($A838+ROUND((COLUMN()-2)/24,5),'Расчет сбытовых надбавок'!$B$2281:'Расчет сбытовых надбавок'!$G$3024,5)</f>
        <v>81.679999999999993</v>
      </c>
      <c r="G838" s="99">
        <f>VLOOKUP($A838+ROUND((COLUMN()-2)/24,5),АТС!$A$41:$F$736,5)+VLOOKUP($A838+ROUND((COLUMN()-2)/24,5),'Расчет сбытовых надбавок'!$B$2281:'Расчет сбытовых надбавок'!$G$3024,5)</f>
        <v>30.48</v>
      </c>
      <c r="H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9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9">
        <f>VLOOKUP($A838+ROUND((COLUMN()-2)/24,5),АТС!$A$41:$F$736,5)+VLOOKUP($A838+ROUND((COLUMN()-2)/24,5),'Расчет сбытовых надбавок'!$B$2281:'Расчет сбытовых надбавок'!$G$3024,5)</f>
        <v>19.73</v>
      </c>
      <c r="L838" s="99">
        <f>VLOOKUP($A838+ROUND((COLUMN()-2)/24,5),АТС!$A$41:$F$736,5)+VLOOKUP($A838+ROUND((COLUMN()-2)/24,5),'Расчет сбытовых надбавок'!$B$2281:'Расчет сбытовых надбавок'!$G$3024,5)</f>
        <v>22.79</v>
      </c>
      <c r="M838" s="99">
        <f>VLOOKUP($A838+ROUND((COLUMN()-2)/24,5),АТС!$A$41:$F$736,5)+VLOOKUP($A838+ROUND((COLUMN()-2)/24,5),'Расчет сбытовых надбавок'!$B$2281:'Расчет сбытовых надбавок'!$G$3024,5)</f>
        <v>56.290000000000006</v>
      </c>
      <c r="N838" s="99">
        <f>VLOOKUP($A838+ROUND((COLUMN()-2)/24,5),АТС!$A$41:$F$736,5)+VLOOKUP($A838+ROUND((COLUMN()-2)/24,5),'Расчет сбытовых надбавок'!$B$2281:'Расчет сбытовых надбавок'!$G$3024,5)</f>
        <v>105</v>
      </c>
      <c r="O838" s="99">
        <f>VLOOKUP($A838+ROUND((COLUMN()-2)/24,5),АТС!$A$41:$F$736,5)+VLOOKUP($A838+ROUND((COLUMN()-2)/24,5),'Расчет сбытовых надбавок'!$B$2281:'Расчет сбытовых надбавок'!$G$3024,5)</f>
        <v>100.14</v>
      </c>
      <c r="P838" s="99">
        <f>VLOOKUP($A838+ROUND((COLUMN()-2)/24,5),АТС!$A$41:$F$736,5)+VLOOKUP($A838+ROUND((COLUMN()-2)/24,5),'Расчет сбытовых надбавок'!$B$2281:'Расчет сбытовых надбавок'!$G$3024,5)</f>
        <v>79.62</v>
      </c>
      <c r="Q838" s="99">
        <f>VLOOKUP($A838+ROUND((COLUMN()-2)/24,5),АТС!$A$41:$F$736,5)+VLOOKUP($A838+ROUND((COLUMN()-2)/24,5),'Расчет сбытовых надбавок'!$B$2281:'Расчет сбытовых надбавок'!$G$3024,5)</f>
        <v>92.95</v>
      </c>
      <c r="R838" s="99">
        <f>VLOOKUP($A838+ROUND((COLUMN()-2)/24,5),АТС!$A$41:$F$736,5)+VLOOKUP($A838+ROUND((COLUMN()-2)/24,5),'Расчет сбытовых надбавок'!$B$2281:'Расчет сбытовых надбавок'!$G$3024,5)</f>
        <v>103.48</v>
      </c>
      <c r="S838" s="99">
        <f>VLOOKUP($A838+ROUND((COLUMN()-2)/24,5),АТС!$A$41:$F$736,5)+VLOOKUP($A838+ROUND((COLUMN()-2)/24,5),'Расчет сбытовых надбавок'!$B$2281:'Расчет сбытовых надбавок'!$G$3024,5)</f>
        <v>68.209999999999994</v>
      </c>
      <c r="T838" s="99">
        <f>VLOOKUP($A838+ROUND((COLUMN()-2)/24,5),АТС!$A$41:$F$736,5)+VLOOKUP($A838+ROUND((COLUMN()-2)/24,5),'Расчет сбытовых надбавок'!$B$2281:'Расчет сбытовых надбавок'!$G$3024,5)</f>
        <v>281.33</v>
      </c>
      <c r="U838" s="99">
        <f>VLOOKUP($A838+ROUND((COLUMN()-2)/24,5),АТС!$A$41:$F$736,5)+VLOOKUP($A838+ROUND((COLUMN()-2)/24,5),'Расчет сбытовых надбавок'!$B$2281:'Расчет сбытовых надбавок'!$G$3024,5)</f>
        <v>272.16000000000003</v>
      </c>
      <c r="V838" s="99">
        <f>VLOOKUP($A838+ROUND((COLUMN()-2)/24,5),АТС!$A$41:$F$736,5)+VLOOKUP($A838+ROUND((COLUMN()-2)/24,5),'Расчет сбытовых надбавок'!$B$2281:'Расчет сбытовых надбавок'!$G$3024,5)</f>
        <v>235.72</v>
      </c>
      <c r="W838" s="99">
        <f>VLOOKUP($A838+ROUND((COLUMN()-2)/24,5),АТС!$A$41:$F$736,5)+VLOOKUP($A838+ROUND((COLUMN()-2)/24,5),'Расчет сбытовых надбавок'!$B$2281:'Расчет сбытовых надбавок'!$G$3024,5)</f>
        <v>473.06</v>
      </c>
      <c r="X838" s="99">
        <f>VLOOKUP($A838+ROUND((COLUMN()-2)/24,5),АТС!$A$41:$F$736,5)+VLOOKUP($A838+ROUND((COLUMN()-2)/24,5),'Расчет сбытовых надбавок'!$B$2281:'Расчет сбытовых надбавок'!$G$3024,5)</f>
        <v>571.84999999999991</v>
      </c>
      <c r="Y838" s="99">
        <f>VLOOKUP($A838+ROUND((COLUMN()-2)/24,5),АТС!$A$41:$F$736,5)+VLOOKUP($A838+ROUND((COLUMN()-2)/24,5),'Расчет сбытовых надбавок'!$B$2281:'Расчет сбытовых надбавок'!$G$3024,5)</f>
        <v>386.96</v>
      </c>
    </row>
    <row r="839" spans="1:25" x14ac:dyDescent="0.2">
      <c r="A839" s="80">
        <f t="shared" si="24"/>
        <v>42530</v>
      </c>
      <c r="B839" s="99">
        <f>VLOOKUP($A839+ROUND((COLUMN()-2)/24,5),АТС!$A$41:$F$736,5)+VLOOKUP($A839+ROUND((COLUMN()-2)/24,5),'Расчет сбытовых надбавок'!$B$2281:'Расчет сбытовых надбавок'!$G$3024,5)</f>
        <v>7.11</v>
      </c>
      <c r="C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D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E839" s="99">
        <f>VLOOKUP($A839+ROUND((COLUMN()-2)/24,5),АТС!$A$41:$F$736,5)+VLOOKUP($A839+ROUND((COLUMN()-2)/24,5),'Расчет сбытовых надбавок'!$B$2281:'Расчет сбытовых надбавок'!$G$3024,5)</f>
        <v>8.6</v>
      </c>
      <c r="F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G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9">
        <f>VLOOKUP($A839+ROUND((COLUMN()-2)/24,5),АТС!$A$41:$F$736,5)+VLOOKUP($A839+ROUND((COLUMN()-2)/24,5),'Расчет сбытовых надбавок'!$B$2281:'Расчет сбытовых надбавок'!$G$3024,5)</f>
        <v>0.01</v>
      </c>
      <c r="J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N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O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P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Q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R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9">
        <f>VLOOKUP($A839+ROUND((COLUMN()-2)/24,5),АТС!$A$41:$F$736,5)+VLOOKUP($A839+ROUND((COLUMN()-2)/24,5),'Расчет сбытовых надбавок'!$B$2281:'Расчет сбытовых надбавок'!$G$3024,5)</f>
        <v>0.01</v>
      </c>
      <c r="T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U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9">
        <f>VLOOKUP($A839+ROUND((COLUMN()-2)/24,5),АТС!$A$41:$F$736,5)+VLOOKUP($A839+ROUND((COLUMN()-2)/24,5),'Расчет сбытовых надбавок'!$B$2281:'Расчет сбытовых надбавок'!$G$3024,5)</f>
        <v>0</v>
      </c>
      <c r="W839" s="99">
        <f>VLOOKUP($A839+ROUND((COLUMN()-2)/24,5),АТС!$A$41:$F$736,5)+VLOOKUP($A839+ROUND((COLUMN()-2)/24,5),'Расчет сбытовых надбавок'!$B$2281:'Расчет сбытовых надбавок'!$G$3024,5)</f>
        <v>13.74</v>
      </c>
      <c r="X839" s="99">
        <f>VLOOKUP($A839+ROUND((COLUMN()-2)/24,5),АТС!$A$41:$F$736,5)+VLOOKUP($A839+ROUND((COLUMN()-2)/24,5),'Расчет сбытовых надбавок'!$B$2281:'Расчет сбытовых надбавок'!$G$3024,5)</f>
        <v>42.1</v>
      </c>
      <c r="Y839" s="99">
        <f>VLOOKUP($A839+ROUND((COLUMN()-2)/24,5),АТС!$A$41:$F$736,5)+VLOOKUP($A839+ROUND((COLUMN()-2)/24,5),'Расчет сбытовых надбавок'!$B$2281:'Расчет сбытовых надбавок'!$G$3024,5)</f>
        <v>245.6</v>
      </c>
    </row>
    <row r="840" spans="1:25" x14ac:dyDescent="0.2">
      <c r="A840" s="80">
        <f t="shared" si="24"/>
        <v>42531</v>
      </c>
      <c r="B840" s="99">
        <f>VLOOKUP($A840+ROUND((COLUMN()-2)/24,5),АТС!$A$41:$F$736,5)+VLOOKUP($A840+ROUND((COLUMN()-2)/24,5),'Расчет сбытовых надбавок'!$B$2281:'Расчет сбытовых надбавок'!$G$3024,5)</f>
        <v>364.03000000000003</v>
      </c>
      <c r="C840" s="99">
        <f>VLOOKUP($A840+ROUND((COLUMN()-2)/24,5),АТС!$A$41:$F$736,5)+VLOOKUP($A840+ROUND((COLUMN()-2)/24,5),'Расчет сбытовых надбавок'!$B$2281:'Расчет сбытовых надбавок'!$G$3024,5)</f>
        <v>170.77</v>
      </c>
      <c r="D840" s="99">
        <f>VLOOKUP($A840+ROUND((COLUMN()-2)/24,5),АТС!$A$41:$F$736,5)+VLOOKUP($A840+ROUND((COLUMN()-2)/24,5),'Расчет сбытовых надбавок'!$B$2281:'Расчет сбытовых надбавок'!$G$3024,5)</f>
        <v>77.53</v>
      </c>
      <c r="E840" s="99">
        <f>VLOOKUP($A840+ROUND((COLUMN()-2)/24,5),АТС!$A$41:$F$736,5)+VLOOKUP($A840+ROUND((COLUMN()-2)/24,5),'Расчет сбытовых надбавок'!$B$2281:'Расчет сбытовых надбавок'!$G$3024,5)</f>
        <v>52.66</v>
      </c>
      <c r="F840" s="99">
        <f>VLOOKUP($A840+ROUND((COLUMN()-2)/24,5),АТС!$A$41:$F$736,5)+VLOOKUP($A840+ROUND((COLUMN()-2)/24,5),'Расчет сбытовых надбавок'!$B$2281:'Расчет сбытовых надбавок'!$G$3024,5)</f>
        <v>0.08</v>
      </c>
      <c r="G840" s="99">
        <f>VLOOKUP($A840+ROUND((COLUMN()-2)/24,5),АТС!$A$41:$F$736,5)+VLOOKUP($A840+ROUND((COLUMN()-2)/24,5),'Расчет сбытовых надбавок'!$B$2281:'Расчет сбытовых надбавок'!$G$3024,5)</f>
        <v>93.15</v>
      </c>
      <c r="H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9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9">
        <f>VLOOKUP($A840+ROUND((COLUMN()-2)/24,5),АТС!$A$41:$F$736,5)+VLOOKUP($A840+ROUND((COLUMN()-2)/24,5),'Расчет сбытовых надбавок'!$B$2281:'Расчет сбытовых надбавок'!$G$3024,5)</f>
        <v>22.75</v>
      </c>
      <c r="L840" s="99">
        <f>VLOOKUP($A840+ROUND((COLUMN()-2)/24,5),АТС!$A$41:$F$736,5)+VLOOKUP($A840+ROUND((COLUMN()-2)/24,5),'Расчет сбытовых надбавок'!$B$2281:'Расчет сбытовых надбавок'!$G$3024,5)</f>
        <v>30.959999999999997</v>
      </c>
      <c r="M840" s="99">
        <f>VLOOKUP($A840+ROUND((COLUMN()-2)/24,5),АТС!$A$41:$F$736,5)+VLOOKUP($A840+ROUND((COLUMN()-2)/24,5),'Расчет сбытовых надбавок'!$B$2281:'Расчет сбытовых надбавок'!$G$3024,5)</f>
        <v>35.569999999999993</v>
      </c>
      <c r="N840" s="99">
        <f>VLOOKUP($A840+ROUND((COLUMN()-2)/24,5),АТС!$A$41:$F$736,5)+VLOOKUP($A840+ROUND((COLUMN()-2)/24,5),'Расчет сбытовых надбавок'!$B$2281:'Расчет сбытовых надбавок'!$G$3024,5)</f>
        <v>46.72</v>
      </c>
      <c r="O840" s="99">
        <f>VLOOKUP($A840+ROUND((COLUMN()-2)/24,5),АТС!$A$41:$F$736,5)+VLOOKUP($A840+ROUND((COLUMN()-2)/24,5),'Расчет сбытовых надбавок'!$B$2281:'Расчет сбытовых надбавок'!$G$3024,5)</f>
        <v>44.35</v>
      </c>
      <c r="P840" s="99">
        <f>VLOOKUP($A840+ROUND((COLUMN()-2)/24,5),АТС!$A$41:$F$736,5)+VLOOKUP($A840+ROUND((COLUMN()-2)/24,5),'Расчет сбытовых надбавок'!$B$2281:'Расчет сбытовых надбавок'!$G$3024,5)</f>
        <v>71.180000000000007</v>
      </c>
      <c r="Q840" s="99">
        <f>VLOOKUP($A840+ROUND((COLUMN()-2)/24,5),АТС!$A$41:$F$736,5)+VLOOKUP($A840+ROUND((COLUMN()-2)/24,5),'Расчет сбытовых надбавок'!$B$2281:'Расчет сбытовых надбавок'!$G$3024,5)</f>
        <v>69.77</v>
      </c>
      <c r="R840" s="99">
        <f>VLOOKUP($A840+ROUND((COLUMN()-2)/24,5),АТС!$A$41:$F$736,5)+VLOOKUP($A840+ROUND((COLUMN()-2)/24,5),'Расчет сбытовых надбавок'!$B$2281:'Расчет сбытовых надбавок'!$G$3024,5)</f>
        <v>111.83</v>
      </c>
      <c r="S840" s="99">
        <f>VLOOKUP($A840+ROUND((COLUMN()-2)/24,5),АТС!$A$41:$F$736,5)+VLOOKUP($A840+ROUND((COLUMN()-2)/24,5),'Расчет сбытовых надбавок'!$B$2281:'Расчет сбытовых надбавок'!$G$3024,5)</f>
        <v>85.85</v>
      </c>
      <c r="T840" s="99">
        <f>VLOOKUP($A840+ROUND((COLUMN()-2)/24,5),АТС!$A$41:$F$736,5)+VLOOKUP($A840+ROUND((COLUMN()-2)/24,5),'Расчет сбытовых надбавок'!$B$2281:'Расчет сбытовых надбавок'!$G$3024,5)</f>
        <v>123.28</v>
      </c>
      <c r="U840" s="99">
        <f>VLOOKUP($A840+ROUND((COLUMN()-2)/24,5),АТС!$A$41:$F$736,5)+VLOOKUP($A840+ROUND((COLUMN()-2)/24,5),'Расчет сбытовых надбавок'!$B$2281:'Расчет сбытовых надбавок'!$G$3024,5)</f>
        <v>87.240000000000009</v>
      </c>
      <c r="V840" s="99">
        <f>VLOOKUP($A840+ROUND((COLUMN()-2)/24,5),АТС!$A$41:$F$736,5)+VLOOKUP($A840+ROUND((COLUMN()-2)/24,5),'Расчет сбытовых надбавок'!$B$2281:'Расчет сбытовых надбавок'!$G$3024,5)</f>
        <v>193.13</v>
      </c>
      <c r="W840" s="99">
        <f>VLOOKUP($A840+ROUND((COLUMN()-2)/24,5),АТС!$A$41:$F$736,5)+VLOOKUP($A840+ROUND((COLUMN()-2)/24,5),'Расчет сбытовых надбавок'!$B$2281:'Расчет сбытовых надбавок'!$G$3024,5)</f>
        <v>248.06</v>
      </c>
      <c r="X840" s="99">
        <f>VLOOKUP($A840+ROUND((COLUMN()-2)/24,5),АТС!$A$41:$F$736,5)+VLOOKUP($A840+ROUND((COLUMN()-2)/24,5),'Расчет сбытовых надбавок'!$B$2281:'Расчет сбытовых надбавок'!$G$3024,5)</f>
        <v>217.91</v>
      </c>
      <c r="Y840" s="99">
        <f>VLOOKUP($A840+ROUND((COLUMN()-2)/24,5),АТС!$A$41:$F$736,5)+VLOOKUP($A840+ROUND((COLUMN()-2)/24,5),'Расчет сбытовых надбавок'!$B$2281:'Расчет сбытовых надбавок'!$G$3024,5)</f>
        <v>293.65000000000003</v>
      </c>
    </row>
    <row r="841" spans="1:25" x14ac:dyDescent="0.2">
      <c r="A841" s="80">
        <f t="shared" si="24"/>
        <v>42532</v>
      </c>
      <c r="B841" s="99">
        <f>VLOOKUP($A841+ROUND((COLUMN()-2)/24,5),АТС!$A$41:$F$736,5)+VLOOKUP($A841+ROUND((COLUMN()-2)/24,5),'Расчет сбытовых надбавок'!$B$2281:'Расчет сбытовых надбавок'!$G$3024,5)</f>
        <v>217.1</v>
      </c>
      <c r="C841" s="99">
        <f>VLOOKUP($A841+ROUND((COLUMN()-2)/24,5),АТС!$A$41:$F$736,5)+VLOOKUP($A841+ROUND((COLUMN()-2)/24,5),'Расчет сбытовых надбавок'!$B$2281:'Расчет сбытовых надбавок'!$G$3024,5)</f>
        <v>190.32000000000002</v>
      </c>
      <c r="D841" s="99">
        <f>VLOOKUP($A841+ROUND((COLUMN()-2)/24,5),АТС!$A$41:$F$736,5)+VLOOKUP($A841+ROUND((COLUMN()-2)/24,5),'Расчет сбытовых надбавок'!$B$2281:'Расчет сбытовых надбавок'!$G$3024,5)</f>
        <v>171.05</v>
      </c>
      <c r="E841" s="99">
        <f>VLOOKUP($A841+ROUND((COLUMN()-2)/24,5),АТС!$A$41:$F$736,5)+VLOOKUP($A841+ROUND((COLUMN()-2)/24,5),'Расчет сбытовых надбавок'!$B$2281:'Расчет сбытовых надбавок'!$G$3024,5)</f>
        <v>123.88</v>
      </c>
      <c r="F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9">
        <f>VLOOKUP($A841+ROUND((COLUMN()-2)/24,5),АТС!$A$41:$F$736,5)+VLOOKUP($A841+ROUND((COLUMN()-2)/24,5),'Расчет сбытовых надбавок'!$B$2281:'Расчет сбытовых надбавок'!$G$3024,5)</f>
        <v>5.81</v>
      </c>
      <c r="I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9">
        <f>VLOOKUP($A841+ROUND((COLUMN()-2)/24,5),АТС!$A$41:$F$736,5)+VLOOKUP($A841+ROUND((COLUMN()-2)/24,5),'Расчет сбытовых надбавок'!$B$2281:'Расчет сбытовых надбавок'!$G$3024,5)</f>
        <v>11.559999999999999</v>
      </c>
      <c r="L841" s="99">
        <f>VLOOKUP($A841+ROUND((COLUMN()-2)/24,5),АТС!$A$41:$F$736,5)+VLOOKUP($A841+ROUND((COLUMN()-2)/24,5),'Расчет сбытовых надбавок'!$B$2281:'Расчет сбытовых надбавок'!$G$3024,5)</f>
        <v>2.15</v>
      </c>
      <c r="M841" s="99">
        <f>VLOOKUP($A841+ROUND((COLUMN()-2)/24,5),АТС!$A$41:$F$736,5)+VLOOKUP($A841+ROUND((COLUMN()-2)/24,5),'Расчет сбытовых надбавок'!$B$2281:'Расчет сбытовых надбавок'!$G$3024,5)</f>
        <v>17.22</v>
      </c>
      <c r="N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O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P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Q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S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W841" s="99">
        <f>VLOOKUP($A841+ROUND((COLUMN()-2)/24,5),АТС!$A$41:$F$736,5)+VLOOKUP($A841+ROUND((COLUMN()-2)/24,5),'Расчет сбытовых надбавок'!$B$2281:'Расчет сбытовых надбавок'!$G$3024,5)</f>
        <v>0</v>
      </c>
      <c r="X841" s="99">
        <f>VLOOKUP($A841+ROUND((COLUMN()-2)/24,5),АТС!$A$41:$F$736,5)+VLOOKUP($A841+ROUND((COLUMN()-2)/24,5),'Расчет сбытовых надбавок'!$B$2281:'Расчет сбытовых надбавок'!$G$3024,5)</f>
        <v>124.47999999999999</v>
      </c>
      <c r="Y841" s="99">
        <f>VLOOKUP($A841+ROUND((COLUMN()-2)/24,5),АТС!$A$41:$F$736,5)+VLOOKUP($A841+ROUND((COLUMN()-2)/24,5),'Расчет сбытовых надбавок'!$B$2281:'Расчет сбытовых надбавок'!$G$3024,5)</f>
        <v>216.45</v>
      </c>
    </row>
    <row r="842" spans="1:25" x14ac:dyDescent="0.2">
      <c r="A842" s="80">
        <f t="shared" si="24"/>
        <v>42533</v>
      </c>
      <c r="B842" s="99">
        <f>VLOOKUP($A842+ROUND((COLUMN()-2)/24,5),АТС!$A$41:$F$736,5)+VLOOKUP($A842+ROUND((COLUMN()-2)/24,5),'Расчет сбытовых надбавок'!$B$2281:'Расчет сбытовых надбавок'!$G$3024,5)</f>
        <v>179.35000000000002</v>
      </c>
      <c r="C842" s="99">
        <f>VLOOKUP($A842+ROUND((COLUMN()-2)/24,5),АТС!$A$41:$F$736,5)+VLOOKUP($A842+ROUND((COLUMN()-2)/24,5),'Расчет сбытовых надбавок'!$B$2281:'Расчет сбытовых надбавок'!$G$3024,5)</f>
        <v>88.86</v>
      </c>
      <c r="D842" s="99">
        <f>VLOOKUP($A842+ROUND((COLUMN()-2)/24,5),АТС!$A$41:$F$736,5)+VLOOKUP($A842+ROUND((COLUMN()-2)/24,5),'Расчет сбытовых надбавок'!$B$2281:'Расчет сбытовых надбавок'!$G$3024,5)</f>
        <v>158.66999999999999</v>
      </c>
      <c r="E842" s="99">
        <f>VLOOKUP($A842+ROUND((COLUMN()-2)/24,5),АТС!$A$41:$F$736,5)+VLOOKUP($A842+ROUND((COLUMN()-2)/24,5),'Расчет сбытовых надбавок'!$B$2281:'Расчет сбытовых надбавок'!$G$3024,5)</f>
        <v>95.76</v>
      </c>
      <c r="F842" s="99">
        <f>VLOOKUP($A842+ROUND((COLUMN()-2)/24,5),АТС!$A$41:$F$736,5)+VLOOKUP($A842+ROUND((COLUMN()-2)/24,5),'Расчет сбытовых надбавок'!$B$2281:'Расчет сбытовых надбавок'!$G$3024,5)</f>
        <v>91.88</v>
      </c>
      <c r="G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9">
        <f>VLOOKUP($A842+ROUND((COLUMN()-2)/24,5),АТС!$A$41:$F$736,5)+VLOOKUP($A842+ROUND((COLUMN()-2)/24,5),'Расчет сбытовых надбавок'!$B$2281:'Расчет сбытовых надбавок'!$G$3024,5)</f>
        <v>9.8000000000000007</v>
      </c>
      <c r="I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9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9">
        <f>VLOOKUP($A842+ROUND((COLUMN()-2)/24,5),АТС!$A$41:$F$736,5)+VLOOKUP($A842+ROUND((COLUMN()-2)/24,5),'Расчет сбытовых надбавок'!$B$2281:'Расчет сбытовых надбавок'!$G$3024,5)</f>
        <v>14.889999999999999</v>
      </c>
      <c r="L842" s="99">
        <f>VLOOKUP($A842+ROUND((COLUMN()-2)/24,5),АТС!$A$41:$F$736,5)+VLOOKUP($A842+ROUND((COLUMN()-2)/24,5),'Расчет сбытовых надбавок'!$B$2281:'Расчет сбытовых надбавок'!$G$3024,5)</f>
        <v>34.659999999999997</v>
      </c>
      <c r="M842" s="99">
        <f>VLOOKUP($A842+ROUND((COLUMN()-2)/24,5),АТС!$A$41:$F$736,5)+VLOOKUP($A842+ROUND((COLUMN()-2)/24,5),'Расчет сбытовых надбавок'!$B$2281:'Расчет сбытовых надбавок'!$G$3024,5)</f>
        <v>37.660000000000004</v>
      </c>
      <c r="N842" s="99">
        <f>VLOOKUP($A842+ROUND((COLUMN()-2)/24,5),АТС!$A$41:$F$736,5)+VLOOKUP($A842+ROUND((COLUMN()-2)/24,5),'Расчет сбытовых надбавок'!$B$2281:'Расчет сбытовых надбавок'!$G$3024,5)</f>
        <v>46.37</v>
      </c>
      <c r="O842" s="99">
        <f>VLOOKUP($A842+ROUND((COLUMN()-2)/24,5),АТС!$A$41:$F$736,5)+VLOOKUP($A842+ROUND((COLUMN()-2)/24,5),'Расчет сбытовых надбавок'!$B$2281:'Расчет сбытовых надбавок'!$G$3024,5)</f>
        <v>45.7</v>
      </c>
      <c r="P842" s="99">
        <f>VLOOKUP($A842+ROUND((COLUMN()-2)/24,5),АТС!$A$41:$F$736,5)+VLOOKUP($A842+ROUND((COLUMN()-2)/24,5),'Расчет сбытовых надбавок'!$B$2281:'Расчет сбытовых надбавок'!$G$3024,5)</f>
        <v>66.680000000000007</v>
      </c>
      <c r="Q842" s="99">
        <f>VLOOKUP($A842+ROUND((COLUMN()-2)/24,5),АТС!$A$41:$F$736,5)+VLOOKUP($A842+ROUND((COLUMN()-2)/24,5),'Расчет сбытовых надбавок'!$B$2281:'Расчет сбытовых надбавок'!$G$3024,5)</f>
        <v>62.44</v>
      </c>
      <c r="R842" s="99">
        <f>VLOOKUP($A842+ROUND((COLUMN()-2)/24,5),АТС!$A$41:$F$736,5)+VLOOKUP($A842+ROUND((COLUMN()-2)/24,5),'Расчет сбытовых надбавок'!$B$2281:'Расчет сбытовых надбавок'!$G$3024,5)</f>
        <v>74.989999999999995</v>
      </c>
      <c r="S842" s="99">
        <f>VLOOKUP($A842+ROUND((COLUMN()-2)/24,5),АТС!$A$41:$F$736,5)+VLOOKUP($A842+ROUND((COLUMN()-2)/24,5),'Расчет сбытовых надбавок'!$B$2281:'Расчет сбытовых надбавок'!$G$3024,5)</f>
        <v>86.18</v>
      </c>
      <c r="T842" s="99">
        <f>VLOOKUP($A842+ROUND((COLUMN()-2)/24,5),АТС!$A$41:$F$736,5)+VLOOKUP($A842+ROUND((COLUMN()-2)/24,5),'Расчет сбытовых надбавок'!$B$2281:'Расчет сбытовых надбавок'!$G$3024,5)</f>
        <v>100.7</v>
      </c>
      <c r="U842" s="99">
        <f>VLOOKUP($A842+ROUND((COLUMN()-2)/24,5),АТС!$A$41:$F$736,5)+VLOOKUP($A842+ROUND((COLUMN()-2)/24,5),'Расчет сбытовых надбавок'!$B$2281:'Расчет сбытовых надбавок'!$G$3024,5)</f>
        <v>95.039999999999992</v>
      </c>
      <c r="V842" s="99">
        <f>VLOOKUP($A842+ROUND((COLUMN()-2)/24,5),АТС!$A$41:$F$736,5)+VLOOKUP($A842+ROUND((COLUMN()-2)/24,5),'Расчет сбытовых надбавок'!$B$2281:'Расчет сбытовых надбавок'!$G$3024,5)</f>
        <v>225.04000000000002</v>
      </c>
      <c r="W842" s="99">
        <f>VLOOKUP($A842+ROUND((COLUMN()-2)/24,5),АТС!$A$41:$F$736,5)+VLOOKUP($A842+ROUND((COLUMN()-2)/24,5),'Расчет сбытовых надбавок'!$B$2281:'Расчет сбытовых надбавок'!$G$3024,5)</f>
        <v>329.18</v>
      </c>
      <c r="X842" s="99">
        <f>VLOOKUP($A842+ROUND((COLUMN()-2)/24,5),АТС!$A$41:$F$736,5)+VLOOKUP($A842+ROUND((COLUMN()-2)/24,5),'Расчет сбытовых надбавок'!$B$2281:'Расчет сбытовых надбавок'!$G$3024,5)</f>
        <v>78.849999999999994</v>
      </c>
      <c r="Y842" s="99">
        <f>VLOOKUP($A842+ROUND((COLUMN()-2)/24,5),АТС!$A$41:$F$736,5)+VLOOKUP($A842+ROUND((COLUMN()-2)/24,5),'Расчет сбытовых надбавок'!$B$2281:'Расчет сбытовых надбавок'!$G$3024,5)</f>
        <v>323.48999999999995</v>
      </c>
    </row>
    <row r="843" spans="1:25" x14ac:dyDescent="0.2">
      <c r="A843" s="80">
        <f t="shared" si="24"/>
        <v>42534</v>
      </c>
      <c r="B843" s="99">
        <f>VLOOKUP($A843+ROUND((COLUMN()-2)/24,5),АТС!$A$41:$F$736,5)+VLOOKUP($A843+ROUND((COLUMN()-2)/24,5),'Расчет сбытовых надбавок'!$B$2281:'Расчет сбытовых надбавок'!$G$3024,5)</f>
        <v>206.28</v>
      </c>
      <c r="C843" s="99">
        <f>VLOOKUP($A843+ROUND((COLUMN()-2)/24,5),АТС!$A$41:$F$736,5)+VLOOKUP($A843+ROUND((COLUMN()-2)/24,5),'Расчет сбытовых надбавок'!$B$2281:'Расчет сбытовых надбавок'!$G$3024,5)</f>
        <v>129.19999999999999</v>
      </c>
      <c r="D843" s="99">
        <f>VLOOKUP($A843+ROUND((COLUMN()-2)/24,5),АТС!$A$41:$F$736,5)+VLOOKUP($A843+ROUND((COLUMN()-2)/24,5),'Расчет сбытовых надбавок'!$B$2281:'Расчет сбытовых надбавок'!$G$3024,5)</f>
        <v>27.45</v>
      </c>
      <c r="E843" s="99">
        <f>VLOOKUP($A843+ROUND((COLUMN()-2)/24,5),АТС!$A$41:$F$736,5)+VLOOKUP($A843+ROUND((COLUMN()-2)/24,5),'Расчет сбытовых надбавок'!$B$2281:'Расчет сбытовых надбавок'!$G$3024,5)</f>
        <v>66.819999999999993</v>
      </c>
      <c r="F843" s="99">
        <f>VLOOKUP($A843+ROUND((COLUMN()-2)/24,5),АТС!$A$41:$F$736,5)+VLOOKUP($A843+ROUND((COLUMN()-2)/24,5),'Расчет сбытовых надбавок'!$B$2281:'Расчет сбытовых надбавок'!$G$3024,5)</f>
        <v>78.25</v>
      </c>
      <c r="G843" s="99">
        <f>VLOOKUP($A843+ROUND((COLUMN()-2)/24,5),АТС!$A$41:$F$736,5)+VLOOKUP($A843+ROUND((COLUMN()-2)/24,5),'Расчет сбытовых надбавок'!$B$2281:'Расчет сбытовых надбавок'!$G$3024,5)</f>
        <v>21.56</v>
      </c>
      <c r="H843" s="99">
        <f>VLOOKUP($A843+ROUND((COLUMN()-2)/24,5),АТС!$A$41:$F$736,5)+VLOOKUP($A843+ROUND((COLUMN()-2)/24,5),'Расчет сбытовых надбавок'!$B$2281:'Расчет сбытовых надбавок'!$G$3024,5)</f>
        <v>130.41</v>
      </c>
      <c r="I843" s="99">
        <f>VLOOKUP($A843+ROUND((COLUMN()-2)/24,5),АТС!$A$41:$F$736,5)+VLOOKUP($A843+ROUND((COLUMN()-2)/24,5),'Расчет сбытовых надбавок'!$B$2281:'Расчет сбытовых надбавок'!$G$3024,5)</f>
        <v>43.42</v>
      </c>
      <c r="J843" s="99">
        <f>VLOOKUP($A843+ROUND((COLUMN()-2)/24,5),АТС!$A$41:$F$736,5)+VLOOKUP($A843+ROUND((COLUMN()-2)/24,5),'Расчет сбытовых надбавок'!$B$2281:'Расчет сбытовых надбавок'!$G$3024,5)</f>
        <v>1.36</v>
      </c>
      <c r="K843" s="99">
        <f>VLOOKUP($A843+ROUND((COLUMN()-2)/24,5),АТС!$A$41:$F$736,5)+VLOOKUP($A843+ROUND((COLUMN()-2)/24,5),'Расчет сбытовых надбавок'!$B$2281:'Расчет сбытовых надбавок'!$G$3024,5)</f>
        <v>96.5</v>
      </c>
      <c r="L843" s="99">
        <f>VLOOKUP($A843+ROUND((COLUMN()-2)/24,5),АТС!$A$41:$F$736,5)+VLOOKUP($A843+ROUND((COLUMN()-2)/24,5),'Расчет сбытовых надбавок'!$B$2281:'Расчет сбытовых надбавок'!$G$3024,5)</f>
        <v>48.33</v>
      </c>
      <c r="M843" s="99">
        <f>VLOOKUP($A843+ROUND((COLUMN()-2)/24,5),АТС!$A$41:$F$736,5)+VLOOKUP($A843+ROUND((COLUMN()-2)/24,5),'Расчет сбытовых надбавок'!$B$2281:'Расчет сбытовых надбавок'!$G$3024,5)</f>
        <v>60.32</v>
      </c>
      <c r="N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O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P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Q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R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9">
        <f>VLOOKUP($A843+ROUND((COLUMN()-2)/24,5),АТС!$A$41:$F$736,5)+VLOOKUP($A843+ROUND((COLUMN()-2)/24,5),'Расчет сбытовых надбавок'!$B$2281:'Расчет сбытовых надбавок'!$G$3024,5)</f>
        <v>0</v>
      </c>
      <c r="X843" s="99">
        <f>VLOOKUP($A843+ROUND((COLUMN()-2)/24,5),АТС!$A$41:$F$736,5)+VLOOKUP($A843+ROUND((COLUMN()-2)/24,5),'Расчет сбытовых надбавок'!$B$2281:'Расчет сбытовых надбавок'!$G$3024,5)</f>
        <v>113.91</v>
      </c>
      <c r="Y843" s="99">
        <f>VLOOKUP($A843+ROUND((COLUMN()-2)/24,5),АТС!$A$41:$F$736,5)+VLOOKUP($A843+ROUND((COLUMN()-2)/24,5),'Расчет сбытовых надбавок'!$B$2281:'Расчет сбытовых надбавок'!$G$3024,5)</f>
        <v>61.22</v>
      </c>
    </row>
    <row r="844" spans="1:25" x14ac:dyDescent="0.2">
      <c r="A844" s="80">
        <f t="shared" si="24"/>
        <v>42535</v>
      </c>
      <c r="B844" s="99">
        <f>VLOOKUP($A844+ROUND((COLUMN()-2)/24,5),АТС!$A$41:$F$736,5)+VLOOKUP($A844+ROUND((COLUMN()-2)/24,5),'Расчет сбытовых надбавок'!$B$2281:'Расчет сбытовых надбавок'!$G$3024,5)</f>
        <v>276.27</v>
      </c>
      <c r="C844" s="99">
        <f>VLOOKUP($A844+ROUND((COLUMN()-2)/24,5),АТС!$A$41:$F$736,5)+VLOOKUP($A844+ROUND((COLUMN()-2)/24,5),'Расчет сбытовых надбавок'!$B$2281:'Расчет сбытовых надбавок'!$G$3024,5)</f>
        <v>187.64</v>
      </c>
      <c r="D844" s="99">
        <f>VLOOKUP($A844+ROUND((COLUMN()-2)/24,5),АТС!$A$41:$F$736,5)+VLOOKUP($A844+ROUND((COLUMN()-2)/24,5),'Расчет сбытовых надбавок'!$B$2281:'Расчет сбытовых надбавок'!$G$3024,5)</f>
        <v>190.92</v>
      </c>
      <c r="E844" s="99">
        <f>VLOOKUP($A844+ROUND((COLUMN()-2)/24,5),АТС!$A$41:$F$736,5)+VLOOKUP($A844+ROUND((COLUMN()-2)/24,5),'Расчет сбытовых надбавок'!$B$2281:'Расчет сбытовых надбавок'!$G$3024,5)</f>
        <v>137.43</v>
      </c>
      <c r="F844" s="99">
        <f>VLOOKUP($A844+ROUND((COLUMN()-2)/24,5),АТС!$A$41:$F$736,5)+VLOOKUP($A844+ROUND((COLUMN()-2)/24,5),'Расчет сбытовых надбавок'!$B$2281:'Расчет сбытовых надбавок'!$G$3024,5)</f>
        <v>85.98</v>
      </c>
      <c r="G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9">
        <f>VLOOKUP($A844+ROUND((COLUMN()-2)/24,5),АТС!$A$41:$F$736,5)+VLOOKUP($A844+ROUND((COLUMN()-2)/24,5),'Расчет сбытовых надбавок'!$B$2281:'Расчет сбытовых надбавок'!$G$3024,5)</f>
        <v>0.01</v>
      </c>
      <c r="I844" s="99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9">
        <f>VLOOKUP($A844+ROUND((COLUMN()-2)/24,5),АТС!$A$41:$F$736,5)+VLOOKUP($A844+ROUND((COLUMN()-2)/24,5),'Расчет сбытовых надбавок'!$B$2281:'Расчет сбытовых надбавок'!$G$3024,5)</f>
        <v>28.259999999999998</v>
      </c>
      <c r="K844" s="99">
        <f>VLOOKUP($A844+ROUND((COLUMN()-2)/24,5),АТС!$A$41:$F$736,5)+VLOOKUP($A844+ROUND((COLUMN()-2)/24,5),'Расчет сбытовых надбавок'!$B$2281:'Расчет сбытовых надбавок'!$G$3024,5)</f>
        <v>93.31</v>
      </c>
      <c r="L844" s="99">
        <f>VLOOKUP($A844+ROUND((COLUMN()-2)/24,5),АТС!$A$41:$F$736,5)+VLOOKUP($A844+ROUND((COLUMN()-2)/24,5),'Расчет сбытовых надбавок'!$B$2281:'Расчет сбытовых надбавок'!$G$3024,5)</f>
        <v>160.71</v>
      </c>
      <c r="M844" s="99">
        <f>VLOOKUP($A844+ROUND((COLUMN()-2)/24,5),АТС!$A$41:$F$736,5)+VLOOKUP($A844+ROUND((COLUMN()-2)/24,5),'Расчет сбытовых надбавок'!$B$2281:'Расчет сбытовых надбавок'!$G$3024,5)</f>
        <v>178.03</v>
      </c>
      <c r="N844" s="99">
        <f>VLOOKUP($A844+ROUND((COLUMN()-2)/24,5),АТС!$A$41:$F$736,5)+VLOOKUP($A844+ROUND((COLUMN()-2)/24,5),'Расчет сбытовых надбавок'!$B$2281:'Расчет сбытовых надбавок'!$G$3024,5)</f>
        <v>143.41</v>
      </c>
      <c r="O844" s="99">
        <f>VLOOKUP($A844+ROUND((COLUMN()-2)/24,5),АТС!$A$41:$F$736,5)+VLOOKUP($A844+ROUND((COLUMN()-2)/24,5),'Расчет сбытовых надбавок'!$B$2281:'Расчет сбытовых надбавок'!$G$3024,5)</f>
        <v>174.12</v>
      </c>
      <c r="P844" s="99">
        <f>VLOOKUP($A844+ROUND((COLUMN()-2)/24,5),АТС!$A$41:$F$736,5)+VLOOKUP($A844+ROUND((COLUMN()-2)/24,5),'Расчет сбытовых надбавок'!$B$2281:'Расчет сбытовых надбавок'!$G$3024,5)</f>
        <v>187.83</v>
      </c>
      <c r="Q844" s="99">
        <f>VLOOKUP($A844+ROUND((COLUMN()-2)/24,5),АТС!$A$41:$F$736,5)+VLOOKUP($A844+ROUND((COLUMN()-2)/24,5),'Расчет сбытовых надбавок'!$B$2281:'Расчет сбытовых надбавок'!$G$3024,5)</f>
        <v>188.67000000000002</v>
      </c>
      <c r="R844" s="99">
        <f>VLOOKUP($A844+ROUND((COLUMN()-2)/24,5),АТС!$A$41:$F$736,5)+VLOOKUP($A844+ROUND((COLUMN()-2)/24,5),'Расчет сбытовых надбавок'!$B$2281:'Расчет сбытовых надбавок'!$G$3024,5)</f>
        <v>148.71</v>
      </c>
      <c r="S844" s="99">
        <f>VLOOKUP($A844+ROUND((COLUMN()-2)/24,5),АТС!$A$41:$F$736,5)+VLOOKUP($A844+ROUND((COLUMN()-2)/24,5),'Расчет сбытовых надбавок'!$B$2281:'Расчет сбытовых надбавок'!$G$3024,5)</f>
        <v>148.83999999999997</v>
      </c>
      <c r="T844" s="99">
        <f>VLOOKUP($A844+ROUND((COLUMN()-2)/24,5),АТС!$A$41:$F$736,5)+VLOOKUP($A844+ROUND((COLUMN()-2)/24,5),'Расчет сбытовых надбавок'!$B$2281:'Расчет сбытовых надбавок'!$G$3024,5)</f>
        <v>143.73999999999998</v>
      </c>
      <c r="U844" s="99">
        <f>VLOOKUP($A844+ROUND((COLUMN()-2)/24,5),АТС!$A$41:$F$736,5)+VLOOKUP($A844+ROUND((COLUMN()-2)/24,5),'Расчет сбытовых надбавок'!$B$2281:'Расчет сбытовых надбавок'!$G$3024,5)</f>
        <v>76.569999999999993</v>
      </c>
      <c r="V844" s="99">
        <f>VLOOKUP($A844+ROUND((COLUMN()-2)/24,5),АТС!$A$41:$F$736,5)+VLOOKUP($A844+ROUND((COLUMN()-2)/24,5),'Расчет сбытовых надбавок'!$B$2281:'Расчет сбытовых надбавок'!$G$3024,5)</f>
        <v>262.62</v>
      </c>
      <c r="W844" s="99">
        <f>VLOOKUP($A844+ROUND((COLUMN()-2)/24,5),АТС!$A$41:$F$736,5)+VLOOKUP($A844+ROUND((COLUMN()-2)/24,5),'Расчет сбытовых надбавок'!$B$2281:'Расчет сбытовых надбавок'!$G$3024,5)</f>
        <v>363.69</v>
      </c>
      <c r="X844" s="99">
        <f>VLOOKUP($A844+ROUND((COLUMN()-2)/24,5),АТС!$A$41:$F$736,5)+VLOOKUP($A844+ROUND((COLUMN()-2)/24,5),'Расчет сбытовых надбавок'!$B$2281:'Расчет сбытовых надбавок'!$G$3024,5)</f>
        <v>284.63</v>
      </c>
      <c r="Y844" s="99">
        <f>VLOOKUP($A844+ROUND((COLUMN()-2)/24,5),АТС!$A$41:$F$736,5)+VLOOKUP($A844+ROUND((COLUMN()-2)/24,5),'Расчет сбытовых надбавок'!$B$2281:'Расчет сбытовых надбавок'!$G$3024,5)</f>
        <v>252.26</v>
      </c>
    </row>
    <row r="845" spans="1:25" x14ac:dyDescent="0.2">
      <c r="A845" s="80">
        <f t="shared" si="24"/>
        <v>42536</v>
      </c>
      <c r="B845" s="99">
        <f>VLOOKUP($A845+ROUND((COLUMN()-2)/24,5),АТС!$A$41:$F$736,5)+VLOOKUP($A845+ROUND((COLUMN()-2)/24,5),'Расчет сбытовых надбавок'!$B$2281:'Расчет сбытовых надбавок'!$G$3024,5)</f>
        <v>166.45000000000002</v>
      </c>
      <c r="C845" s="99">
        <f>VLOOKUP($A845+ROUND((COLUMN()-2)/24,5),АТС!$A$41:$F$736,5)+VLOOKUP($A845+ROUND((COLUMN()-2)/24,5),'Расчет сбытовых надбавок'!$B$2281:'Расчет сбытовых надбавок'!$G$3024,5)</f>
        <v>1040.01</v>
      </c>
      <c r="D845" s="99">
        <f>VLOOKUP($A845+ROUND((COLUMN()-2)/24,5),АТС!$A$41:$F$736,5)+VLOOKUP($A845+ROUND((COLUMN()-2)/24,5),'Расчет сбытовых надбавок'!$B$2281:'Расчет сбытовых надбавок'!$G$3024,5)</f>
        <v>129.15</v>
      </c>
      <c r="E845" s="99">
        <f>VLOOKUP($A845+ROUND((COLUMN()-2)/24,5),АТС!$A$41:$F$736,5)+VLOOKUP($A845+ROUND((COLUMN()-2)/24,5),'Расчет сбытовых надбавок'!$B$2281:'Расчет сбытовых надбавок'!$G$3024,5)</f>
        <v>146.57</v>
      </c>
      <c r="F845" s="99">
        <f>VLOOKUP($A845+ROUND((COLUMN()-2)/24,5),АТС!$A$41:$F$736,5)+VLOOKUP($A845+ROUND((COLUMN()-2)/24,5),'Расчет сбытовых надбавок'!$B$2281:'Расчет сбытовых надбавок'!$G$3024,5)</f>
        <v>149.29</v>
      </c>
      <c r="G845" s="99">
        <f>VLOOKUP($A845+ROUND((COLUMN()-2)/24,5),АТС!$A$41:$F$736,5)+VLOOKUP($A845+ROUND((COLUMN()-2)/24,5),'Расчет сбытовых надбавок'!$B$2281:'Расчет сбытовых надбавок'!$G$3024,5)</f>
        <v>0.09</v>
      </c>
      <c r="H845" s="99">
        <f>VLOOKUP($A845+ROUND((COLUMN()-2)/24,5),АТС!$A$41:$F$736,5)+VLOOKUP($A845+ROUND((COLUMN()-2)/24,5),'Расчет сбытовых надбавок'!$B$2281:'Расчет сбытовых надбавок'!$G$3024,5)</f>
        <v>0.01</v>
      </c>
      <c r="I845" s="99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9">
        <f>VLOOKUP($A845+ROUND((COLUMN()-2)/24,5),АТС!$A$41:$F$736,5)+VLOOKUP($A845+ROUND((COLUMN()-2)/24,5),'Расчет сбытовых надбавок'!$B$2281:'Расчет сбытовых надбавок'!$G$3024,5)</f>
        <v>0.06</v>
      </c>
      <c r="K845" s="99">
        <f>VLOOKUP($A845+ROUND((COLUMN()-2)/24,5),АТС!$A$41:$F$736,5)+VLOOKUP($A845+ROUND((COLUMN()-2)/24,5),'Расчет сбытовых надбавок'!$B$2281:'Расчет сбытовых надбавок'!$G$3024,5)</f>
        <v>139.88</v>
      </c>
      <c r="L845" s="99">
        <f>VLOOKUP($A845+ROUND((COLUMN()-2)/24,5),АТС!$A$41:$F$736,5)+VLOOKUP($A845+ROUND((COLUMN()-2)/24,5),'Расчет сбытовых надбавок'!$B$2281:'Расчет сбытовых надбавок'!$G$3024,5)</f>
        <v>163.62</v>
      </c>
      <c r="M845" s="99">
        <f>VLOOKUP($A845+ROUND((COLUMN()-2)/24,5),АТС!$A$41:$F$736,5)+VLOOKUP($A845+ROUND((COLUMN()-2)/24,5),'Расчет сбытовых надбавок'!$B$2281:'Расчет сбытовых надбавок'!$G$3024,5)</f>
        <v>180.28</v>
      </c>
      <c r="N845" s="99">
        <f>VLOOKUP($A845+ROUND((COLUMN()-2)/24,5),АТС!$A$41:$F$736,5)+VLOOKUP($A845+ROUND((COLUMN()-2)/24,5),'Расчет сбытовых надбавок'!$B$2281:'Расчет сбытовых надбавок'!$G$3024,5)</f>
        <v>153.66</v>
      </c>
      <c r="O845" s="99">
        <f>VLOOKUP($A845+ROUND((COLUMN()-2)/24,5),АТС!$A$41:$F$736,5)+VLOOKUP($A845+ROUND((COLUMN()-2)/24,5),'Расчет сбытовых надбавок'!$B$2281:'Расчет сбытовых надбавок'!$G$3024,5)</f>
        <v>152.75</v>
      </c>
      <c r="P845" s="99">
        <f>VLOOKUP($A845+ROUND((COLUMN()-2)/24,5),АТС!$A$41:$F$736,5)+VLOOKUP($A845+ROUND((COLUMN()-2)/24,5),'Расчет сбытовых надбавок'!$B$2281:'Расчет сбытовых надбавок'!$G$3024,5)</f>
        <v>176.68</v>
      </c>
      <c r="Q845" s="99">
        <f>VLOOKUP($A845+ROUND((COLUMN()-2)/24,5),АТС!$A$41:$F$736,5)+VLOOKUP($A845+ROUND((COLUMN()-2)/24,5),'Расчет сбытовых надбавок'!$B$2281:'Расчет сбытовых надбавок'!$G$3024,5)</f>
        <v>172.87</v>
      </c>
      <c r="R845" s="99">
        <f>VLOOKUP($A845+ROUND((COLUMN()-2)/24,5),АТС!$A$41:$F$736,5)+VLOOKUP($A845+ROUND((COLUMN()-2)/24,5),'Расчет сбытовых надбавок'!$B$2281:'Расчет сбытовых надбавок'!$G$3024,5)</f>
        <v>168.87</v>
      </c>
      <c r="S845" s="99">
        <f>VLOOKUP($A845+ROUND((COLUMN()-2)/24,5),АТС!$A$41:$F$736,5)+VLOOKUP($A845+ROUND((COLUMN()-2)/24,5),'Расчет сбытовых надбавок'!$B$2281:'Расчет сбытовых надбавок'!$G$3024,5)</f>
        <v>46.54</v>
      </c>
      <c r="T845" s="99">
        <f>VLOOKUP($A845+ROUND((COLUMN()-2)/24,5),АТС!$A$41:$F$736,5)+VLOOKUP($A845+ROUND((COLUMN()-2)/24,5),'Расчет сбытовых надбавок'!$B$2281:'Расчет сбытовых надбавок'!$G$3024,5)</f>
        <v>95.27</v>
      </c>
      <c r="U845" s="99">
        <f>VLOOKUP($A845+ROUND((COLUMN()-2)/24,5),АТС!$A$41:$F$736,5)+VLOOKUP($A845+ROUND((COLUMN()-2)/24,5),'Расчет сбытовых надбавок'!$B$2281:'Расчет сбытовых надбавок'!$G$3024,5)</f>
        <v>37.42</v>
      </c>
      <c r="V845" s="99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9">
        <f>VLOOKUP($A845+ROUND((COLUMN()-2)/24,5),АТС!$A$41:$F$736,5)+VLOOKUP($A845+ROUND((COLUMN()-2)/24,5),'Расчет сбытовых надбавок'!$B$2281:'Расчет сбытовых надбавок'!$G$3024,5)</f>
        <v>121.06</v>
      </c>
      <c r="X845" s="99">
        <f>VLOOKUP($A845+ROUND((COLUMN()-2)/24,5),АТС!$A$41:$F$736,5)+VLOOKUP($A845+ROUND((COLUMN()-2)/24,5),'Расчет сбытовых надбавок'!$B$2281:'Расчет сбытовых надбавок'!$G$3024,5)</f>
        <v>79.819999999999993</v>
      </c>
      <c r="Y845" s="99">
        <f>VLOOKUP($A845+ROUND((COLUMN()-2)/24,5),АТС!$A$41:$F$736,5)+VLOOKUP($A845+ROUND((COLUMN()-2)/24,5),'Расчет сбытовых надбавок'!$B$2281:'Расчет сбытовых надбавок'!$G$3024,5)</f>
        <v>53.440000000000005</v>
      </c>
    </row>
    <row r="846" spans="1:25" x14ac:dyDescent="0.2">
      <c r="A846" s="80">
        <f t="shared" si="24"/>
        <v>42537</v>
      </c>
      <c r="B846" s="99">
        <f>VLOOKUP($A846+ROUND((COLUMN()-2)/24,5),АТС!$A$41:$F$736,5)+VLOOKUP($A846+ROUND((COLUMN()-2)/24,5),'Расчет сбытовых надбавок'!$B$2281:'Расчет сбытовых надбавок'!$G$3024,5)</f>
        <v>122.17</v>
      </c>
      <c r="C846" s="99">
        <f>VLOOKUP($A846+ROUND((COLUMN()-2)/24,5),АТС!$A$41:$F$736,5)+VLOOKUP($A846+ROUND((COLUMN()-2)/24,5),'Расчет сбытовых надбавок'!$B$2281:'Расчет сбытовых надбавок'!$G$3024,5)</f>
        <v>143.29</v>
      </c>
      <c r="D846" s="99">
        <f>VLOOKUP($A846+ROUND((COLUMN()-2)/24,5),АТС!$A$41:$F$736,5)+VLOOKUP($A846+ROUND((COLUMN()-2)/24,5),'Расчет сбытовых надбавок'!$B$2281:'Расчет сбытовых надбавок'!$G$3024,5)</f>
        <v>143.53</v>
      </c>
      <c r="E846" s="99">
        <f>VLOOKUP($A846+ROUND((COLUMN()-2)/24,5),АТС!$A$41:$F$736,5)+VLOOKUP($A846+ROUND((COLUMN()-2)/24,5),'Расчет сбытовых надбавок'!$B$2281:'Расчет сбытовых надбавок'!$G$3024,5)</f>
        <v>272.70999999999998</v>
      </c>
      <c r="F846" s="99">
        <f>VLOOKUP($A846+ROUND((COLUMN()-2)/24,5),АТС!$A$41:$F$736,5)+VLOOKUP($A846+ROUND((COLUMN()-2)/24,5),'Расчет сбытовых надбавок'!$B$2281:'Расчет сбытовых надбавок'!$G$3024,5)</f>
        <v>46.11</v>
      </c>
      <c r="G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9">
        <f>VLOOKUP($A846+ROUND((COLUMN()-2)/24,5),АТС!$A$41:$F$736,5)+VLOOKUP($A846+ROUND((COLUMN()-2)/24,5),'Расчет сбытовых надбавок'!$B$2281:'Расчет сбытовых надбавок'!$G$3024,5)</f>
        <v>0.01</v>
      </c>
      <c r="J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9">
        <f>VLOOKUP($A846+ROUND((COLUMN()-2)/24,5),АТС!$A$41:$F$736,5)+VLOOKUP($A846+ROUND((COLUMN()-2)/24,5),'Расчет сбытовых надбавок'!$B$2281:'Расчет сбытовых надбавок'!$G$3024,5)</f>
        <v>41.68</v>
      </c>
      <c r="M846" s="99">
        <f>VLOOKUP($A846+ROUND((COLUMN()-2)/24,5),АТС!$A$41:$F$736,5)+VLOOKUP($A846+ROUND((COLUMN()-2)/24,5),'Расчет сбытовых надбавок'!$B$2281:'Расчет сбытовых надбавок'!$G$3024,5)</f>
        <v>44.28</v>
      </c>
      <c r="N846" s="99">
        <f>VLOOKUP($A846+ROUND((COLUMN()-2)/24,5),АТС!$A$41:$F$736,5)+VLOOKUP($A846+ROUND((COLUMN()-2)/24,5),'Расчет сбытовых надбавок'!$B$2281:'Расчет сбытовых надбавок'!$G$3024,5)</f>
        <v>55.83</v>
      </c>
      <c r="O846" s="99">
        <f>VLOOKUP($A846+ROUND((COLUMN()-2)/24,5),АТС!$A$41:$F$736,5)+VLOOKUP($A846+ROUND((COLUMN()-2)/24,5),'Расчет сбытовых надбавок'!$B$2281:'Расчет сбытовых надбавок'!$G$3024,5)</f>
        <v>59.86</v>
      </c>
      <c r="P846" s="99">
        <f>VLOOKUP($A846+ROUND((COLUMN()-2)/24,5),АТС!$A$41:$F$736,5)+VLOOKUP($A846+ROUND((COLUMN()-2)/24,5),'Расчет сбытовых надбавок'!$B$2281:'Расчет сбытовых надбавок'!$G$3024,5)</f>
        <v>45.99</v>
      </c>
      <c r="Q846" s="99">
        <f>VLOOKUP($A846+ROUND((COLUMN()-2)/24,5),АТС!$A$41:$F$736,5)+VLOOKUP($A846+ROUND((COLUMN()-2)/24,5),'Расчет сбытовых надбавок'!$B$2281:'Расчет сбытовых надбавок'!$G$3024,5)</f>
        <v>65.790000000000006</v>
      </c>
      <c r="R846" s="99">
        <f>VLOOKUP($A846+ROUND((COLUMN()-2)/24,5),АТС!$A$41:$F$736,5)+VLOOKUP($A846+ROUND((COLUMN()-2)/24,5),'Расчет сбытовых надбавок'!$B$2281:'Расчет сбытовых надбавок'!$G$3024,5)</f>
        <v>48.44</v>
      </c>
      <c r="S846" s="99">
        <f>VLOOKUP($A846+ROUND((COLUMN()-2)/24,5),АТС!$A$41:$F$736,5)+VLOOKUP($A846+ROUND((COLUMN()-2)/24,5),'Расчет сбытовых надбавок'!$B$2281:'Расчет сбытовых надбавок'!$G$3024,5)</f>
        <v>38.090000000000003</v>
      </c>
      <c r="T846" s="99">
        <f>VLOOKUP($A846+ROUND((COLUMN()-2)/24,5),АТС!$A$41:$F$736,5)+VLOOKUP($A846+ROUND((COLUMN()-2)/24,5),'Расчет сбытовых надбавок'!$B$2281:'Расчет сбытовых надбавок'!$G$3024,5)</f>
        <v>13.09</v>
      </c>
      <c r="U846" s="99">
        <f>VLOOKUP($A846+ROUND((COLUMN()-2)/24,5),АТС!$A$41:$F$736,5)+VLOOKUP($A846+ROUND((COLUMN()-2)/24,5),'Расчет сбытовых надбавок'!$B$2281:'Расчет сбытовых надбавок'!$G$3024,5)</f>
        <v>0.01</v>
      </c>
      <c r="V846" s="99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9">
        <f>VLOOKUP($A846+ROUND((COLUMN()-2)/24,5),АТС!$A$41:$F$736,5)+VLOOKUP($A846+ROUND((COLUMN()-2)/24,5),'Расчет сбытовых надбавок'!$B$2281:'Расчет сбытовых надбавок'!$G$3024,5)</f>
        <v>68.990000000000009</v>
      </c>
      <c r="X846" s="99">
        <f>VLOOKUP($A846+ROUND((COLUMN()-2)/24,5),АТС!$A$41:$F$736,5)+VLOOKUP($A846+ROUND((COLUMN()-2)/24,5),'Расчет сбытовых надбавок'!$B$2281:'Расчет сбытовых надбавок'!$G$3024,5)</f>
        <v>2.4899999999999998</v>
      </c>
      <c r="Y846" s="99">
        <f>VLOOKUP($A846+ROUND((COLUMN()-2)/24,5),АТС!$A$41:$F$736,5)+VLOOKUP($A846+ROUND((COLUMN()-2)/24,5),'Расчет сбытовых надбавок'!$B$2281:'Расчет сбытовых надбавок'!$G$3024,5)</f>
        <v>122.17</v>
      </c>
    </row>
    <row r="847" spans="1:25" x14ac:dyDescent="0.2">
      <c r="A847" s="80">
        <f t="shared" si="24"/>
        <v>42538</v>
      </c>
      <c r="B847" s="99">
        <f>VLOOKUP($A847+ROUND((COLUMN()-2)/24,5),АТС!$A$41:$F$736,5)+VLOOKUP($A847+ROUND((COLUMN()-2)/24,5),'Расчет сбытовых надбавок'!$B$2281:'Расчет сбытовых надбавок'!$G$3024,5)</f>
        <v>243.59</v>
      </c>
      <c r="C847" s="99">
        <f>VLOOKUP($A847+ROUND((COLUMN()-2)/24,5),АТС!$A$41:$F$736,5)+VLOOKUP($A847+ROUND((COLUMN()-2)/24,5),'Расчет сбытовых надбавок'!$B$2281:'Расчет сбытовых надбавок'!$G$3024,5)</f>
        <v>324.02999999999997</v>
      </c>
      <c r="D847" s="99">
        <f>VLOOKUP($A847+ROUND((COLUMN()-2)/24,5),АТС!$A$41:$F$736,5)+VLOOKUP($A847+ROUND((COLUMN()-2)/24,5),'Расчет сбытовых надбавок'!$B$2281:'Расчет сбытовых надбавок'!$G$3024,5)</f>
        <v>176.94</v>
      </c>
      <c r="E847" s="99">
        <f>VLOOKUP($A847+ROUND((COLUMN()-2)/24,5),АТС!$A$41:$F$736,5)+VLOOKUP($A847+ROUND((COLUMN()-2)/24,5),'Расчет сбытовых надбавок'!$B$2281:'Расчет сбытовых надбавок'!$G$3024,5)</f>
        <v>147.87</v>
      </c>
      <c r="F847" s="99">
        <f>VLOOKUP($A847+ROUND((COLUMN()-2)/24,5),АТС!$A$41:$F$736,5)+VLOOKUP($A847+ROUND((COLUMN()-2)/24,5),'Расчет сбытовых надбавок'!$B$2281:'Расчет сбытовых надбавок'!$G$3024,5)</f>
        <v>121.81</v>
      </c>
      <c r="G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9">
        <f>VLOOKUP($A847+ROUND((COLUMN()-2)/24,5),АТС!$A$41:$F$736,5)+VLOOKUP($A847+ROUND((COLUMN()-2)/24,5),'Расчет сбытовых надбавок'!$B$2281:'Расчет сбытовых надбавок'!$G$3024,5)</f>
        <v>0.01</v>
      </c>
      <c r="J847" s="99">
        <f>VLOOKUP($A847+ROUND((COLUMN()-2)/24,5),АТС!$A$41:$F$736,5)+VLOOKUP($A847+ROUND((COLUMN()-2)/24,5),'Расчет сбытовых надбавок'!$B$2281:'Расчет сбытовых надбавок'!$G$3024,5)</f>
        <v>46.66</v>
      </c>
      <c r="K847" s="99">
        <f>VLOOKUP($A847+ROUND((COLUMN()-2)/24,5),АТС!$A$41:$F$736,5)+VLOOKUP($A847+ROUND((COLUMN()-2)/24,5),'Расчет сбытовых надбавок'!$B$2281:'Расчет сбытовых надбавок'!$G$3024,5)</f>
        <v>9.27</v>
      </c>
      <c r="L847" s="99">
        <f>VLOOKUP($A847+ROUND((COLUMN()-2)/24,5),АТС!$A$41:$F$736,5)+VLOOKUP($A847+ROUND((COLUMN()-2)/24,5),'Расчет сбытовых надбавок'!$B$2281:'Расчет сбытовых надбавок'!$G$3024,5)</f>
        <v>41.76</v>
      </c>
      <c r="M847" s="99">
        <f>VLOOKUP($A847+ROUND((COLUMN()-2)/24,5),АТС!$A$41:$F$736,5)+VLOOKUP($A847+ROUND((COLUMN()-2)/24,5),'Расчет сбытовых надбавок'!$B$2281:'Расчет сбытовых надбавок'!$G$3024,5)</f>
        <v>59.77</v>
      </c>
      <c r="N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Q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U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9">
        <f>VLOOKUP($A847+ROUND((COLUMN()-2)/24,5),АТС!$A$41:$F$736,5)+VLOOKUP($A847+ROUND((COLUMN()-2)/24,5),'Расчет сбытовых надбавок'!$B$2281:'Расчет сбытовых надбавок'!$G$3024,5)</f>
        <v>0</v>
      </c>
      <c r="X847" s="99">
        <f>VLOOKUP($A847+ROUND((COLUMN()-2)/24,5),АТС!$A$41:$F$736,5)+VLOOKUP($A847+ROUND((COLUMN()-2)/24,5),'Расчет сбытовых надбавок'!$B$2281:'Расчет сбытовых надбавок'!$G$3024,5)</f>
        <v>43.96</v>
      </c>
      <c r="Y847" s="99">
        <f>VLOOKUP($A847+ROUND((COLUMN()-2)/24,5),АТС!$A$41:$F$736,5)+VLOOKUP($A847+ROUND((COLUMN()-2)/24,5),'Расчет сбытовых надбавок'!$B$2281:'Расчет сбытовых надбавок'!$G$3024,5)</f>
        <v>238.42000000000002</v>
      </c>
    </row>
    <row r="848" spans="1:25" x14ac:dyDescent="0.2">
      <c r="A848" s="80">
        <f t="shared" si="24"/>
        <v>42539</v>
      </c>
      <c r="B848" s="99">
        <f>VLOOKUP($A848+ROUND((COLUMN()-2)/24,5),АТС!$A$41:$F$736,5)+VLOOKUP($A848+ROUND((COLUMN()-2)/24,5),'Расчет сбытовых надбавок'!$B$2281:'Расчет сбытовых надбавок'!$G$3024,5)</f>
        <v>235.24</v>
      </c>
      <c r="C848" s="99">
        <f>VLOOKUP($A848+ROUND((COLUMN()-2)/24,5),АТС!$A$41:$F$736,5)+VLOOKUP($A848+ROUND((COLUMN()-2)/24,5),'Расчет сбытовых надбавок'!$B$2281:'Расчет сбытовых надбавок'!$G$3024,5)</f>
        <v>169.97</v>
      </c>
      <c r="D848" s="99">
        <f>VLOOKUP($A848+ROUND((COLUMN()-2)/24,5),АТС!$A$41:$F$736,5)+VLOOKUP($A848+ROUND((COLUMN()-2)/24,5),'Расчет сбытовых надбавок'!$B$2281:'Расчет сбытовых надбавок'!$G$3024,5)</f>
        <v>123.9</v>
      </c>
      <c r="E848" s="99">
        <f>VLOOKUP($A848+ROUND((COLUMN()-2)/24,5),АТС!$A$41:$F$736,5)+VLOOKUP($A848+ROUND((COLUMN()-2)/24,5),'Расчет сбытовых надбавок'!$B$2281:'Расчет сбытовых надбавок'!$G$3024,5)</f>
        <v>82.14</v>
      </c>
      <c r="F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9">
        <f>VLOOKUP($A848+ROUND((COLUMN()-2)/24,5),АТС!$A$41:$F$736,5)+VLOOKUP($A848+ROUND((COLUMN()-2)/24,5),'Расчет сбытовых надбавок'!$B$2281:'Расчет сбытовых надбавок'!$G$3024,5)</f>
        <v>9.129999999999999</v>
      </c>
      <c r="I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9">
        <f>VLOOKUP($A848+ROUND((COLUMN()-2)/24,5),АТС!$A$41:$F$736,5)+VLOOKUP($A848+ROUND((COLUMN()-2)/24,5),'Расчет сбытовых надбавок'!$B$2281:'Расчет сбытовых надбавок'!$G$3024,5)</f>
        <v>56.81</v>
      </c>
      <c r="L848" s="99">
        <f>VLOOKUP($A848+ROUND((COLUMN()-2)/24,5),АТС!$A$41:$F$736,5)+VLOOKUP($A848+ROUND((COLUMN()-2)/24,5),'Расчет сбытовых надбавок'!$B$2281:'Расчет сбытовых надбавок'!$G$3024,5)</f>
        <v>46.089999999999996</v>
      </c>
      <c r="M848" s="99">
        <f>VLOOKUP($A848+ROUND((COLUMN()-2)/24,5),АТС!$A$41:$F$736,5)+VLOOKUP($A848+ROUND((COLUMN()-2)/24,5),'Расчет сбытовых надбавок'!$B$2281:'Расчет сбытовых надбавок'!$G$3024,5)</f>
        <v>66.069999999999993</v>
      </c>
      <c r="N848" s="99">
        <f>VLOOKUP($A848+ROUND((COLUMN()-2)/24,5),АТС!$A$41:$F$736,5)+VLOOKUP($A848+ROUND((COLUMN()-2)/24,5),'Расчет сбытовых надбавок'!$B$2281:'Расчет сбытовых надбавок'!$G$3024,5)</f>
        <v>0.22</v>
      </c>
      <c r="O848" s="99">
        <f>VLOOKUP($A848+ROUND((COLUMN()-2)/24,5),АТС!$A$41:$F$736,5)+VLOOKUP($A848+ROUND((COLUMN()-2)/24,5),'Расчет сбытовых надбавок'!$B$2281:'Расчет сбытовых надбавок'!$G$3024,5)</f>
        <v>4.33</v>
      </c>
      <c r="P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9">
        <f>VLOOKUP($A848+ROUND((COLUMN()-2)/24,5),АТС!$A$41:$F$736,5)+VLOOKUP($A848+ROUND((COLUMN()-2)/24,5),'Расчет сбытовых надбавок'!$B$2281:'Расчет сбытовых надбавок'!$G$3024,5)</f>
        <v>0</v>
      </c>
      <c r="X848" s="99">
        <f>VLOOKUP($A848+ROUND((COLUMN()-2)/24,5),АТС!$A$41:$F$736,5)+VLOOKUP($A848+ROUND((COLUMN()-2)/24,5),'Расчет сбытовых надбавок'!$B$2281:'Расчет сбытовых надбавок'!$G$3024,5)</f>
        <v>101.25</v>
      </c>
      <c r="Y848" s="99">
        <f>VLOOKUP($A848+ROUND((COLUMN()-2)/24,5),АТС!$A$41:$F$736,5)+VLOOKUP($A848+ROUND((COLUMN()-2)/24,5),'Расчет сбытовых надбавок'!$B$2281:'Расчет сбытовых надбавок'!$G$3024,5)</f>
        <v>106.74</v>
      </c>
    </row>
    <row r="849" spans="1:25" x14ac:dyDescent="0.2">
      <c r="A849" s="80">
        <f t="shared" si="24"/>
        <v>42540</v>
      </c>
      <c r="B849" s="99">
        <f>VLOOKUP($A849+ROUND((COLUMN()-2)/24,5),АТС!$A$41:$F$736,5)+VLOOKUP($A849+ROUND((COLUMN()-2)/24,5),'Расчет сбытовых надбавок'!$B$2281:'Расчет сбытовых надбавок'!$G$3024,5)</f>
        <v>38.35</v>
      </c>
      <c r="C849" s="99">
        <f>VLOOKUP($A849+ROUND((COLUMN()-2)/24,5),АТС!$A$41:$F$736,5)+VLOOKUP($A849+ROUND((COLUMN()-2)/24,5),'Расчет сбытовых надбавок'!$B$2281:'Расчет сбытовых надбавок'!$G$3024,5)</f>
        <v>0.13</v>
      </c>
      <c r="D849" s="99">
        <f>VLOOKUP($A849+ROUND((COLUMN()-2)/24,5),АТС!$A$41:$F$736,5)+VLOOKUP($A849+ROUND((COLUMN()-2)/24,5),'Расчет сбытовых надбавок'!$B$2281:'Расчет сбытовых надбавок'!$G$3024,5)</f>
        <v>127.61</v>
      </c>
      <c r="E849" s="99">
        <f>VLOOKUP($A849+ROUND((COLUMN()-2)/24,5),АТС!$A$41:$F$736,5)+VLOOKUP($A849+ROUND((COLUMN()-2)/24,5),'Расчет сбытовых надбавок'!$B$2281:'Расчет сбытовых надбавок'!$G$3024,5)</f>
        <v>27.94</v>
      </c>
      <c r="F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9">
        <f>VLOOKUP($A849+ROUND((COLUMN()-2)/24,5),АТС!$A$41:$F$736,5)+VLOOKUP($A849+ROUND((COLUMN()-2)/24,5),'Расчет сбытовых надбавок'!$B$2281:'Расчет сбытовых надбавок'!$G$3024,5)</f>
        <v>0.01</v>
      </c>
      <c r="Q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9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9">
        <f>VLOOKUP($A849+ROUND((COLUMN()-2)/24,5),АТС!$A$41:$F$736,5)+VLOOKUP($A849+ROUND((COLUMN()-2)/24,5),'Расчет сбытовых надбавок'!$B$2281:'Расчет сбытовых надбавок'!$G$3024,5)</f>
        <v>33.32</v>
      </c>
      <c r="X849" s="99">
        <f>VLOOKUP($A849+ROUND((COLUMN()-2)/24,5),АТС!$A$41:$F$736,5)+VLOOKUP($A849+ROUND((COLUMN()-2)/24,5),'Расчет сбытовых надбавок'!$B$2281:'Расчет сбытовых надбавок'!$G$3024,5)</f>
        <v>525.72</v>
      </c>
      <c r="Y849" s="99">
        <f>VLOOKUP($A849+ROUND((COLUMN()-2)/24,5),АТС!$A$41:$F$736,5)+VLOOKUP($A849+ROUND((COLUMN()-2)/24,5),'Расчет сбытовых надбавок'!$B$2281:'Расчет сбытовых надбавок'!$G$3024,5)</f>
        <v>425.37</v>
      </c>
    </row>
    <row r="850" spans="1:25" x14ac:dyDescent="0.2">
      <c r="A850" s="80">
        <f t="shared" si="24"/>
        <v>42541</v>
      </c>
      <c r="B850" s="99">
        <f>VLOOKUP($A850+ROUND((COLUMN()-2)/24,5),АТС!$A$41:$F$736,5)+VLOOKUP($A850+ROUND((COLUMN()-2)/24,5),'Расчет сбытовых надбавок'!$B$2281:'Расчет сбытовых надбавок'!$G$3024,5)</f>
        <v>167.53</v>
      </c>
      <c r="C850" s="99">
        <f>VLOOKUP($A850+ROUND((COLUMN()-2)/24,5),АТС!$A$41:$F$736,5)+VLOOKUP($A850+ROUND((COLUMN()-2)/24,5),'Расчет сбытовых надбавок'!$B$2281:'Расчет сбытовых надбавок'!$G$3024,5)</f>
        <v>193.91</v>
      </c>
      <c r="D850" s="99">
        <f>VLOOKUP($A850+ROUND((COLUMN()-2)/24,5),АТС!$A$41:$F$736,5)+VLOOKUP($A850+ROUND((COLUMN()-2)/24,5),'Расчет сбытовых надбавок'!$B$2281:'Расчет сбытовых надбавок'!$G$3024,5)</f>
        <v>188.57000000000002</v>
      </c>
      <c r="E850" s="99">
        <f>VLOOKUP($A850+ROUND((COLUMN()-2)/24,5),АТС!$A$41:$F$736,5)+VLOOKUP($A850+ROUND((COLUMN()-2)/24,5),'Расчет сбытовых надбавок'!$B$2281:'Расчет сбытовых надбавок'!$G$3024,5)</f>
        <v>118.96</v>
      </c>
      <c r="F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M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N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P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Q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R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S850" s="99">
        <f>VLOOKUP($A850+ROUND((COLUMN()-2)/24,5),АТС!$A$41:$F$736,5)+VLOOKUP($A850+ROUND((COLUMN()-2)/24,5),'Расчет сбытовых надбавок'!$B$2281:'Расчет сбытовых надбавок'!$G$3024,5)</f>
        <v>0.01</v>
      </c>
      <c r="T850" s="99">
        <f>VLOOKUP($A850+ROUND((COLUMN()-2)/24,5),АТС!$A$41:$F$736,5)+VLOOKUP($A850+ROUND((COLUMN()-2)/24,5),'Расчет сбытовых надбавок'!$B$2281:'Расчет сбытовых надбавок'!$G$3024,5)</f>
        <v>63.320000000000007</v>
      </c>
      <c r="U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W850" s="99">
        <f>VLOOKUP($A850+ROUND((COLUMN()-2)/24,5),АТС!$A$41:$F$736,5)+VLOOKUP($A850+ROUND((COLUMN()-2)/24,5),'Расчет сбытовых надбавок'!$B$2281:'Расчет сбытовых надбавок'!$G$3024,5)</f>
        <v>0</v>
      </c>
      <c r="X850" s="99">
        <f>VLOOKUP($A850+ROUND((COLUMN()-2)/24,5),АТС!$A$41:$F$736,5)+VLOOKUP($A850+ROUND((COLUMN()-2)/24,5),'Расчет сбытовых надбавок'!$B$2281:'Расчет сбытовых надбавок'!$G$3024,5)</f>
        <v>300.48</v>
      </c>
      <c r="Y850" s="99">
        <f>VLOOKUP($A850+ROUND((COLUMN()-2)/24,5),АТС!$A$41:$F$736,5)+VLOOKUP($A850+ROUND((COLUMN()-2)/24,5),'Расчет сбытовых надбавок'!$B$2281:'Расчет сбытовых надбавок'!$G$3024,5)</f>
        <v>59.069999999999993</v>
      </c>
    </row>
    <row r="851" spans="1:25" x14ac:dyDescent="0.2">
      <c r="A851" s="80">
        <f t="shared" si="24"/>
        <v>42542</v>
      </c>
      <c r="B851" s="99">
        <f>VLOOKUP($A851+ROUND((COLUMN()-2)/24,5),АТС!$A$41:$F$736,5)+VLOOKUP($A851+ROUND((COLUMN()-2)/24,5),'Расчет сбытовых надбавок'!$B$2281:'Расчет сбытовых надбавок'!$G$3024,5)</f>
        <v>93.22</v>
      </c>
      <c r="C851" s="99">
        <f>VLOOKUP($A851+ROUND((COLUMN()-2)/24,5),АТС!$A$41:$F$736,5)+VLOOKUP($A851+ROUND((COLUMN()-2)/24,5),'Расчет сбытовых надбавок'!$B$2281:'Расчет сбытовых надбавок'!$G$3024,5)</f>
        <v>120.89</v>
      </c>
      <c r="D851" s="99">
        <f>VLOOKUP($A851+ROUND((COLUMN()-2)/24,5),АТС!$A$41:$F$736,5)+VLOOKUP($A851+ROUND((COLUMN()-2)/24,5),'Расчет сбытовых надбавок'!$B$2281:'Расчет сбытовых надбавок'!$G$3024,5)</f>
        <v>75.09</v>
      </c>
      <c r="E851" s="99">
        <f>VLOOKUP($A851+ROUND((COLUMN()-2)/24,5),АТС!$A$41:$F$736,5)+VLOOKUP($A851+ROUND((COLUMN()-2)/24,5),'Расчет сбытовых надбавок'!$B$2281:'Расчет сбытовых надбавок'!$G$3024,5)</f>
        <v>132.38</v>
      </c>
      <c r="F851" s="99">
        <f>VLOOKUP($A851+ROUND((COLUMN()-2)/24,5),АТС!$A$41:$F$736,5)+VLOOKUP($A851+ROUND((COLUMN()-2)/24,5),'Расчет сбытовых надбавок'!$B$2281:'Расчет сбытовых надбавок'!$G$3024,5)</f>
        <v>78.95</v>
      </c>
      <c r="G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9">
        <f>VLOOKUP($A851+ROUND((COLUMN()-2)/24,5),АТС!$A$41:$F$736,5)+VLOOKUP($A851+ROUND((COLUMN()-2)/24,5),'Расчет сбытовых надбавок'!$B$2281:'Расчет сбытовых надбавок'!$G$3024,5)</f>
        <v>0.01</v>
      </c>
      <c r="I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N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P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Q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R851" s="99">
        <f>VLOOKUP($A851+ROUND((COLUMN()-2)/24,5),АТС!$A$41:$F$736,5)+VLOOKUP($A851+ROUND((COLUMN()-2)/24,5),'Расчет сбытовых надбавок'!$B$2281:'Расчет сбытовых надбавок'!$G$3024,5)</f>
        <v>0.01</v>
      </c>
      <c r="S851" s="99">
        <f>VLOOKUP($A851+ROUND((COLUMN()-2)/24,5),АТС!$A$41:$F$736,5)+VLOOKUP($A851+ROUND((COLUMN()-2)/24,5),'Расчет сбытовых надбавок'!$B$2281:'Расчет сбытовых надбавок'!$G$3024,5)</f>
        <v>0.01</v>
      </c>
      <c r="T851" s="99">
        <f>VLOOKUP($A851+ROUND((COLUMN()-2)/24,5),АТС!$A$41:$F$736,5)+VLOOKUP($A851+ROUND((COLUMN()-2)/24,5),'Расчет сбытовых надбавок'!$B$2281:'Расчет сбытовых надбавок'!$G$3024,5)</f>
        <v>11.98</v>
      </c>
      <c r="U851" s="99">
        <f>VLOOKUP($A851+ROUND((COLUMN()-2)/24,5),АТС!$A$41:$F$736,5)+VLOOKUP($A851+ROUND((COLUMN()-2)/24,5),'Расчет сбытовых надбавок'!$B$2281:'Расчет сбытовых надбавок'!$G$3024,5)</f>
        <v>86.1</v>
      </c>
      <c r="V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9">
        <f>VLOOKUP($A851+ROUND((COLUMN()-2)/24,5),АТС!$A$41:$F$736,5)+VLOOKUP($A851+ROUND((COLUMN()-2)/24,5),'Расчет сбытовых надбавок'!$B$2281:'Расчет сбытовых надбавок'!$G$3024,5)</f>
        <v>182.8</v>
      </c>
      <c r="X851" s="99">
        <f>VLOOKUP($A851+ROUND((COLUMN()-2)/24,5),АТС!$A$41:$F$736,5)+VLOOKUP($A851+ROUND((COLUMN()-2)/24,5),'Расчет сбытовых надбавок'!$B$2281:'Расчет сбытовых надбавок'!$G$3024,5)</f>
        <v>0</v>
      </c>
      <c r="Y851" s="99">
        <f>VLOOKUP($A851+ROUND((COLUMN()-2)/24,5),АТС!$A$41:$F$736,5)+VLOOKUP($A851+ROUND((COLUMN()-2)/24,5),'Расчет сбытовых надбавок'!$B$2281:'Расчет сбытовых надбавок'!$G$3024,5)</f>
        <v>0.51</v>
      </c>
    </row>
    <row r="852" spans="1:25" x14ac:dyDescent="0.2">
      <c r="A852" s="80">
        <f t="shared" si="24"/>
        <v>42543</v>
      </c>
      <c r="B852" s="99">
        <f>VLOOKUP($A852+ROUND((COLUMN()-2)/24,5),АТС!$A$41:$F$736,5)+VLOOKUP($A852+ROUND((COLUMN()-2)/24,5),'Расчет сбытовых надбавок'!$B$2281:'Расчет сбытовых надбавок'!$G$3024,5)</f>
        <v>171.22</v>
      </c>
      <c r="C852" s="99">
        <f>VLOOKUP($A852+ROUND((COLUMN()-2)/24,5),АТС!$A$41:$F$736,5)+VLOOKUP($A852+ROUND((COLUMN()-2)/24,5),'Расчет сбытовых надбавок'!$B$2281:'Расчет сбытовых надбавок'!$G$3024,5)</f>
        <v>168.93</v>
      </c>
      <c r="D852" s="99">
        <f>VLOOKUP($A852+ROUND((COLUMN()-2)/24,5),АТС!$A$41:$F$736,5)+VLOOKUP($A852+ROUND((COLUMN()-2)/24,5),'Расчет сбытовых надбавок'!$B$2281:'Расчет сбытовых надбавок'!$G$3024,5)</f>
        <v>177.9</v>
      </c>
      <c r="E852" s="99">
        <f>VLOOKUP($A852+ROUND((COLUMN()-2)/24,5),АТС!$A$41:$F$736,5)+VLOOKUP($A852+ROUND((COLUMN()-2)/24,5),'Расчет сбытовых надбавок'!$B$2281:'Расчет сбытовых надбавок'!$G$3024,5)</f>
        <v>108.07</v>
      </c>
      <c r="F852" s="99">
        <f>VLOOKUP($A852+ROUND((COLUMN()-2)/24,5),АТС!$A$41:$F$736,5)+VLOOKUP($A852+ROUND((COLUMN()-2)/24,5),'Расчет сбытовых надбавок'!$B$2281:'Расчет сбытовых надбавок'!$G$3024,5)</f>
        <v>3.84</v>
      </c>
      <c r="G852" s="99">
        <f>VLOOKUP($A852+ROUND((COLUMN()-2)/24,5),АТС!$A$41:$F$736,5)+VLOOKUP($A852+ROUND((COLUMN()-2)/24,5),'Расчет сбытовых надбавок'!$B$2281:'Расчет сбытовых надбавок'!$G$3024,5)</f>
        <v>0.01</v>
      </c>
      <c r="H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9">
        <f>VLOOKUP($A852+ROUND((COLUMN()-2)/24,5),АТС!$A$41:$F$736,5)+VLOOKUP($A852+ROUND((COLUMN()-2)/24,5),'Расчет сбытовых надбавок'!$B$2281:'Расчет сбытовых надбавок'!$G$3024,5)</f>
        <v>679.79</v>
      </c>
      <c r="K852" s="99">
        <f>VLOOKUP($A852+ROUND((COLUMN()-2)/24,5),АТС!$A$41:$F$736,5)+VLOOKUP($A852+ROUND((COLUMN()-2)/24,5),'Расчет сбытовых надбавок'!$B$2281:'Расчет сбытовых надбавок'!$G$3024,5)</f>
        <v>811.24</v>
      </c>
      <c r="L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M852" s="99">
        <f>VLOOKUP($A852+ROUND((COLUMN()-2)/24,5),АТС!$A$41:$F$736,5)+VLOOKUP($A852+ROUND((COLUMN()-2)/24,5),'Расчет сбытовых надбавок'!$B$2281:'Расчет сбытовых надбавок'!$G$3024,5)</f>
        <v>875.76</v>
      </c>
      <c r="N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9">
        <f>VLOOKUP($A852+ROUND((COLUMN()-2)/24,5),АТС!$A$41:$F$736,5)+VLOOKUP($A852+ROUND((COLUMN()-2)/24,5),'Расчет сбытовых надбавок'!$B$2281:'Расчет сбытовых надбавок'!$G$3024,5)</f>
        <v>0</v>
      </c>
      <c r="X852" s="99">
        <f>VLOOKUP($A852+ROUND((COLUMN()-2)/24,5),АТС!$A$41:$F$736,5)+VLOOKUP($A852+ROUND((COLUMN()-2)/24,5),'Расчет сбытовых надбавок'!$B$2281:'Расчет сбытовых надбавок'!$G$3024,5)</f>
        <v>54.26</v>
      </c>
      <c r="Y852" s="99">
        <f>VLOOKUP($A852+ROUND((COLUMN()-2)/24,5),АТС!$A$41:$F$736,5)+VLOOKUP($A852+ROUND((COLUMN()-2)/24,5),'Расчет сбытовых надбавок'!$B$2281:'Расчет сбытовых надбавок'!$G$3024,5)</f>
        <v>174.91</v>
      </c>
    </row>
    <row r="853" spans="1:25" x14ac:dyDescent="0.2">
      <c r="A853" s="80">
        <f t="shared" si="24"/>
        <v>42544</v>
      </c>
      <c r="B853" s="99">
        <f>VLOOKUP($A853+ROUND((COLUMN()-2)/24,5),АТС!$A$41:$F$736,5)+VLOOKUP($A853+ROUND((COLUMN()-2)/24,5),'Расчет сбытовых надбавок'!$B$2281:'Расчет сбытовых надбавок'!$G$3024,5)</f>
        <v>40.200000000000003</v>
      </c>
      <c r="C853" s="99">
        <f>VLOOKUP($A853+ROUND((COLUMN()-2)/24,5),АТС!$A$41:$F$736,5)+VLOOKUP($A853+ROUND((COLUMN()-2)/24,5),'Расчет сбытовых надбавок'!$B$2281:'Расчет сбытовых надбавок'!$G$3024,5)</f>
        <v>12.51</v>
      </c>
      <c r="D853" s="99">
        <f>VLOOKUP($A853+ROUND((COLUMN()-2)/24,5),АТС!$A$41:$F$736,5)+VLOOKUP($A853+ROUND((COLUMN()-2)/24,5),'Расчет сбытовых надбавок'!$B$2281:'Расчет сбытовых надбавок'!$G$3024,5)</f>
        <v>18.560000000000002</v>
      </c>
      <c r="E853" s="99">
        <f>VLOOKUP($A853+ROUND((COLUMN()-2)/24,5),АТС!$A$41:$F$736,5)+VLOOKUP($A853+ROUND((COLUMN()-2)/24,5),'Расчет сбытовых надбавок'!$B$2281:'Расчет сбытовых надбавок'!$G$3024,5)</f>
        <v>9.1</v>
      </c>
      <c r="F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9">
        <f>VLOOKUP($A853+ROUND((COLUMN()-2)/24,5),АТС!$A$41:$F$736,5)+VLOOKUP($A853+ROUND((COLUMN()-2)/24,5),'Расчет сбытовых надбавок'!$B$2281:'Расчет сбытовых надбавок'!$G$3024,5)</f>
        <v>0.01</v>
      </c>
      <c r="O853" s="99">
        <f>VLOOKUP($A853+ROUND((COLUMN()-2)/24,5),АТС!$A$41:$F$736,5)+VLOOKUP($A853+ROUND((COLUMN()-2)/24,5),'Расчет сбытовых надбавок'!$B$2281:'Расчет сбытовых надбавок'!$G$3024,5)</f>
        <v>0.01</v>
      </c>
      <c r="P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9">
        <f>VLOOKUP($A853+ROUND((COLUMN()-2)/24,5),АТС!$A$41:$F$736,5)+VLOOKUP($A853+ROUND((COLUMN()-2)/24,5),'Расчет сбытовых надбавок'!$B$2281:'Расчет сбытовых надбавок'!$G$3024,5)</f>
        <v>0.01</v>
      </c>
      <c r="R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9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9">
        <f>VLOOKUP($A853+ROUND((COLUMN()-2)/24,5),АТС!$A$41:$F$736,5)+VLOOKUP($A853+ROUND((COLUMN()-2)/24,5),'Расчет сбытовых надбавок'!$B$2281:'Расчет сбытовых надбавок'!$G$3024,5)</f>
        <v>52.550000000000004</v>
      </c>
      <c r="U853" s="99">
        <f>VLOOKUP($A853+ROUND((COLUMN()-2)/24,5),АТС!$A$41:$F$736,5)+VLOOKUP($A853+ROUND((COLUMN()-2)/24,5),'Расчет сбытовых надбавок'!$B$2281:'Расчет сбытовых надбавок'!$G$3024,5)</f>
        <v>29.46</v>
      </c>
      <c r="V853" s="99">
        <f>VLOOKUP($A853+ROUND((COLUMN()-2)/24,5),АТС!$A$41:$F$736,5)+VLOOKUP($A853+ROUND((COLUMN()-2)/24,5),'Расчет сбытовых надбавок'!$B$2281:'Расчет сбытовых надбавок'!$G$3024,5)</f>
        <v>237.72</v>
      </c>
      <c r="W853" s="99">
        <f>VLOOKUP($A853+ROUND((COLUMN()-2)/24,5),АТС!$A$41:$F$736,5)+VLOOKUP($A853+ROUND((COLUMN()-2)/24,5),'Расчет сбытовых надбавок'!$B$2281:'Расчет сбытовых надбавок'!$G$3024,5)</f>
        <v>299.82</v>
      </c>
      <c r="X853" s="99">
        <f>VLOOKUP($A853+ROUND((COLUMN()-2)/24,5),АТС!$A$41:$F$736,5)+VLOOKUP($A853+ROUND((COLUMN()-2)/24,5),'Расчет сбытовых надбавок'!$B$2281:'Расчет сбытовых надбавок'!$G$3024,5)</f>
        <v>587.77</v>
      </c>
      <c r="Y853" s="99">
        <f>VLOOKUP($A853+ROUND((COLUMN()-2)/24,5),АТС!$A$41:$F$736,5)+VLOOKUP($A853+ROUND((COLUMN()-2)/24,5),'Расчет сбытовых надбавок'!$B$2281:'Расчет сбытовых надбавок'!$G$3024,5)</f>
        <v>421.48</v>
      </c>
    </row>
    <row r="854" spans="1:25" x14ac:dyDescent="0.2">
      <c r="A854" s="80">
        <f t="shared" si="24"/>
        <v>42545</v>
      </c>
      <c r="B854" s="99">
        <f>VLOOKUP($A854+ROUND((COLUMN()-2)/24,5),АТС!$A$41:$F$736,5)+VLOOKUP($A854+ROUND((COLUMN()-2)/24,5),'Расчет сбытовых надбавок'!$B$2281:'Расчет сбытовых надбавок'!$G$3024,5)</f>
        <v>220.01000000000002</v>
      </c>
      <c r="C854" s="99">
        <f>VLOOKUP($A854+ROUND((COLUMN()-2)/24,5),АТС!$A$41:$F$736,5)+VLOOKUP($A854+ROUND((COLUMN()-2)/24,5),'Расчет сбытовых надбавок'!$B$2281:'Расчет сбытовых надбавок'!$G$3024,5)</f>
        <v>213.4</v>
      </c>
      <c r="D854" s="99">
        <f>VLOOKUP($A854+ROUND((COLUMN()-2)/24,5),АТС!$A$41:$F$736,5)+VLOOKUP($A854+ROUND((COLUMN()-2)/24,5),'Расчет сбытовых надбавок'!$B$2281:'Расчет сбытовых надбавок'!$G$3024,5)</f>
        <v>187.48</v>
      </c>
      <c r="E854" s="99">
        <f>VLOOKUP($A854+ROUND((COLUMN()-2)/24,5),АТС!$A$41:$F$736,5)+VLOOKUP($A854+ROUND((COLUMN()-2)/24,5),'Расчет сбытовых надбавок'!$B$2281:'Расчет сбытовых надбавок'!$G$3024,5)</f>
        <v>202.92000000000002</v>
      </c>
      <c r="F854" s="99">
        <f>VLOOKUP($A854+ROUND((COLUMN()-2)/24,5),АТС!$A$41:$F$736,5)+VLOOKUP($A854+ROUND((COLUMN()-2)/24,5),'Расчет сбытовых надбавок'!$B$2281:'Расчет сбытовых надбавок'!$G$3024,5)</f>
        <v>169.36</v>
      </c>
      <c r="G854" s="99">
        <f>VLOOKUP($A854+ROUND((COLUMN()-2)/24,5),АТС!$A$41:$F$736,5)+VLOOKUP($A854+ROUND((COLUMN()-2)/24,5),'Расчет сбытовых надбавок'!$B$2281:'Расчет сбытовых надбавок'!$G$3024,5)</f>
        <v>1028.82</v>
      </c>
      <c r="H854" s="99">
        <f>VLOOKUP($A854+ROUND((COLUMN()-2)/24,5),АТС!$A$41:$F$736,5)+VLOOKUP($A854+ROUND((COLUMN()-2)/24,5),'Расчет сбытовых надбавок'!$B$2281:'Расчет сбытовых надбавок'!$G$3024,5)</f>
        <v>356.01</v>
      </c>
      <c r="I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9">
        <f>VLOOKUP($A854+ROUND((COLUMN()-2)/24,5),АТС!$A$41:$F$736,5)+VLOOKUP($A854+ROUND((COLUMN()-2)/24,5),'Расчет сбытовых надбавок'!$B$2281:'Расчет сбытовых надбавок'!$G$3024,5)</f>
        <v>0.01</v>
      </c>
      <c r="N854" s="99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9">
        <f>VLOOKUP($A854+ROUND((COLUMN()-2)/24,5),АТС!$A$41:$F$736,5)+VLOOKUP($A854+ROUND((COLUMN()-2)/24,5),'Расчет сбытовых надбавок'!$B$2281:'Расчет сбытовых надбавок'!$G$3024,5)</f>
        <v>0.05</v>
      </c>
      <c r="P854" s="99">
        <f>VLOOKUP($A854+ROUND((COLUMN()-2)/24,5),АТС!$A$41:$F$736,5)+VLOOKUP($A854+ROUND((COLUMN()-2)/24,5),'Расчет сбытовых надбавок'!$B$2281:'Расчет сбытовых надбавок'!$G$3024,5)</f>
        <v>5.32</v>
      </c>
      <c r="Q854" s="99">
        <f>VLOOKUP($A854+ROUND((COLUMN()-2)/24,5),АТС!$A$41:$F$736,5)+VLOOKUP($A854+ROUND((COLUMN()-2)/24,5),'Расчет сбытовых надбавок'!$B$2281:'Расчет сбытовых надбавок'!$G$3024,5)</f>
        <v>23.4</v>
      </c>
      <c r="R854" s="99">
        <f>VLOOKUP($A854+ROUND((COLUMN()-2)/24,5),АТС!$A$41:$F$736,5)+VLOOKUP($A854+ROUND((COLUMN()-2)/24,5),'Расчет сбытовых надбавок'!$B$2281:'Расчет сбытовых надбавок'!$G$3024,5)</f>
        <v>59.95</v>
      </c>
      <c r="S854" s="99">
        <f>VLOOKUP($A854+ROUND((COLUMN()-2)/24,5),АТС!$A$41:$F$736,5)+VLOOKUP($A854+ROUND((COLUMN()-2)/24,5),'Расчет сбытовых надбавок'!$B$2281:'Расчет сбытовых надбавок'!$G$3024,5)</f>
        <v>55.709999999999994</v>
      </c>
      <c r="T854" s="99">
        <f>VLOOKUP($A854+ROUND((COLUMN()-2)/24,5),АТС!$A$41:$F$736,5)+VLOOKUP($A854+ROUND((COLUMN()-2)/24,5),'Расчет сбытовых надбавок'!$B$2281:'Расчет сбытовых надбавок'!$G$3024,5)</f>
        <v>105.14999999999999</v>
      </c>
      <c r="U854" s="99">
        <f>VLOOKUP($A854+ROUND((COLUMN()-2)/24,5),АТС!$A$41:$F$736,5)+VLOOKUP($A854+ROUND((COLUMN()-2)/24,5),'Расчет сбытовых надбавок'!$B$2281:'Расчет сбытовых надбавок'!$G$3024,5)</f>
        <v>99.69</v>
      </c>
      <c r="V854" s="99">
        <f>VLOOKUP($A854+ROUND((COLUMN()-2)/24,5),АТС!$A$41:$F$736,5)+VLOOKUP($A854+ROUND((COLUMN()-2)/24,5),'Расчет сбытовых надбавок'!$B$2281:'Расчет сбытовых надбавок'!$G$3024,5)</f>
        <v>346.62</v>
      </c>
      <c r="W854" s="99">
        <f>VLOOKUP($A854+ROUND((COLUMN()-2)/24,5),АТС!$A$41:$F$736,5)+VLOOKUP($A854+ROUND((COLUMN()-2)/24,5),'Расчет сбытовых надбавок'!$B$2281:'Расчет сбытовых надбавок'!$G$3024,5)</f>
        <v>389.34999999999997</v>
      </c>
      <c r="X854" s="99">
        <f>VLOOKUP($A854+ROUND((COLUMN()-2)/24,5),АТС!$A$41:$F$736,5)+VLOOKUP($A854+ROUND((COLUMN()-2)/24,5),'Расчет сбытовых надбавок'!$B$2281:'Расчет сбытовых надбавок'!$G$3024,5)</f>
        <v>374.90000000000003</v>
      </c>
      <c r="Y854" s="99">
        <f>VLOOKUP($A854+ROUND((COLUMN()-2)/24,5),АТС!$A$41:$F$736,5)+VLOOKUP($A854+ROUND((COLUMN()-2)/24,5),'Расчет сбытовых надбавок'!$B$2281:'Расчет сбытовых надбавок'!$G$3024,5)</f>
        <v>409.25</v>
      </c>
    </row>
    <row r="855" spans="1:25" x14ac:dyDescent="0.2">
      <c r="A855" s="80">
        <f t="shared" si="24"/>
        <v>42546</v>
      </c>
      <c r="B855" s="99">
        <f>VLOOKUP($A855+ROUND((COLUMN()-2)/24,5),АТС!$A$41:$F$736,5)+VLOOKUP($A855+ROUND((COLUMN()-2)/24,5),'Расчет сбытовых надбавок'!$B$2281:'Расчет сбытовых надбавок'!$G$3024,5)</f>
        <v>1173.49</v>
      </c>
      <c r="C855" s="99">
        <f>VLOOKUP($A855+ROUND((COLUMN()-2)/24,5),АТС!$A$41:$F$736,5)+VLOOKUP($A855+ROUND((COLUMN()-2)/24,5),'Расчет сбытовых надбавок'!$B$2281:'Расчет сбытовых надбавок'!$G$3024,5)</f>
        <v>1067.3800000000001</v>
      </c>
      <c r="D855" s="99">
        <f>VLOOKUP($A855+ROUND((COLUMN()-2)/24,5),АТС!$A$41:$F$736,5)+VLOOKUP($A855+ROUND((COLUMN()-2)/24,5),'Расчет сбытовых надбавок'!$B$2281:'Расчет сбытовых надбавок'!$G$3024,5)</f>
        <v>1066.97</v>
      </c>
      <c r="E855" s="99">
        <f>VLOOKUP($A855+ROUND((COLUMN()-2)/24,5),АТС!$A$41:$F$736,5)+VLOOKUP($A855+ROUND((COLUMN()-2)/24,5),'Расчет сбытовых надбавок'!$B$2281:'Расчет сбытовых надбавок'!$G$3024,5)</f>
        <v>1072.4100000000001</v>
      </c>
      <c r="F855" s="99">
        <f>VLOOKUP($A855+ROUND((COLUMN()-2)/24,5),АТС!$A$41:$F$736,5)+VLOOKUP($A855+ROUND((COLUMN()-2)/24,5),'Расчет сбытовых надбавок'!$B$2281:'Расчет сбытовых надбавок'!$G$3024,5)</f>
        <v>118.67</v>
      </c>
      <c r="G855" s="99">
        <f>VLOOKUP($A855+ROUND((COLUMN()-2)/24,5),АТС!$A$41:$F$736,5)+VLOOKUP($A855+ROUND((COLUMN()-2)/24,5),'Расчет сбытовых надбавок'!$B$2281:'Расчет сбытовых надбавок'!$G$3024,5)</f>
        <v>45.54</v>
      </c>
      <c r="H855" s="99">
        <f>VLOOKUP($A855+ROUND((COLUMN()-2)/24,5),АТС!$A$41:$F$736,5)+VLOOKUP($A855+ROUND((COLUMN()-2)/24,5),'Расчет сбытовых надбавок'!$B$2281:'Расчет сбытовых надбавок'!$G$3024,5)</f>
        <v>17.04</v>
      </c>
      <c r="I855" s="99">
        <f>VLOOKUP($A855+ROUND((COLUMN()-2)/24,5),АТС!$A$41:$F$736,5)+VLOOKUP($A855+ROUND((COLUMN()-2)/24,5),'Расчет сбытовых надбавок'!$B$2281:'Расчет сбытовых надбавок'!$G$3024,5)</f>
        <v>77.56</v>
      </c>
      <c r="J855" s="99">
        <f>VLOOKUP($A855+ROUND((COLUMN()-2)/24,5),АТС!$A$41:$F$736,5)+VLOOKUP($A855+ROUND((COLUMN()-2)/24,5),'Расчет сбытовых надбавок'!$B$2281:'Расчет сбытовых надбавок'!$G$3024,5)</f>
        <v>1.03</v>
      </c>
      <c r="K855" s="99">
        <f>VLOOKUP($A855+ROUND((COLUMN()-2)/24,5),АТС!$A$41:$F$736,5)+VLOOKUP($A855+ROUND((COLUMN()-2)/24,5),'Расчет сбытовых надбавок'!$B$2281:'Расчет сбытовых надбавок'!$G$3024,5)</f>
        <v>52.07</v>
      </c>
      <c r="L855" s="99">
        <f>VLOOKUP($A855+ROUND((COLUMN()-2)/24,5),АТС!$A$41:$F$736,5)+VLOOKUP($A855+ROUND((COLUMN()-2)/24,5),'Расчет сбытовых надбавок'!$B$2281:'Расчет сбытовых надбавок'!$G$3024,5)</f>
        <v>215.94</v>
      </c>
      <c r="M855" s="99">
        <f>VLOOKUP($A855+ROUND((COLUMN()-2)/24,5),АТС!$A$41:$F$736,5)+VLOOKUP($A855+ROUND((COLUMN()-2)/24,5),'Расчет сбытовых надбавок'!$B$2281:'Расчет сбытовых надбавок'!$G$3024,5)</f>
        <v>192.26999999999998</v>
      </c>
      <c r="N855" s="99">
        <f>VLOOKUP($A855+ROUND((COLUMN()-2)/24,5),АТС!$A$41:$F$736,5)+VLOOKUP($A855+ROUND((COLUMN()-2)/24,5),'Расчет сбытовых надбавок'!$B$2281:'Расчет сбытовых надбавок'!$G$3024,5)</f>
        <v>252.45</v>
      </c>
      <c r="O855" s="99">
        <f>VLOOKUP($A855+ROUND((COLUMN()-2)/24,5),АТС!$A$41:$F$736,5)+VLOOKUP($A855+ROUND((COLUMN()-2)/24,5),'Расчет сбытовых надбавок'!$B$2281:'Расчет сбытовых надбавок'!$G$3024,5)</f>
        <v>406.56</v>
      </c>
      <c r="P855" s="99">
        <f>VLOOKUP($A855+ROUND((COLUMN()-2)/24,5),АТС!$A$41:$F$736,5)+VLOOKUP($A855+ROUND((COLUMN()-2)/24,5),'Расчет сбытовых надбавок'!$B$2281:'Расчет сбытовых надбавок'!$G$3024,5)</f>
        <v>290.89</v>
      </c>
      <c r="Q855" s="99">
        <f>VLOOKUP($A855+ROUND((COLUMN()-2)/24,5),АТС!$A$41:$F$736,5)+VLOOKUP($A855+ROUND((COLUMN()-2)/24,5),'Расчет сбытовых надбавок'!$B$2281:'Расчет сбытовых надбавок'!$G$3024,5)</f>
        <v>339.86</v>
      </c>
      <c r="R855" s="99">
        <f>VLOOKUP($A855+ROUND((COLUMN()-2)/24,5),АТС!$A$41:$F$736,5)+VLOOKUP($A855+ROUND((COLUMN()-2)/24,5),'Расчет сбытовых надбавок'!$B$2281:'Расчет сбытовых надбавок'!$G$3024,5)</f>
        <v>139.32</v>
      </c>
      <c r="S855" s="99">
        <f>VLOOKUP($A855+ROUND((COLUMN()-2)/24,5),АТС!$A$41:$F$736,5)+VLOOKUP($A855+ROUND((COLUMN()-2)/24,5),'Расчет сбытовых надбавок'!$B$2281:'Расчет сбытовых надбавок'!$G$3024,5)</f>
        <v>138.5</v>
      </c>
      <c r="T855" s="99">
        <f>VLOOKUP($A855+ROUND((COLUMN()-2)/24,5),АТС!$A$41:$F$736,5)+VLOOKUP($A855+ROUND((COLUMN()-2)/24,5),'Расчет сбытовых надбавок'!$B$2281:'Расчет сбытовых надбавок'!$G$3024,5)</f>
        <v>122.41</v>
      </c>
      <c r="U855" s="99">
        <f>VLOOKUP($A855+ROUND((COLUMN()-2)/24,5),АТС!$A$41:$F$736,5)+VLOOKUP($A855+ROUND((COLUMN()-2)/24,5),'Расчет сбытовых надбавок'!$B$2281:'Расчет сбытовых надбавок'!$G$3024,5)</f>
        <v>36.44</v>
      </c>
      <c r="V855" s="99">
        <f>VLOOKUP($A855+ROUND((COLUMN()-2)/24,5),АТС!$A$41:$F$736,5)+VLOOKUP($A855+ROUND((COLUMN()-2)/24,5),'Расчет сбытовых надбавок'!$B$2281:'Расчет сбытовых надбавок'!$G$3024,5)</f>
        <v>66.75</v>
      </c>
      <c r="W855" s="99">
        <f>VLOOKUP($A855+ROUND((COLUMN()-2)/24,5),АТС!$A$41:$F$736,5)+VLOOKUP($A855+ROUND((COLUMN()-2)/24,5),'Расчет сбытовых надбавок'!$B$2281:'Расчет сбытовых надбавок'!$G$3024,5)</f>
        <v>233.52</v>
      </c>
      <c r="X855" s="99">
        <f>VLOOKUP($A855+ROUND((COLUMN()-2)/24,5),АТС!$A$41:$F$736,5)+VLOOKUP($A855+ROUND((COLUMN()-2)/24,5),'Расчет сбытовых надбавок'!$B$2281:'Расчет сбытовых надбавок'!$G$3024,5)</f>
        <v>588.82000000000005</v>
      </c>
      <c r="Y855" s="99">
        <f>VLOOKUP($A855+ROUND((COLUMN()-2)/24,5),АТС!$A$41:$F$736,5)+VLOOKUP($A855+ROUND((COLUMN()-2)/24,5),'Расчет сбытовых надбавок'!$B$2281:'Расчет сбытовых надбавок'!$G$3024,5)</f>
        <v>910.2</v>
      </c>
    </row>
    <row r="856" spans="1:25" x14ac:dyDescent="0.2">
      <c r="A856" s="80">
        <f t="shared" si="24"/>
        <v>42547</v>
      </c>
      <c r="B856" s="99">
        <f>VLOOKUP($A856+ROUND((COLUMN()-2)/24,5),АТС!$A$41:$F$736,5)+VLOOKUP($A856+ROUND((COLUMN()-2)/24,5),'Расчет сбытовых надбавок'!$B$2281:'Расчет сбытовых надбавок'!$G$3024,5)</f>
        <v>567.04000000000008</v>
      </c>
      <c r="C856" s="99">
        <f>VLOOKUP($A856+ROUND((COLUMN()-2)/24,5),АТС!$A$41:$F$736,5)+VLOOKUP($A856+ROUND((COLUMN()-2)/24,5),'Расчет сбытовых надбавок'!$B$2281:'Расчет сбытовых надбавок'!$G$3024,5)</f>
        <v>1189.6299999999999</v>
      </c>
      <c r="D856" s="99">
        <f>VLOOKUP($A856+ROUND((COLUMN()-2)/24,5),АТС!$A$41:$F$736,5)+VLOOKUP($A856+ROUND((COLUMN()-2)/24,5),'Расчет сбытовых надбавок'!$B$2281:'Расчет сбытовых надбавок'!$G$3024,5)</f>
        <v>443.3</v>
      </c>
      <c r="E856" s="99">
        <f>VLOOKUP($A856+ROUND((COLUMN()-2)/24,5),АТС!$A$41:$F$736,5)+VLOOKUP($A856+ROUND((COLUMN()-2)/24,5),'Расчет сбытовых надбавок'!$B$2281:'Расчет сбытовых надбавок'!$G$3024,5)</f>
        <v>1068.17</v>
      </c>
      <c r="F856" s="99">
        <f>VLOOKUP($A856+ROUND((COLUMN()-2)/24,5),АТС!$A$41:$F$736,5)+VLOOKUP($A856+ROUND((COLUMN()-2)/24,5),'Расчет сбытовых надбавок'!$B$2281:'Расчет сбытовых надбавок'!$G$3024,5)</f>
        <v>1072.79</v>
      </c>
      <c r="G856" s="99">
        <f>VLOOKUP($A856+ROUND((COLUMN()-2)/24,5),АТС!$A$41:$F$736,5)+VLOOKUP($A856+ROUND((COLUMN()-2)/24,5),'Расчет сбытовых надбавок'!$B$2281:'Расчет сбытовых надбавок'!$G$3024,5)</f>
        <v>829.16</v>
      </c>
      <c r="H856" s="99">
        <f>VLOOKUP($A856+ROUND((COLUMN()-2)/24,5),АТС!$A$41:$F$736,5)+VLOOKUP($A856+ROUND((COLUMN()-2)/24,5),'Расчет сбытовых надбавок'!$B$2281:'Расчет сбытовых надбавок'!$G$3024,5)</f>
        <v>759.07999999999993</v>
      </c>
      <c r="I856" s="99">
        <f>VLOOKUP($A856+ROUND((COLUMN()-2)/24,5),АТС!$A$41:$F$736,5)+VLOOKUP($A856+ROUND((COLUMN()-2)/24,5),'Расчет сбытовых надбавок'!$B$2281:'Расчет сбытовых надбавок'!$G$3024,5)</f>
        <v>798.36</v>
      </c>
      <c r="J856" s="99">
        <f>VLOOKUP($A856+ROUND((COLUMN()-2)/24,5),АТС!$A$41:$F$736,5)+VLOOKUP($A856+ROUND((COLUMN()-2)/24,5),'Расчет сбытовых надбавок'!$B$2281:'Расчет сбытовых надбавок'!$G$3024,5)</f>
        <v>144.72</v>
      </c>
      <c r="K856" s="99">
        <f>VLOOKUP($A856+ROUND((COLUMN()-2)/24,5),АТС!$A$41:$F$736,5)+VLOOKUP($A856+ROUND((COLUMN()-2)/24,5),'Расчет сбытовых надбавок'!$B$2281:'Расчет сбытовых надбавок'!$G$3024,5)</f>
        <v>125.09</v>
      </c>
      <c r="L856" s="99">
        <f>VLOOKUP($A856+ROUND((COLUMN()-2)/24,5),АТС!$A$41:$F$736,5)+VLOOKUP($A856+ROUND((COLUMN()-2)/24,5),'Расчет сбытовых надбавок'!$B$2281:'Расчет сбытовых надбавок'!$G$3024,5)</f>
        <v>98.86</v>
      </c>
      <c r="M856" s="99">
        <f>VLOOKUP($A856+ROUND((COLUMN()-2)/24,5),АТС!$A$41:$F$736,5)+VLOOKUP($A856+ROUND((COLUMN()-2)/24,5),'Расчет сбытовых надбавок'!$B$2281:'Расчет сбытовых надбавок'!$G$3024,5)</f>
        <v>263.26</v>
      </c>
      <c r="N856" s="99">
        <f>VLOOKUP($A856+ROUND((COLUMN()-2)/24,5),АТС!$A$41:$F$736,5)+VLOOKUP($A856+ROUND((COLUMN()-2)/24,5),'Расчет сбытовых надбавок'!$B$2281:'Расчет сбытовых надбавок'!$G$3024,5)</f>
        <v>228.86</v>
      </c>
      <c r="O856" s="99">
        <f>VLOOKUP($A856+ROUND((COLUMN()-2)/24,5),АТС!$A$41:$F$736,5)+VLOOKUP($A856+ROUND((COLUMN()-2)/24,5),'Расчет сбытовых надбавок'!$B$2281:'Расчет сбытовых надбавок'!$G$3024,5)</f>
        <v>236.96</v>
      </c>
      <c r="P856" s="99">
        <f>VLOOKUP($A856+ROUND((COLUMN()-2)/24,5),АТС!$A$41:$F$736,5)+VLOOKUP($A856+ROUND((COLUMN()-2)/24,5),'Расчет сбытовых надбавок'!$B$2281:'Расчет сбытовых надбавок'!$G$3024,5)</f>
        <v>275.94</v>
      </c>
      <c r="Q856" s="99">
        <f>VLOOKUP($A856+ROUND((COLUMN()-2)/24,5),АТС!$A$41:$F$736,5)+VLOOKUP($A856+ROUND((COLUMN()-2)/24,5),'Расчет сбытовых надбавок'!$B$2281:'Расчет сбытовых надбавок'!$G$3024,5)</f>
        <v>220.22</v>
      </c>
      <c r="R856" s="99">
        <f>VLOOKUP($A856+ROUND((COLUMN()-2)/24,5),АТС!$A$41:$F$736,5)+VLOOKUP($A856+ROUND((COLUMN()-2)/24,5),'Расчет сбытовых надбавок'!$B$2281:'Расчет сбытовых надбавок'!$G$3024,5)</f>
        <v>217.1</v>
      </c>
      <c r="S856" s="99">
        <f>VLOOKUP($A856+ROUND((COLUMN()-2)/24,5),АТС!$A$41:$F$736,5)+VLOOKUP($A856+ROUND((COLUMN()-2)/24,5),'Расчет сбытовых надбавок'!$B$2281:'Расчет сбытовых надбавок'!$G$3024,5)</f>
        <v>131.15</v>
      </c>
      <c r="T856" s="99">
        <f>VLOOKUP($A856+ROUND((COLUMN()-2)/24,5),АТС!$A$41:$F$736,5)+VLOOKUP($A856+ROUND((COLUMN()-2)/24,5),'Расчет сбытовых надбавок'!$B$2281:'Расчет сбытовых надбавок'!$G$3024,5)</f>
        <v>100.88</v>
      </c>
      <c r="U856" s="99">
        <f>VLOOKUP($A856+ROUND((COLUMN()-2)/24,5),АТС!$A$41:$F$736,5)+VLOOKUP($A856+ROUND((COLUMN()-2)/24,5),'Расчет сбытовых надбавок'!$B$2281:'Расчет сбытовых надбавок'!$G$3024,5)</f>
        <v>80.42</v>
      </c>
      <c r="V856" s="99">
        <f>VLOOKUP($A856+ROUND((COLUMN()-2)/24,5),АТС!$A$41:$F$736,5)+VLOOKUP($A856+ROUND((COLUMN()-2)/24,5),'Расчет сбытовых надбавок'!$B$2281:'Расчет сбытовых надбавок'!$G$3024,5)</f>
        <v>147.38999999999999</v>
      </c>
      <c r="W856" s="99">
        <f>VLOOKUP($A856+ROUND((COLUMN()-2)/24,5),АТС!$A$41:$F$736,5)+VLOOKUP($A856+ROUND((COLUMN()-2)/24,5),'Расчет сбытовых надбавок'!$B$2281:'Расчет сбытовых надбавок'!$G$3024,5)</f>
        <v>141.76000000000002</v>
      </c>
      <c r="X856" s="99">
        <f>VLOOKUP($A856+ROUND((COLUMN()-2)/24,5),АТС!$A$41:$F$736,5)+VLOOKUP($A856+ROUND((COLUMN()-2)/24,5),'Расчет сбытовых надбавок'!$B$2281:'Расчет сбытовых надбавок'!$G$3024,5)</f>
        <v>211.07999999999998</v>
      </c>
      <c r="Y856" s="99">
        <f>VLOOKUP($A856+ROUND((COLUMN()-2)/24,5),АТС!$A$41:$F$736,5)+VLOOKUP($A856+ROUND((COLUMN()-2)/24,5),'Расчет сбытовых надбавок'!$B$2281:'Расчет сбытовых надбавок'!$G$3024,5)</f>
        <v>732.94</v>
      </c>
    </row>
    <row r="857" spans="1:25" x14ac:dyDescent="0.2">
      <c r="A857" s="80">
        <f t="shared" si="24"/>
        <v>42548</v>
      </c>
      <c r="B857" s="99">
        <f>VLOOKUP($A857+ROUND((COLUMN()-2)/24,5),АТС!$A$41:$F$736,5)+VLOOKUP($A857+ROUND((COLUMN()-2)/24,5),'Расчет сбытовых надбавок'!$B$2281:'Расчет сбытовых надбавок'!$G$3024,5)</f>
        <v>473.28</v>
      </c>
      <c r="C857" s="99">
        <f>VLOOKUP($A857+ROUND((COLUMN()-2)/24,5),АТС!$A$41:$F$736,5)+VLOOKUP($A857+ROUND((COLUMN()-2)/24,5),'Расчет сбытовых надбавок'!$B$2281:'Расчет сбытовых надбавок'!$G$3024,5)</f>
        <v>480.48</v>
      </c>
      <c r="D857" s="99">
        <f>VLOOKUP($A857+ROUND((COLUMN()-2)/24,5),АТС!$A$41:$F$736,5)+VLOOKUP($A857+ROUND((COLUMN()-2)/24,5),'Расчет сбытовых надбавок'!$B$2281:'Расчет сбытовых надбавок'!$G$3024,5)</f>
        <v>365.40999999999997</v>
      </c>
      <c r="E857" s="99">
        <f>VLOOKUP($A857+ROUND((COLUMN()-2)/24,5),АТС!$A$41:$F$736,5)+VLOOKUP($A857+ROUND((COLUMN()-2)/24,5),'Расчет сбытовых надбавок'!$B$2281:'Расчет сбытовых надбавок'!$G$3024,5)</f>
        <v>358.36</v>
      </c>
      <c r="F857" s="99">
        <f>VLOOKUP($A857+ROUND((COLUMN()-2)/24,5),АТС!$A$41:$F$736,5)+VLOOKUP($A857+ROUND((COLUMN()-2)/24,5),'Расчет сбытовых надбавок'!$B$2281:'Расчет сбытовых надбавок'!$G$3024,5)</f>
        <v>1036.98</v>
      </c>
      <c r="G857" s="99">
        <f>VLOOKUP($A857+ROUND((COLUMN()-2)/24,5),АТС!$A$41:$F$736,5)+VLOOKUP($A857+ROUND((COLUMN()-2)/24,5),'Расчет сбытовых надбавок'!$B$2281:'Расчет сбытовых надбавок'!$G$3024,5)</f>
        <v>1067</v>
      </c>
      <c r="H857" s="99">
        <f>VLOOKUP($A857+ROUND((COLUMN()-2)/24,5),АТС!$A$41:$F$736,5)+VLOOKUP($A857+ROUND((COLUMN()-2)/24,5),'Расчет сбытовых надбавок'!$B$2281:'Расчет сбытовых надбавок'!$G$3024,5)</f>
        <v>481.92</v>
      </c>
      <c r="I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9">
        <f>VLOOKUP($A857+ROUND((COLUMN()-2)/24,5),АТС!$A$41:$F$736,5)+VLOOKUP($A857+ROUND((COLUMN()-2)/24,5),'Расчет сбытовых надбавок'!$B$2281:'Расчет сбытовых надбавок'!$G$3024,5)</f>
        <v>279.01</v>
      </c>
      <c r="L857" s="99">
        <f>VLOOKUP($A857+ROUND((COLUMN()-2)/24,5),АТС!$A$41:$F$736,5)+VLOOKUP($A857+ROUND((COLUMN()-2)/24,5),'Расчет сбытовых надбавок'!$B$2281:'Расчет сбытовых надбавок'!$G$3024,5)</f>
        <v>51.66</v>
      </c>
      <c r="M857" s="99">
        <f>VLOOKUP($A857+ROUND((COLUMN()-2)/24,5),АТС!$A$41:$F$736,5)+VLOOKUP($A857+ROUND((COLUMN()-2)/24,5),'Расчет сбытовых надбавок'!$B$2281:'Расчет сбытовых надбавок'!$G$3024,5)</f>
        <v>84.82</v>
      </c>
      <c r="N857" s="99">
        <f>VLOOKUP($A857+ROUND((COLUMN()-2)/24,5),АТС!$A$41:$F$736,5)+VLOOKUP($A857+ROUND((COLUMN()-2)/24,5),'Расчет сбытовых надбавок'!$B$2281:'Расчет сбытовых надбавок'!$G$3024,5)</f>
        <v>122.7</v>
      </c>
      <c r="O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9">
        <f>VLOOKUP($A857+ROUND((COLUMN()-2)/24,5),АТС!$A$41:$F$736,5)+VLOOKUP($A857+ROUND((COLUMN()-2)/24,5),'Расчет сбытовых надбавок'!$B$2281:'Расчет сбытовых надбавок'!$G$3024,5)</f>
        <v>61.47</v>
      </c>
      <c r="Q857" s="99">
        <f>VLOOKUP($A857+ROUND((COLUMN()-2)/24,5),АТС!$A$41:$F$736,5)+VLOOKUP($A857+ROUND((COLUMN()-2)/24,5),'Расчет сбытовых надбавок'!$B$2281:'Расчет сбытовых надбавок'!$G$3024,5)</f>
        <v>69.099999999999994</v>
      </c>
      <c r="R857" s="99">
        <f>VLOOKUP($A857+ROUND((COLUMN()-2)/24,5),АТС!$A$41:$F$736,5)+VLOOKUP($A857+ROUND((COLUMN()-2)/24,5),'Расчет сбытовых надбавок'!$B$2281:'Расчет сбытовых надбавок'!$G$3024,5)</f>
        <v>46.629999999999995</v>
      </c>
      <c r="S857" s="99">
        <f>VLOOKUP($A857+ROUND((COLUMN()-2)/24,5),АТС!$A$41:$F$736,5)+VLOOKUP($A857+ROUND((COLUMN()-2)/24,5),'Расчет сбытовых надбавок'!$B$2281:'Расчет сбытовых надбавок'!$G$3024,5)</f>
        <v>55.38</v>
      </c>
      <c r="T857" s="99">
        <f>VLOOKUP($A857+ROUND((COLUMN()-2)/24,5),АТС!$A$41:$F$736,5)+VLOOKUP($A857+ROUND((COLUMN()-2)/24,5),'Расчет сбытовых надбавок'!$B$2281:'Расчет сбытовых надбавок'!$G$3024,5)</f>
        <v>0.01</v>
      </c>
      <c r="U857" s="99">
        <f>VLOOKUP($A857+ROUND((COLUMN()-2)/24,5),АТС!$A$41:$F$736,5)+VLOOKUP($A857+ROUND((COLUMN()-2)/24,5),'Расчет сбытовых надбавок'!$B$2281:'Расчет сбытовых надбавок'!$G$3024,5)</f>
        <v>0.01</v>
      </c>
      <c r="V857" s="99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9">
        <f>VLOOKUP($A857+ROUND((COLUMN()-2)/24,5),АТС!$A$41:$F$736,5)+VLOOKUP($A857+ROUND((COLUMN()-2)/24,5),'Расчет сбытовых надбавок'!$B$2281:'Расчет сбытовых надбавок'!$G$3024,5)</f>
        <v>29.57</v>
      </c>
      <c r="X857" s="99">
        <f>VLOOKUP($A857+ROUND((COLUMN()-2)/24,5),АТС!$A$41:$F$736,5)+VLOOKUP($A857+ROUND((COLUMN()-2)/24,5),'Расчет сбытовых надбавок'!$B$2281:'Расчет сбытовых надбавок'!$G$3024,5)</f>
        <v>217.01999999999998</v>
      </c>
      <c r="Y857" s="99">
        <f>VLOOKUP($A857+ROUND((COLUMN()-2)/24,5),АТС!$A$41:$F$736,5)+VLOOKUP($A857+ROUND((COLUMN()-2)/24,5),'Расчет сбытовых надбавок'!$B$2281:'Расчет сбытовых надбавок'!$G$3024,5)</f>
        <v>346.51</v>
      </c>
    </row>
    <row r="858" spans="1:25" x14ac:dyDescent="0.2">
      <c r="A858" s="80">
        <f t="shared" si="24"/>
        <v>42549</v>
      </c>
      <c r="B858" s="99">
        <f>VLOOKUP($A858+ROUND((COLUMN()-2)/24,5),АТС!$A$41:$F$736,5)+VLOOKUP($A858+ROUND((COLUMN()-2)/24,5),'Расчет сбытовых надбавок'!$B$2281:'Расчет сбытовых надбавок'!$G$3024,5)</f>
        <v>133.75</v>
      </c>
      <c r="C858" s="99">
        <f>VLOOKUP($A858+ROUND((COLUMN()-2)/24,5),АТС!$A$41:$F$736,5)+VLOOKUP($A858+ROUND((COLUMN()-2)/24,5),'Расчет сбытовых надбавок'!$B$2281:'Расчет сбытовых надбавок'!$G$3024,5)</f>
        <v>159.13</v>
      </c>
      <c r="D858" s="99">
        <f>VLOOKUP($A858+ROUND((COLUMN()-2)/24,5),АТС!$A$41:$F$736,5)+VLOOKUP($A858+ROUND((COLUMN()-2)/24,5),'Расчет сбытовых надбавок'!$B$2281:'Расчет сбытовых надбавок'!$G$3024,5)</f>
        <v>261.33</v>
      </c>
      <c r="E858" s="99">
        <f>VLOOKUP($A858+ROUND((COLUMN()-2)/24,5),АТС!$A$41:$F$736,5)+VLOOKUP($A858+ROUND((COLUMN()-2)/24,5),'Расчет сбытовых надбавок'!$B$2281:'Расчет сбытовых надбавок'!$G$3024,5)</f>
        <v>184.84</v>
      </c>
      <c r="F858" s="99">
        <f>VLOOKUP($A858+ROUND((COLUMN()-2)/24,5),АТС!$A$41:$F$736,5)+VLOOKUP($A858+ROUND((COLUMN()-2)/24,5),'Расчет сбытовых надбавок'!$B$2281:'Расчет сбытовых надбавок'!$G$3024,5)</f>
        <v>9.0299999999999994</v>
      </c>
      <c r="G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9">
        <f>VLOOKUP($A858+ROUND((COLUMN()-2)/24,5),АТС!$A$41:$F$736,5)+VLOOKUP($A858+ROUND((COLUMN()-2)/24,5),'Расчет сбытовых надбавок'!$B$2281:'Расчет сбытовых надбавок'!$G$3024,5)</f>
        <v>12.78</v>
      </c>
      <c r="I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9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9">
        <f>VLOOKUP($A858+ROUND((COLUMN()-2)/24,5),АТС!$A$41:$F$736,5)+VLOOKUP($A858+ROUND((COLUMN()-2)/24,5),'Расчет сбытовых надбавок'!$B$2281:'Расчет сбытовых надбавок'!$G$3024,5)</f>
        <v>107.91</v>
      </c>
      <c r="L858" s="99">
        <f>VLOOKUP($A858+ROUND((COLUMN()-2)/24,5),АТС!$A$41:$F$736,5)+VLOOKUP($A858+ROUND((COLUMN()-2)/24,5),'Расчет сбытовых надбавок'!$B$2281:'Расчет сбытовых надбавок'!$G$3024,5)</f>
        <v>221.65</v>
      </c>
      <c r="M858" s="99">
        <f>VLOOKUP($A858+ROUND((COLUMN()-2)/24,5),АТС!$A$41:$F$736,5)+VLOOKUP($A858+ROUND((COLUMN()-2)/24,5),'Расчет сбытовых надбавок'!$B$2281:'Расчет сбытовых надбавок'!$G$3024,5)</f>
        <v>255.87</v>
      </c>
      <c r="N858" s="99">
        <f>VLOOKUP($A858+ROUND((COLUMN()-2)/24,5),АТС!$A$41:$F$736,5)+VLOOKUP($A858+ROUND((COLUMN()-2)/24,5),'Расчет сбытовых надбавок'!$B$2281:'Расчет сбытовых надбавок'!$G$3024,5)</f>
        <v>81.39</v>
      </c>
      <c r="O858" s="99">
        <f>VLOOKUP($A858+ROUND((COLUMN()-2)/24,5),АТС!$A$41:$F$736,5)+VLOOKUP($A858+ROUND((COLUMN()-2)/24,5),'Расчет сбытовых надбавок'!$B$2281:'Расчет сбытовых надбавок'!$G$3024,5)</f>
        <v>76.959999999999994</v>
      </c>
      <c r="P858" s="99">
        <f>VLOOKUP($A858+ROUND((COLUMN()-2)/24,5),АТС!$A$41:$F$736,5)+VLOOKUP($A858+ROUND((COLUMN()-2)/24,5),'Расчет сбытовых надбавок'!$B$2281:'Расчет сбытовых надбавок'!$G$3024,5)</f>
        <v>167.57999999999998</v>
      </c>
      <c r="Q858" s="99">
        <f>VLOOKUP($A858+ROUND((COLUMN()-2)/24,5),АТС!$A$41:$F$736,5)+VLOOKUP($A858+ROUND((COLUMN()-2)/24,5),'Расчет сбытовых надбавок'!$B$2281:'Расчет сбытовых надбавок'!$G$3024,5)</f>
        <v>167.27</v>
      </c>
      <c r="R858" s="99">
        <f>VLOOKUP($A858+ROUND((COLUMN()-2)/24,5),АТС!$A$41:$F$736,5)+VLOOKUP($A858+ROUND((COLUMN()-2)/24,5),'Расчет сбытовых надбавок'!$B$2281:'Расчет сбытовых надбавок'!$G$3024,5)</f>
        <v>251.6</v>
      </c>
      <c r="S858" s="99">
        <f>VLOOKUP($A858+ROUND((COLUMN()-2)/24,5),АТС!$A$41:$F$736,5)+VLOOKUP($A858+ROUND((COLUMN()-2)/24,5),'Расчет сбытовых надбавок'!$B$2281:'Расчет сбытовых надбавок'!$G$3024,5)</f>
        <v>238.29999999999998</v>
      </c>
      <c r="T858" s="99">
        <f>VLOOKUP($A858+ROUND((COLUMN()-2)/24,5),АТС!$A$41:$F$736,5)+VLOOKUP($A858+ROUND((COLUMN()-2)/24,5),'Расчет сбытовых надбавок'!$B$2281:'Расчет сбытовых надбавок'!$G$3024,5)</f>
        <v>176.76999999999998</v>
      </c>
      <c r="U858" s="99">
        <f>VLOOKUP($A858+ROUND((COLUMN()-2)/24,5),АТС!$A$41:$F$736,5)+VLOOKUP($A858+ROUND((COLUMN()-2)/24,5),'Расчет сбытовых надбавок'!$B$2281:'Расчет сбытовых надбавок'!$G$3024,5)</f>
        <v>151.11000000000001</v>
      </c>
      <c r="V858" s="99">
        <f>VLOOKUP($A858+ROUND((COLUMN()-2)/24,5),АТС!$A$41:$F$736,5)+VLOOKUP($A858+ROUND((COLUMN()-2)/24,5),'Расчет сбытовых надбавок'!$B$2281:'Расчет сбытовых надбавок'!$G$3024,5)</f>
        <v>130.37</v>
      </c>
      <c r="W858" s="99">
        <f>VLOOKUP($A858+ROUND((COLUMN()-2)/24,5),АТС!$A$41:$F$736,5)+VLOOKUP($A858+ROUND((COLUMN()-2)/24,5),'Расчет сбытовых надбавок'!$B$2281:'Расчет сбытовых надбавок'!$G$3024,5)</f>
        <v>191.71</v>
      </c>
      <c r="X858" s="99">
        <f>VLOOKUP($A858+ROUND((COLUMN()-2)/24,5),АТС!$A$41:$F$736,5)+VLOOKUP($A858+ROUND((COLUMN()-2)/24,5),'Расчет сбытовых надбавок'!$B$2281:'Расчет сбытовых надбавок'!$G$3024,5)</f>
        <v>549.29</v>
      </c>
      <c r="Y858" s="99">
        <f>VLOOKUP($A858+ROUND((COLUMN()-2)/24,5),АТС!$A$41:$F$736,5)+VLOOKUP($A858+ROUND((COLUMN()-2)/24,5),'Расчет сбытовых надбавок'!$B$2281:'Расчет сбытовых надбавок'!$G$3024,5)</f>
        <v>470.92999999999995</v>
      </c>
    </row>
    <row r="859" spans="1:25" x14ac:dyDescent="0.2">
      <c r="A859" s="80">
        <f t="shared" si="24"/>
        <v>42550</v>
      </c>
      <c r="B859" s="99">
        <f>VLOOKUP($A859+ROUND((COLUMN()-2)/24,5),АТС!$A$41:$F$736,5)+VLOOKUP($A859+ROUND((COLUMN()-2)/24,5),'Расчет сбытовых надбавок'!$B$2281:'Расчет сбытовых надбавок'!$G$3024,5)</f>
        <v>267.85000000000002</v>
      </c>
      <c r="C859" s="99">
        <f>VLOOKUP($A859+ROUND((COLUMN()-2)/24,5),АТС!$A$41:$F$736,5)+VLOOKUP($A859+ROUND((COLUMN()-2)/24,5),'Расчет сбытовых надбавок'!$B$2281:'Расчет сбытовых надбавок'!$G$3024,5)</f>
        <v>157.92999999999998</v>
      </c>
      <c r="D859" s="99">
        <f>VLOOKUP($A859+ROUND((COLUMN()-2)/24,5),АТС!$A$41:$F$736,5)+VLOOKUP($A859+ROUND((COLUMN()-2)/24,5),'Расчет сбытовых надбавок'!$B$2281:'Расчет сбытовых надбавок'!$G$3024,5)</f>
        <v>66.13</v>
      </c>
      <c r="E859" s="99">
        <f>VLOOKUP($A859+ROUND((COLUMN()-2)/24,5),АТС!$A$41:$F$736,5)+VLOOKUP($A859+ROUND((COLUMN()-2)/24,5),'Расчет сбытовых надбавок'!$B$2281:'Расчет сбытовых надбавок'!$G$3024,5)</f>
        <v>29.96</v>
      </c>
      <c r="F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9">
        <f>VLOOKUP($A859+ROUND((COLUMN()-2)/24,5),АТС!$A$41:$F$736,5)+VLOOKUP($A859+ROUND((COLUMN()-2)/24,5),'Расчет сбытовых надбавок'!$B$2281:'Расчет сбытовых надбавок'!$G$3024,5)</f>
        <v>38.869999999999997</v>
      </c>
      <c r="I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9">
        <f>VLOOKUP($A859+ROUND((COLUMN()-2)/24,5),АТС!$A$41:$F$736,5)+VLOOKUP($A859+ROUND((COLUMN()-2)/24,5),'Расчет сбытовых надбавок'!$B$2281:'Расчет сбытовых надбавок'!$G$3024,5)</f>
        <v>521</v>
      </c>
      <c r="L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9">
        <f>VLOOKUP($A859+ROUND((COLUMN()-2)/24,5),АТС!$A$41:$F$736,5)+VLOOKUP($A859+ROUND((COLUMN()-2)/24,5),'Расчет сбытовых надбавок'!$B$2281:'Расчет сбытовых надбавок'!$G$3024,5)</f>
        <v>667.06999999999994</v>
      </c>
      <c r="O859" s="99">
        <f>VLOOKUP($A859+ROUND((COLUMN()-2)/24,5),АТС!$A$41:$F$736,5)+VLOOKUP($A859+ROUND((COLUMN()-2)/24,5),'Расчет сбытовых надбавок'!$B$2281:'Расчет сбытовых надбавок'!$G$3024,5)</f>
        <v>726.4</v>
      </c>
      <c r="P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9">
        <f>VLOOKUP($A859+ROUND((COLUMN()-2)/24,5),АТС!$A$41:$F$736,5)+VLOOKUP($A859+ROUND((COLUMN()-2)/24,5),'Расчет сбытовых надбавок'!$B$2281:'Расчет сбытовых надбавок'!$G$3024,5)</f>
        <v>98.8</v>
      </c>
      <c r="R859" s="99">
        <f>VLOOKUP($A859+ROUND((COLUMN()-2)/24,5),АТС!$A$41:$F$736,5)+VLOOKUP($A859+ROUND((COLUMN()-2)/24,5),'Расчет сбытовых надбавок'!$B$2281:'Расчет сбытовых надбавок'!$G$3024,5)</f>
        <v>150.27000000000001</v>
      </c>
      <c r="S859" s="99">
        <f>VLOOKUP($A859+ROUND((COLUMN()-2)/24,5),АТС!$A$41:$F$736,5)+VLOOKUP($A859+ROUND((COLUMN()-2)/24,5),'Расчет сбытовых надбавок'!$B$2281:'Расчет сбытовых надбавок'!$G$3024,5)</f>
        <v>97.93</v>
      </c>
      <c r="T859" s="99">
        <f>VLOOKUP($A859+ROUND((COLUMN()-2)/24,5),АТС!$A$41:$F$736,5)+VLOOKUP($A859+ROUND((COLUMN()-2)/24,5),'Расчет сбытовых надбавок'!$B$2281:'Расчет сбытовых надбавок'!$G$3024,5)</f>
        <v>143.22999999999999</v>
      </c>
      <c r="U859" s="99">
        <f>VLOOKUP($A859+ROUND((COLUMN()-2)/24,5),АТС!$A$41:$F$736,5)+VLOOKUP($A859+ROUND((COLUMN()-2)/24,5),'Расчет сбытовых надбавок'!$B$2281:'Расчет сбытовых надбавок'!$G$3024,5)</f>
        <v>24.009999999999998</v>
      </c>
      <c r="V859" s="99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9">
        <f>VLOOKUP($A859+ROUND((COLUMN()-2)/24,5),АТС!$A$41:$F$736,5)+VLOOKUP($A859+ROUND((COLUMN()-2)/24,5),'Расчет сбытовых надбавок'!$B$2281:'Расчет сбытовых надбавок'!$G$3024,5)</f>
        <v>144.57</v>
      </c>
      <c r="X859" s="99">
        <f>VLOOKUP($A859+ROUND((COLUMN()-2)/24,5),АТС!$A$41:$F$736,5)+VLOOKUP($A859+ROUND((COLUMN()-2)/24,5),'Расчет сбытовых надбавок'!$B$2281:'Расчет сбытовых надбавок'!$G$3024,5)</f>
        <v>337.53</v>
      </c>
      <c r="Y859" s="99">
        <f>VLOOKUP($A859+ROUND((COLUMN()-2)/24,5),АТС!$A$41:$F$736,5)+VLOOKUP($A859+ROUND((COLUMN()-2)/24,5),'Расчет сбытовых надбавок'!$B$2281:'Расчет сбытовых надбавок'!$G$3024,5)</f>
        <v>123.92</v>
      </c>
    </row>
    <row r="860" spans="1:25" x14ac:dyDescent="0.2">
      <c r="A860" s="80">
        <f t="shared" si="24"/>
        <v>42551</v>
      </c>
      <c r="B860" s="99">
        <f>VLOOKUP($A860+ROUND((COLUMN()-2)/24,5),АТС!$A$41:$F$760,5)+VLOOKUP($A860+ROUND((COLUMN()-2)/24,5),'Расчет сбытовых надбавок'!$B$2281:'Расчет сбытовых надбавок'!$G$3024,5)</f>
        <v>192.77999999999997</v>
      </c>
      <c r="C860" s="99">
        <f>VLOOKUP($A860+ROUND((COLUMN()-2)/24,5),АТС!$A$41:$F$760,5)+VLOOKUP($A860+ROUND((COLUMN()-2)/24,5),'Расчет сбытовых надбавок'!$B$2281:'Расчет сбытовых надбавок'!$G$3024,5)</f>
        <v>189.76999999999998</v>
      </c>
      <c r="D860" s="99">
        <f>VLOOKUP($A860+ROUND((COLUMN()-2)/24,5),АТС!$A$41:$F$760,5)+VLOOKUP($A860+ROUND((COLUMN()-2)/24,5),'Расчет сбытовых надбавок'!$B$2281:'Расчет сбытовых надбавок'!$G$3024,5)</f>
        <v>1076.1299999999999</v>
      </c>
      <c r="E860" s="99">
        <f>VLOOKUP($A860+ROUND((COLUMN()-2)/24,5),АТС!$A$41:$F$760,5)+VLOOKUP($A860+ROUND((COLUMN()-2)/24,5),'Расчет сбытовых надбавок'!$B$2281:'Расчет сбытовых надбавок'!$G$3024,5)</f>
        <v>961.39</v>
      </c>
      <c r="F860" s="99">
        <f>VLOOKUP($A860+ROUND((COLUMN()-2)/24,5),АТС!$A$41:$F$760,5)+VLOOKUP($A860+ROUND((COLUMN()-2)/24,5),'Расчет сбытовых надбавок'!$B$2281:'Расчет сбытовых надбавок'!$G$3024,5)</f>
        <v>75.27000000000001</v>
      </c>
      <c r="G860" s="99">
        <f>VLOOKUP($A860+ROUND((COLUMN()-2)/24,5),АТС!$A$41:$F$760,5)+VLOOKUP($A860+ROUND((COLUMN()-2)/24,5),'Расчет сбытовых надбавок'!$B$2281:'Расчет сбытовых надбавок'!$G$3024,5)</f>
        <v>94.88</v>
      </c>
      <c r="H860" s="99">
        <f>VLOOKUP($A860+ROUND((COLUMN()-2)/24,5),АТС!$A$41:$F$760,5)+VLOOKUP($A860+ROUND((COLUMN()-2)/24,5),'Расчет сбытовых надбавок'!$B$2281:'Расчет сбытовых надбавок'!$G$3024,5)</f>
        <v>0</v>
      </c>
      <c r="I860" s="99">
        <f>VLOOKUP($A860+ROUND((COLUMN()-2)/24,5),АТС!$A$41:$F$760,5)+VLOOKUP($A860+ROUND((COLUMN()-2)/24,5),'Расчет сбытовых надбавок'!$B$2281:'Расчет сбытовых надбавок'!$G$3024,5)</f>
        <v>0.01</v>
      </c>
      <c r="J860" s="99">
        <f>VLOOKUP($A860+ROUND((COLUMN()-2)/24,5),АТС!$A$41:$F$760,5)+VLOOKUP($A860+ROUND((COLUMN()-2)/24,5),'Расчет сбытовых надбавок'!$B$2281:'Расчет сбытовых надбавок'!$G$3024,5)</f>
        <v>0</v>
      </c>
      <c r="K860" s="99">
        <f>VLOOKUP($A860+ROUND((COLUMN()-2)/24,5),АТС!$A$41:$F$760,5)+VLOOKUP($A860+ROUND((COLUMN()-2)/24,5),'Расчет сбытовых надбавок'!$B$2281:'Расчет сбытовых надбавок'!$G$3024,5)</f>
        <v>54.62</v>
      </c>
      <c r="L860" s="99">
        <f>VLOOKUP($A860+ROUND((COLUMN()-2)/24,5),АТС!$A$41:$F$760,5)+VLOOKUP($A860+ROUND((COLUMN()-2)/24,5),'Расчет сбытовых надбавок'!$B$2281:'Расчет сбытовых надбавок'!$G$3024,5)</f>
        <v>42.410000000000004</v>
      </c>
      <c r="M860" s="99">
        <f>VLOOKUP($A860+ROUND((COLUMN()-2)/24,5),АТС!$A$41:$F$760,5)+VLOOKUP($A860+ROUND((COLUMN()-2)/24,5),'Расчет сбытовых надбавок'!$B$2281:'Расчет сбытовых надбавок'!$G$3024,5)</f>
        <v>49.6</v>
      </c>
      <c r="N860" s="99">
        <f>VLOOKUP($A860+ROUND((COLUMN()-2)/24,5),АТС!$A$41:$F$760,5)+VLOOKUP($A860+ROUND((COLUMN()-2)/24,5),'Расчет сбытовых надбавок'!$B$2281:'Расчет сбытовых надбавок'!$G$3024,5)</f>
        <v>519.36</v>
      </c>
      <c r="O860" s="99">
        <f>VLOOKUP($A860+ROUND((COLUMN()-2)/24,5),АТС!$A$41:$F$760,5)+VLOOKUP($A860+ROUND((COLUMN()-2)/24,5),'Расчет сбытовых надбавок'!$B$2281:'Расчет сбытовых надбавок'!$G$3024,5)</f>
        <v>467.31</v>
      </c>
      <c r="P860" s="99">
        <f>VLOOKUP($A860+ROUND((COLUMN()-2)/24,5),АТС!$A$41:$F$760,5)+VLOOKUP($A860+ROUND((COLUMN()-2)/24,5),'Расчет сбытовых надбавок'!$B$2281:'Расчет сбытовых надбавок'!$G$3024,5)</f>
        <v>167.51</v>
      </c>
      <c r="Q860" s="99">
        <f>VLOOKUP($A860+ROUND((COLUMN()-2)/24,5),АТС!$A$41:$F$760,5)+VLOOKUP($A860+ROUND((COLUMN()-2)/24,5),'Расчет сбытовых надбавок'!$B$2281:'Расчет сбытовых надбавок'!$G$3024,5)</f>
        <v>179.84</v>
      </c>
      <c r="R860" s="99">
        <f>VLOOKUP($A860+ROUND((COLUMN()-2)/24,5),АТС!$A$41:$F$760,5)+VLOOKUP($A860+ROUND((COLUMN()-2)/24,5),'Расчет сбытовых надбавок'!$B$2281:'Расчет сбытовых надбавок'!$G$3024,5)</f>
        <v>212.69</v>
      </c>
      <c r="S860" s="99">
        <f>VLOOKUP($A860+ROUND((COLUMN()-2)/24,5),АТС!$A$41:$F$760,5)+VLOOKUP($A860+ROUND((COLUMN()-2)/24,5),'Расчет сбытовых надбавок'!$B$2281:'Расчет сбытовых надбавок'!$G$3024,5)</f>
        <v>208.17</v>
      </c>
      <c r="T860" s="99">
        <f>VLOOKUP($A860+ROUND((COLUMN()-2)/24,5),АТС!$A$41:$F$760,5)+VLOOKUP($A860+ROUND((COLUMN()-2)/24,5),'Расчет сбытовых надбавок'!$B$2281:'Расчет сбытовых надбавок'!$G$3024,5)</f>
        <v>256.2</v>
      </c>
      <c r="U860" s="99">
        <f>VLOOKUP($A860+ROUND((COLUMN()-2)/24,5),АТС!$A$41:$F$760,5)+VLOOKUP($A860+ROUND((COLUMN()-2)/24,5),'Расчет сбытовых надбавок'!$B$2281:'Расчет сбытовых надбавок'!$G$3024,5)</f>
        <v>236.37</v>
      </c>
      <c r="V860" s="99">
        <f>VLOOKUP($A860+ROUND((COLUMN()-2)/24,5),АТС!$A$41:$F$760,5)+VLOOKUP($A860+ROUND((COLUMN()-2)/24,5),'Расчет сбытовых надбавок'!$B$2281:'Расчет сбытовых надбавок'!$G$3024,5)</f>
        <v>258.89999999999998</v>
      </c>
      <c r="W860" s="99">
        <f>VLOOKUP($A860+ROUND((COLUMN()-2)/24,5),АТС!$A$41:$F$760,5)+VLOOKUP($A860+ROUND((COLUMN()-2)/24,5),'Расчет сбытовых надбавок'!$B$2281:'Расчет сбытовых надбавок'!$G$3024,5)</f>
        <v>356.17999999999995</v>
      </c>
      <c r="X860" s="99">
        <f>VLOOKUP($A860+ROUND((COLUMN()-2)/24,5),АТС!$A$41:$F$760,5)+VLOOKUP($A860+ROUND((COLUMN()-2)/24,5),'Расчет сбытовых надбавок'!$B$2281:'Расчет сбытовых надбавок'!$G$3024,5)</f>
        <v>499.65000000000003</v>
      </c>
      <c r="Y860" s="99">
        <f>VLOOKUP($A860+ROUND((COLUMN()-2)/24,5),АТС!$A$41:$F$760,5)+VLOOKUP($A860+ROUND((COLUMN()-2)/24,5),'Расчет сбытовых надбавок'!$B$2281:'Расчет сбытовых надбавок'!$G$3024,5)</f>
        <v>1448.72</v>
      </c>
    </row>
    <row r="861" spans="1:25" hidden="1" x14ac:dyDescent="0.2">
      <c r="A861" s="80">
        <f t="shared" si="24"/>
        <v>42552</v>
      </c>
      <c r="B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C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D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E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F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G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H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I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J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K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L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M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N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O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P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Q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R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S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T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U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V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W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X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  <c r="Y861" s="99" t="e">
        <f>VLOOKUP($A861+ROUND((COLUMN()-2)/24,5),АТС!$A$41:$F$760,5)+VLOOKUP($A861+ROUND((COLUMN()-2)/24,5),'Расчет сбытовых надбавок'!$B$2281:'Расчет сбытовых надбавок'!$G$3024,5)</f>
        <v>#REF!</v>
      </c>
    </row>
    <row r="862" spans="1:25" x14ac:dyDescent="0.25">
      <c r="A862" s="95"/>
      <c r="B862" s="79"/>
      <c r="C862" s="79"/>
      <c r="D862" s="79"/>
    </row>
    <row r="863" spans="1:25" x14ac:dyDescent="0.25">
      <c r="A863" s="88" t="s">
        <v>152</v>
      </c>
      <c r="B863" s="79"/>
      <c r="C863" s="79"/>
      <c r="D863" s="79"/>
    </row>
    <row r="864" spans="1:25" ht="12.75" customHeight="1" x14ac:dyDescent="0.2">
      <c r="A864" s="177" t="s">
        <v>48</v>
      </c>
      <c r="B864" s="188" t="s">
        <v>154</v>
      </c>
      <c r="C864" s="189"/>
      <c r="D864" s="189"/>
      <c r="E864" s="189"/>
      <c r="F864" s="189"/>
      <c r="G864" s="189"/>
      <c r="H864" s="189"/>
      <c r="I864" s="189"/>
      <c r="J864" s="189"/>
      <c r="K864" s="189"/>
      <c r="L864" s="189"/>
      <c r="M864" s="189"/>
      <c r="N864" s="189"/>
      <c r="O864" s="189"/>
      <c r="P864" s="189"/>
      <c r="Q864" s="189"/>
      <c r="R864" s="189"/>
      <c r="S864" s="189"/>
      <c r="T864" s="189"/>
      <c r="U864" s="189"/>
      <c r="V864" s="189"/>
      <c r="W864" s="189"/>
      <c r="X864" s="189"/>
      <c r="Y864" s="190"/>
    </row>
    <row r="865" spans="1:27" ht="12.75" customHeight="1" x14ac:dyDescent="0.2">
      <c r="A865" s="178"/>
      <c r="B865" s="191"/>
      <c r="C865" s="192"/>
      <c r="D865" s="192"/>
      <c r="E865" s="192"/>
      <c r="F865" s="192"/>
      <c r="G865" s="192"/>
      <c r="H865" s="192"/>
      <c r="I865" s="192"/>
      <c r="J865" s="192"/>
      <c r="K865" s="192"/>
      <c r="L865" s="192"/>
      <c r="M865" s="192"/>
      <c r="N865" s="192"/>
      <c r="O865" s="192"/>
      <c r="P865" s="192"/>
      <c r="Q865" s="192"/>
      <c r="R865" s="192"/>
      <c r="S865" s="192"/>
      <c r="T865" s="192"/>
      <c r="U865" s="192"/>
      <c r="V865" s="192"/>
      <c r="W865" s="192"/>
      <c r="X865" s="192"/>
      <c r="Y865" s="193"/>
    </row>
    <row r="866" spans="1:27" s="112" customFormat="1" ht="12.75" customHeight="1" x14ac:dyDescent="0.2">
      <c r="A866" s="178"/>
      <c r="B866" s="224" t="s">
        <v>122</v>
      </c>
      <c r="C866" s="212" t="s">
        <v>123</v>
      </c>
      <c r="D866" s="212" t="s">
        <v>124</v>
      </c>
      <c r="E866" s="212" t="s">
        <v>125</v>
      </c>
      <c r="F866" s="212" t="s">
        <v>126</v>
      </c>
      <c r="G866" s="212" t="s">
        <v>127</v>
      </c>
      <c r="H866" s="212" t="s">
        <v>128</v>
      </c>
      <c r="I866" s="212" t="s">
        <v>129</v>
      </c>
      <c r="J866" s="212" t="s">
        <v>130</v>
      </c>
      <c r="K866" s="212" t="s">
        <v>131</v>
      </c>
      <c r="L866" s="212" t="s">
        <v>132</v>
      </c>
      <c r="M866" s="212" t="s">
        <v>133</v>
      </c>
      <c r="N866" s="222" t="s">
        <v>134</v>
      </c>
      <c r="O866" s="212" t="s">
        <v>135</v>
      </c>
      <c r="P866" s="212" t="s">
        <v>136</v>
      </c>
      <c r="Q866" s="212" t="s">
        <v>137</v>
      </c>
      <c r="R866" s="212" t="s">
        <v>138</v>
      </c>
      <c r="S866" s="212" t="s">
        <v>139</v>
      </c>
      <c r="T866" s="212" t="s">
        <v>140</v>
      </c>
      <c r="U866" s="212" t="s">
        <v>141</v>
      </c>
      <c r="V866" s="212" t="s">
        <v>142</v>
      </c>
      <c r="W866" s="212" t="s">
        <v>143</v>
      </c>
      <c r="X866" s="212" t="s">
        <v>144</v>
      </c>
      <c r="Y866" s="212" t="s">
        <v>145</v>
      </c>
    </row>
    <row r="867" spans="1:27" s="112" customFormat="1" ht="11.25" customHeight="1" x14ac:dyDescent="0.2">
      <c r="A867" s="179"/>
      <c r="B867" s="225"/>
      <c r="C867" s="213"/>
      <c r="D867" s="213"/>
      <c r="E867" s="213"/>
      <c r="F867" s="213"/>
      <c r="G867" s="213"/>
      <c r="H867" s="213"/>
      <c r="I867" s="213"/>
      <c r="J867" s="213"/>
      <c r="K867" s="213"/>
      <c r="L867" s="213"/>
      <c r="M867" s="213"/>
      <c r="N867" s="22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</row>
    <row r="868" spans="1:27" ht="15.75" customHeight="1" x14ac:dyDescent="0.2">
      <c r="A868" s="80">
        <f>A831</f>
        <v>42522</v>
      </c>
      <c r="B868" s="99">
        <f>VLOOKUP($A868+ROUND((COLUMN()-2)/24,5),АТС!$A$41:$F$736,5)+VLOOKUP($A868+ROUND((COLUMN()-2)/24,5),'Расчет сбытовых надбавок'!$B$2281:'Расчет сбытовых надбавок'!$G$3024,6)</f>
        <v>683.82</v>
      </c>
      <c r="C868" s="99">
        <f>VLOOKUP($A868+ROUND((COLUMN()-2)/24,5),АТС!$A$41:$F$736,5)+VLOOKUP($A868+ROUND((COLUMN()-2)/24,5),'Расчет сбытовых надбавок'!$B$2281:'Расчет сбытовых надбавок'!$G$3024,6)</f>
        <v>322.25</v>
      </c>
      <c r="D868" s="99">
        <f>VLOOKUP($A868+ROUND((COLUMN()-2)/24,5),АТС!$A$41:$F$736,5)+VLOOKUP($A868+ROUND((COLUMN()-2)/24,5),'Расчет сбытовых надбавок'!$B$2281:'Расчет сбытовых надбавок'!$G$3024,6)</f>
        <v>182.44</v>
      </c>
      <c r="E868" s="99">
        <f>VLOOKUP($A868+ROUND((COLUMN()-2)/24,5),АТС!$A$41:$F$736,5)+VLOOKUP($A868+ROUND((COLUMN()-2)/24,5),'Расчет сбытовых надбавок'!$B$2281:'Расчет сбытовых надбавок'!$G$3024,6)</f>
        <v>1.79</v>
      </c>
      <c r="F868" s="99">
        <f>VLOOKUP($A868+ROUND((COLUMN()-2)/24,5),АТС!$A$41:$F$736,5)+VLOOKUP($A868+ROUND((COLUMN()-2)/24,5),'Расчет сбытовых надбавок'!$B$2281:'Расчет сбытовых надбавок'!$G$3024,6)</f>
        <v>0</v>
      </c>
      <c r="G868" s="99">
        <f>VLOOKUP($A868+ROUND((COLUMN()-2)/24,5),АТС!$A$41:$F$736,5)+VLOOKUP($A868+ROUND((COLUMN()-2)/24,5),'Расчет сбытовых надбавок'!$B$2281:'Расчет сбытовых надбавок'!$G$3024,6)</f>
        <v>199.43</v>
      </c>
      <c r="H868" s="99">
        <f>VLOOKUP($A868+ROUND((COLUMN()-2)/24,5),АТС!$A$41:$F$736,5)+VLOOKUP($A868+ROUND((COLUMN()-2)/24,5),'Расчет сбытовых надбавок'!$B$2281:'Расчет сбытовых надбавок'!$G$3024,6)</f>
        <v>0</v>
      </c>
      <c r="I868" s="99">
        <f>VLOOKUP($A868+ROUND((COLUMN()-2)/24,5),АТС!$A$41:$F$736,5)+VLOOKUP($A868+ROUND((COLUMN()-2)/24,5),'Расчет сбытовых надбавок'!$B$2281:'Расчет сбытовых надбавок'!$G$3024,6)</f>
        <v>0</v>
      </c>
      <c r="J868" s="99">
        <f>VLOOKUP($A868+ROUND((COLUMN()-2)/24,5),АТС!$A$41:$F$736,5)+VLOOKUP($A868+ROUND((COLUMN()-2)/24,5),'Расчет сбытовых надбавок'!$B$2281:'Расчет сбытовых надбавок'!$G$3024,6)</f>
        <v>0</v>
      </c>
      <c r="K868" s="99">
        <f>VLOOKUP($A868+ROUND((COLUMN()-2)/24,5),АТС!$A$41:$F$736,5)+VLOOKUP($A868+ROUND((COLUMN()-2)/24,5),'Расчет сбытовых надбавок'!$B$2281:'Расчет сбытовых надбавок'!$G$3024,6)</f>
        <v>46.14</v>
      </c>
      <c r="L868" s="99">
        <f>VLOOKUP($A868+ROUND((COLUMN()-2)/24,5),АТС!$A$41:$F$736,5)+VLOOKUP($A868+ROUND((COLUMN()-2)/24,5),'Расчет сбытовых надбавок'!$B$2281:'Расчет сбытовых надбавок'!$G$3024,6)</f>
        <v>222.5</v>
      </c>
      <c r="M868" s="99">
        <f>VLOOKUP($A868+ROUND((COLUMN()-2)/24,5),АТС!$A$41:$F$736,5)+VLOOKUP($A868+ROUND((COLUMN()-2)/24,5),'Расчет сбытовых надбавок'!$B$2281:'Расчет сбытовых надбавок'!$G$3024,6)</f>
        <v>288.63</v>
      </c>
      <c r="N868" s="99">
        <f>VLOOKUP($A868+ROUND((COLUMN()-2)/24,5),АТС!$A$41:$F$736,5)+VLOOKUP($A868+ROUND((COLUMN()-2)/24,5),'Расчет сбытовых надбавок'!$B$2281:'Расчет сбытовых надбавок'!$G$3024,6)</f>
        <v>245.69000000000003</v>
      </c>
      <c r="O868" s="99">
        <f>VLOOKUP($A868+ROUND((COLUMN()-2)/24,5),АТС!$A$41:$F$736,5)+VLOOKUP($A868+ROUND((COLUMN()-2)/24,5),'Расчет сбытовых надбавок'!$B$2281:'Расчет сбытовых надбавок'!$G$3024,6)</f>
        <v>210.35</v>
      </c>
      <c r="P868" s="99">
        <f>VLOOKUP($A868+ROUND((COLUMN()-2)/24,5),АТС!$A$41:$F$736,5)+VLOOKUP($A868+ROUND((COLUMN()-2)/24,5),'Расчет сбытовых надбавок'!$B$2281:'Расчет сбытовых надбавок'!$G$3024,6)</f>
        <v>184.48</v>
      </c>
      <c r="Q868" s="99">
        <f>VLOOKUP($A868+ROUND((COLUMN()-2)/24,5),АТС!$A$41:$F$736,5)+VLOOKUP($A868+ROUND((COLUMN()-2)/24,5),'Расчет сбытовых надбавок'!$B$2281:'Расчет сбытовых надбавок'!$G$3024,6)</f>
        <v>321.84999999999997</v>
      </c>
      <c r="R868" s="99">
        <f>VLOOKUP($A868+ROUND((COLUMN()-2)/24,5),АТС!$A$41:$F$736,5)+VLOOKUP($A868+ROUND((COLUMN()-2)/24,5),'Расчет сбытовых надбавок'!$B$2281:'Расчет сбытовых надбавок'!$G$3024,6)</f>
        <v>334.35999999999996</v>
      </c>
      <c r="S868" s="99">
        <f>VLOOKUP($A868+ROUND((COLUMN()-2)/24,5),АТС!$A$41:$F$736,5)+VLOOKUP($A868+ROUND((COLUMN()-2)/24,5),'Расчет сбытовых надбавок'!$B$2281:'Расчет сбытовых надбавок'!$G$3024,6)</f>
        <v>274.02000000000004</v>
      </c>
      <c r="T868" s="99">
        <f>VLOOKUP($A868+ROUND((COLUMN()-2)/24,5),АТС!$A$41:$F$736,5)+VLOOKUP($A868+ROUND((COLUMN()-2)/24,5),'Расчет сбытовых надбавок'!$B$2281:'Расчет сбытовых надбавок'!$G$3024,6)</f>
        <v>456.04</v>
      </c>
      <c r="U868" s="99">
        <f>VLOOKUP($A868+ROUND((COLUMN()-2)/24,5),АТС!$A$41:$F$736,5)+VLOOKUP($A868+ROUND((COLUMN()-2)/24,5),'Расчет сбытовых надбавок'!$B$2281:'Расчет сбытовых надбавок'!$G$3024,6)</f>
        <v>303.7</v>
      </c>
      <c r="V868" s="99">
        <f>VLOOKUP($A868+ROUND((COLUMN()-2)/24,5),АТС!$A$41:$F$736,5)+VLOOKUP($A868+ROUND((COLUMN()-2)/24,5),'Расчет сбытовых надбавок'!$B$2281:'Расчет сбытовых надбавок'!$G$3024,6)</f>
        <v>511.38</v>
      </c>
      <c r="W868" s="99">
        <f>VLOOKUP($A868+ROUND((COLUMN()-2)/24,5),АТС!$A$41:$F$736,5)+VLOOKUP($A868+ROUND((COLUMN()-2)/24,5),'Расчет сбытовых надбавок'!$B$2281:'Расчет сбытовых надбавок'!$G$3024,6)</f>
        <v>425.56</v>
      </c>
      <c r="X868" s="99">
        <f>VLOOKUP($A868+ROUND((COLUMN()-2)/24,5),АТС!$A$41:$F$736,5)+VLOOKUP($A868+ROUND((COLUMN()-2)/24,5),'Расчет сбытовых надбавок'!$B$2281:'Расчет сбытовых надбавок'!$G$3024,6)</f>
        <v>323.76000000000005</v>
      </c>
      <c r="Y868" s="99">
        <f>VLOOKUP($A868+ROUND((COLUMN()-2)/24,5),АТС!$A$41:$F$736,5)+VLOOKUP($A868+ROUND((COLUMN()-2)/24,5),'Расчет сбытовых надбавок'!$B$2281:'Расчет сбытовых надбавок'!$G$3024,6)</f>
        <v>389.02000000000004</v>
      </c>
      <c r="AA868" s="81"/>
    </row>
    <row r="869" spans="1:27" x14ac:dyDescent="0.2">
      <c r="A869" s="80">
        <f>A868+1</f>
        <v>42523</v>
      </c>
      <c r="B869" s="99">
        <f>VLOOKUP($A869+ROUND((COLUMN()-2)/24,5),АТС!$A$41:$F$736,5)+VLOOKUP($A869+ROUND((COLUMN()-2)/24,5),'Расчет сбытовых надбавок'!$B$2281:'Расчет сбытовых надбавок'!$G$3024,6)</f>
        <v>420</v>
      </c>
      <c r="C869" s="99">
        <f>VLOOKUP($A869+ROUND((COLUMN()-2)/24,5),АТС!$A$41:$F$736,5)+VLOOKUP($A869+ROUND((COLUMN()-2)/24,5),'Расчет сбытовых надбавок'!$B$2281:'Расчет сбытовых надбавок'!$G$3024,6)</f>
        <v>699.44999999999993</v>
      </c>
      <c r="D869" s="99">
        <f>VLOOKUP($A869+ROUND((COLUMN()-2)/24,5),АТС!$A$41:$F$736,5)+VLOOKUP($A869+ROUND((COLUMN()-2)/24,5),'Расчет сбытовых надбавок'!$B$2281:'Расчет сбытовых надбавок'!$G$3024,6)</f>
        <v>572.2299999999999</v>
      </c>
      <c r="E869" s="99">
        <f>VLOOKUP($A869+ROUND((COLUMN()-2)/24,5),АТС!$A$41:$F$736,5)+VLOOKUP($A869+ROUND((COLUMN()-2)/24,5),'Расчет сбытовых надбавок'!$B$2281:'Расчет сбытовых надбавок'!$G$3024,6)</f>
        <v>44.589999999999996</v>
      </c>
      <c r="F869" s="99">
        <f>VLOOKUP($A869+ROUND((COLUMN()-2)/24,5),АТС!$A$41:$F$736,5)+VLOOKUP($A869+ROUND((COLUMN()-2)/24,5),'Расчет сбытовых надбавок'!$B$2281:'Расчет сбытовых надбавок'!$G$3024,6)</f>
        <v>346.46</v>
      </c>
      <c r="G869" s="99">
        <f>VLOOKUP($A869+ROUND((COLUMN()-2)/24,5),АТС!$A$41:$F$736,5)+VLOOKUP($A869+ROUND((COLUMN()-2)/24,5),'Расчет сбытовых надбавок'!$B$2281:'Расчет сбытовых надбавок'!$G$3024,6)</f>
        <v>202.77999999999997</v>
      </c>
      <c r="H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9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9">
        <f>VLOOKUP($A869+ROUND((COLUMN()-2)/24,5),АТС!$A$41:$F$736,5)+VLOOKUP($A869+ROUND((COLUMN()-2)/24,5),'Расчет сбытовых надбавок'!$B$2281:'Расчет сбытовых надбавок'!$G$3024,6)</f>
        <v>99.29</v>
      </c>
      <c r="M869" s="99">
        <f>VLOOKUP($A869+ROUND((COLUMN()-2)/24,5),АТС!$A$41:$F$736,5)+VLOOKUP($A869+ROUND((COLUMN()-2)/24,5),'Расчет сбытовых надбавок'!$B$2281:'Расчет сбытовых надбавок'!$G$3024,6)</f>
        <v>118.03</v>
      </c>
      <c r="N869" s="99">
        <f>VLOOKUP($A869+ROUND((COLUMN()-2)/24,5),АТС!$A$41:$F$736,5)+VLOOKUP($A869+ROUND((COLUMN()-2)/24,5),'Расчет сбытовых надбавок'!$B$2281:'Расчет сбытовых надбавок'!$G$3024,6)</f>
        <v>96.449999999999989</v>
      </c>
      <c r="O869" s="99">
        <f>VLOOKUP($A869+ROUND((COLUMN()-2)/24,5),АТС!$A$41:$F$736,5)+VLOOKUP($A869+ROUND((COLUMN()-2)/24,5),'Расчет сбытовых надбавок'!$B$2281:'Расчет сбытовых надбавок'!$G$3024,6)</f>
        <v>108.46</v>
      </c>
      <c r="P869" s="99">
        <f>VLOOKUP($A869+ROUND((COLUMN()-2)/24,5),АТС!$A$41:$F$736,5)+VLOOKUP($A869+ROUND((COLUMN()-2)/24,5),'Расчет сбытовых надбавок'!$B$2281:'Расчет сбытовых надбавок'!$G$3024,6)</f>
        <v>149.84</v>
      </c>
      <c r="Q869" s="99">
        <f>VLOOKUP($A869+ROUND((COLUMN()-2)/24,5),АТС!$A$41:$F$736,5)+VLOOKUP($A869+ROUND((COLUMN()-2)/24,5),'Расчет сбытовых надбавок'!$B$2281:'Расчет сбытовых надбавок'!$G$3024,6)</f>
        <v>140.31</v>
      </c>
      <c r="R869" s="99">
        <f>VLOOKUP($A869+ROUND((COLUMN()-2)/24,5),АТС!$A$41:$F$736,5)+VLOOKUP($A869+ROUND((COLUMN()-2)/24,5),'Расчет сбытовых надбавок'!$B$2281:'Расчет сбытовых надбавок'!$G$3024,6)</f>
        <v>145.44999999999999</v>
      </c>
      <c r="S869" s="99">
        <f>VLOOKUP($A869+ROUND((COLUMN()-2)/24,5),АТС!$A$41:$F$736,5)+VLOOKUP($A869+ROUND((COLUMN()-2)/24,5),'Расчет сбытовых надбавок'!$B$2281:'Расчет сбытовых надбавок'!$G$3024,6)</f>
        <v>191.89000000000001</v>
      </c>
      <c r="T869" s="99">
        <f>VLOOKUP($A869+ROUND((COLUMN()-2)/24,5),АТС!$A$41:$F$736,5)+VLOOKUP($A869+ROUND((COLUMN()-2)/24,5),'Расчет сбытовых надбавок'!$B$2281:'Расчет сбытовых надбавок'!$G$3024,6)</f>
        <v>243.45</v>
      </c>
      <c r="U869" s="99">
        <f>VLOOKUP($A869+ROUND((COLUMN()-2)/24,5),АТС!$A$41:$F$736,5)+VLOOKUP($A869+ROUND((COLUMN()-2)/24,5),'Расчет сбытовых надбавок'!$B$2281:'Расчет сбытовых надбавок'!$G$3024,6)</f>
        <v>223.76</v>
      </c>
      <c r="V869" s="99">
        <f>VLOOKUP($A869+ROUND((COLUMN()-2)/24,5),АТС!$A$41:$F$736,5)+VLOOKUP($A869+ROUND((COLUMN()-2)/24,5),'Расчет сбытовых надбавок'!$B$2281:'Расчет сбытовых надбавок'!$G$3024,6)</f>
        <v>75.649999999999991</v>
      </c>
      <c r="W869" s="99">
        <f>VLOOKUP($A869+ROUND((COLUMN()-2)/24,5),АТС!$A$41:$F$736,5)+VLOOKUP($A869+ROUND((COLUMN()-2)/24,5),'Расчет сбытовых надбавок'!$B$2281:'Расчет сбытовых надбавок'!$G$3024,6)</f>
        <v>142.81</v>
      </c>
      <c r="X869" s="99">
        <f>VLOOKUP($A869+ROUND((COLUMN()-2)/24,5),АТС!$A$41:$F$736,5)+VLOOKUP($A869+ROUND((COLUMN()-2)/24,5),'Расчет сбытовых надбавок'!$B$2281:'Расчет сбытовых надбавок'!$G$3024,6)</f>
        <v>310.08000000000004</v>
      </c>
      <c r="Y869" s="99">
        <f>VLOOKUP($A869+ROUND((COLUMN()-2)/24,5),АТС!$A$41:$F$736,5)+VLOOKUP($A869+ROUND((COLUMN()-2)/24,5),'Расчет сбытовых надбавок'!$B$2281:'Расчет сбытовых надбавок'!$G$3024,6)</f>
        <v>150.27000000000001</v>
      </c>
    </row>
    <row r="870" spans="1:27" x14ac:dyDescent="0.2">
      <c r="A870" s="80">
        <f t="shared" ref="A870:A898" si="25">A869+1</f>
        <v>42524</v>
      </c>
      <c r="B870" s="99">
        <f>VLOOKUP($A870+ROUND((COLUMN()-2)/24,5),АТС!$A$41:$F$736,5)+VLOOKUP($A870+ROUND((COLUMN()-2)/24,5),'Расчет сбытовых надбавок'!$B$2281:'Расчет сбытовых надбавок'!$G$3024,6)</f>
        <v>455.52000000000004</v>
      </c>
      <c r="C870" s="99">
        <f>VLOOKUP($A870+ROUND((COLUMN()-2)/24,5),АТС!$A$41:$F$736,5)+VLOOKUP($A870+ROUND((COLUMN()-2)/24,5),'Расчет сбытовых надбавок'!$B$2281:'Расчет сбытовых надбавок'!$G$3024,6)</f>
        <v>703.72</v>
      </c>
      <c r="D870" s="99">
        <f>VLOOKUP($A870+ROUND((COLUMN()-2)/24,5),АТС!$A$41:$F$736,5)+VLOOKUP($A870+ROUND((COLUMN()-2)/24,5),'Расчет сбытовых надбавок'!$B$2281:'Расчет сбытовых надбавок'!$G$3024,6)</f>
        <v>209.21</v>
      </c>
      <c r="E870" s="99">
        <f>VLOOKUP($A870+ROUND((COLUMN()-2)/24,5),АТС!$A$41:$F$736,5)+VLOOKUP($A870+ROUND((COLUMN()-2)/24,5),'Расчет сбытовых надбавок'!$B$2281:'Расчет сбытовых надбавок'!$G$3024,6)</f>
        <v>598.39</v>
      </c>
      <c r="F870" s="99">
        <f>VLOOKUP($A870+ROUND((COLUMN()-2)/24,5),АТС!$A$41:$F$736,5)+VLOOKUP($A870+ROUND((COLUMN()-2)/24,5),'Расчет сбытовых надбавок'!$B$2281:'Расчет сбытовых надбавок'!$G$3024,6)</f>
        <v>552.23</v>
      </c>
      <c r="G870" s="99">
        <f>VLOOKUP($A870+ROUND((COLUMN()-2)/24,5),АТС!$A$41:$F$736,5)+VLOOKUP($A870+ROUND((COLUMN()-2)/24,5),'Расчет сбытовых надбавок'!$B$2281:'Расчет сбытовых надбавок'!$G$3024,6)</f>
        <v>665.48</v>
      </c>
      <c r="H870" s="99">
        <f>VLOOKUP($A870+ROUND((COLUMN()-2)/24,5),АТС!$A$41:$F$736,5)+VLOOKUP($A870+ROUND((COLUMN()-2)/24,5),'Расчет сбытовых надбавок'!$B$2281:'Расчет сбытовых надбавок'!$G$3024,6)</f>
        <v>0.01</v>
      </c>
      <c r="I870" s="99">
        <f>VLOOKUP($A870+ROUND((COLUMN()-2)/24,5),АТС!$A$41:$F$736,5)+VLOOKUP($A870+ROUND((COLUMN()-2)/24,5),'Расчет сбытовых надбавок'!$B$2281:'Расчет сбытовых надбавок'!$G$3024,6)</f>
        <v>81.31</v>
      </c>
      <c r="J870" s="99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9">
        <f>VLOOKUP($A870+ROUND((COLUMN()-2)/24,5),АТС!$A$41:$F$736,5)+VLOOKUP($A870+ROUND((COLUMN()-2)/24,5),'Расчет сбытовых надбавок'!$B$2281:'Расчет сбытовых надбавок'!$G$3024,6)</f>
        <v>43.160000000000004</v>
      </c>
      <c r="L870" s="99">
        <f>VLOOKUP($A870+ROUND((COLUMN()-2)/24,5),АТС!$A$41:$F$736,5)+VLOOKUP($A870+ROUND((COLUMN()-2)/24,5),'Расчет сбытовых надбавок'!$B$2281:'Расчет сбытовых надбавок'!$G$3024,6)</f>
        <v>167.19</v>
      </c>
      <c r="M870" s="99">
        <f>VLOOKUP($A870+ROUND((COLUMN()-2)/24,5),АТС!$A$41:$F$736,5)+VLOOKUP($A870+ROUND((COLUMN()-2)/24,5),'Расчет сбытовых надбавок'!$B$2281:'Расчет сбытовых надбавок'!$G$3024,6)</f>
        <v>259.13</v>
      </c>
      <c r="N870" s="99">
        <f>VLOOKUP($A870+ROUND((COLUMN()-2)/24,5),АТС!$A$41:$F$736,5)+VLOOKUP($A870+ROUND((COLUMN()-2)/24,5),'Расчет сбытовых надбавок'!$B$2281:'Расчет сбытовых надбавок'!$G$3024,6)</f>
        <v>77.22</v>
      </c>
      <c r="O870" s="99">
        <f>VLOOKUP($A870+ROUND((COLUMN()-2)/24,5),АТС!$A$41:$F$736,5)+VLOOKUP($A870+ROUND((COLUMN()-2)/24,5),'Расчет сбытовых надбавок'!$B$2281:'Расчет сбытовых надбавок'!$G$3024,6)</f>
        <v>63.35</v>
      </c>
      <c r="P870" s="99">
        <f>VLOOKUP($A870+ROUND((COLUMN()-2)/24,5),АТС!$A$41:$F$736,5)+VLOOKUP($A870+ROUND((COLUMN()-2)/24,5),'Расчет сбытовых надбавок'!$B$2281:'Расчет сбытовых надбавок'!$G$3024,6)</f>
        <v>103.99</v>
      </c>
      <c r="Q870" s="99">
        <f>VLOOKUP($A870+ROUND((COLUMN()-2)/24,5),АТС!$A$41:$F$736,5)+VLOOKUP($A870+ROUND((COLUMN()-2)/24,5),'Расчет сбытовых надбавок'!$B$2281:'Расчет сбытовых надбавок'!$G$3024,6)</f>
        <v>112.72</v>
      </c>
      <c r="R870" s="99">
        <f>VLOOKUP($A870+ROUND((COLUMN()-2)/24,5),АТС!$A$41:$F$736,5)+VLOOKUP($A870+ROUND((COLUMN()-2)/24,5),'Расчет сбытовых надбавок'!$B$2281:'Расчет сбытовых надбавок'!$G$3024,6)</f>
        <v>328.94</v>
      </c>
      <c r="S870" s="99">
        <f>VLOOKUP($A870+ROUND((COLUMN()-2)/24,5),АТС!$A$41:$F$736,5)+VLOOKUP($A870+ROUND((COLUMN()-2)/24,5),'Расчет сбытовых надбавок'!$B$2281:'Расчет сбытовых надбавок'!$G$3024,6)</f>
        <v>297.63</v>
      </c>
      <c r="T870" s="99">
        <f>VLOOKUP($A870+ROUND((COLUMN()-2)/24,5),АТС!$A$41:$F$736,5)+VLOOKUP($A870+ROUND((COLUMN()-2)/24,5),'Расчет сбытовых надбавок'!$B$2281:'Расчет сбытовых надбавок'!$G$3024,6)</f>
        <v>302.14</v>
      </c>
      <c r="U870" s="99">
        <f>VLOOKUP($A870+ROUND((COLUMN()-2)/24,5),АТС!$A$41:$F$736,5)+VLOOKUP($A870+ROUND((COLUMN()-2)/24,5),'Расчет сбытовых надбавок'!$B$2281:'Расчет сбытовых надбавок'!$G$3024,6)</f>
        <v>237.62</v>
      </c>
      <c r="V870" s="99">
        <f>VLOOKUP($A870+ROUND((COLUMN()-2)/24,5),АТС!$A$41:$F$736,5)+VLOOKUP($A870+ROUND((COLUMN()-2)/24,5),'Расчет сбытовых надбавок'!$B$2281:'Расчет сбытовых надбавок'!$G$3024,6)</f>
        <v>141.69999999999999</v>
      </c>
      <c r="W870" s="99">
        <f>VLOOKUP($A870+ROUND((COLUMN()-2)/24,5),АТС!$A$41:$F$736,5)+VLOOKUP($A870+ROUND((COLUMN()-2)/24,5),'Расчет сбытовых надбавок'!$B$2281:'Расчет сбытовых надбавок'!$G$3024,6)</f>
        <v>216.73000000000002</v>
      </c>
      <c r="X870" s="99">
        <f>VLOOKUP($A870+ROUND((COLUMN()-2)/24,5),АТС!$A$41:$F$736,5)+VLOOKUP($A870+ROUND((COLUMN()-2)/24,5),'Расчет сбытовых надбавок'!$B$2281:'Расчет сбытовых надбавок'!$G$3024,6)</f>
        <v>512.09</v>
      </c>
      <c r="Y870" s="99">
        <f>VLOOKUP($A870+ROUND((COLUMN()-2)/24,5),АТС!$A$41:$F$736,5)+VLOOKUP($A870+ROUND((COLUMN()-2)/24,5),'Расчет сбытовых надбавок'!$B$2281:'Расчет сбытовых надбавок'!$G$3024,6)</f>
        <v>723.76</v>
      </c>
    </row>
    <row r="871" spans="1:27" x14ac:dyDescent="0.2">
      <c r="A871" s="80">
        <f t="shared" si="25"/>
        <v>42525</v>
      </c>
      <c r="B871" s="99">
        <f>VLOOKUP($A871+ROUND((COLUMN()-2)/24,5),АТС!$A$41:$F$736,5)+VLOOKUP($A871+ROUND((COLUMN()-2)/24,5),'Расчет сбытовых надбавок'!$B$2281:'Расчет сбытовых надбавок'!$G$3024,6)</f>
        <v>451.76</v>
      </c>
      <c r="C871" s="99">
        <f>VLOOKUP($A871+ROUND((COLUMN()-2)/24,5),АТС!$A$41:$F$736,5)+VLOOKUP($A871+ROUND((COLUMN()-2)/24,5),'Расчет сбытовых надбавок'!$B$2281:'Расчет сбытовых надбавок'!$G$3024,6)</f>
        <v>829.18</v>
      </c>
      <c r="D871" s="99">
        <f>VLOOKUP($A871+ROUND((COLUMN()-2)/24,5),АТС!$A$41:$F$736,5)+VLOOKUP($A871+ROUND((COLUMN()-2)/24,5),'Расчет сбытовых надбавок'!$B$2281:'Расчет сбытовых надбавок'!$G$3024,6)</f>
        <v>823.41</v>
      </c>
      <c r="E871" s="99">
        <f>VLOOKUP($A871+ROUND((COLUMN()-2)/24,5),АТС!$A$41:$F$736,5)+VLOOKUP($A871+ROUND((COLUMN()-2)/24,5),'Расчет сбытовых надбавок'!$B$2281:'Расчет сбытовых надбавок'!$G$3024,6)</f>
        <v>705.87</v>
      </c>
      <c r="F871" s="99">
        <f>VLOOKUP($A871+ROUND((COLUMN()-2)/24,5),АТС!$A$41:$F$736,5)+VLOOKUP($A871+ROUND((COLUMN()-2)/24,5),'Расчет сбытовых надбавок'!$B$2281:'Расчет сбытовых надбавок'!$G$3024,6)</f>
        <v>701.35</v>
      </c>
      <c r="G871" s="99">
        <f>VLOOKUP($A871+ROUND((COLUMN()-2)/24,5),АТС!$A$41:$F$736,5)+VLOOKUP($A871+ROUND((COLUMN()-2)/24,5),'Расчет сбытовых надбавок'!$B$2281:'Расчет сбытовых надбавок'!$G$3024,6)</f>
        <v>674.32999999999993</v>
      </c>
      <c r="H871" s="99">
        <f>VLOOKUP($A871+ROUND((COLUMN()-2)/24,5),АТС!$A$41:$F$736,5)+VLOOKUP($A871+ROUND((COLUMN()-2)/24,5),'Расчет сбытовых надбавок'!$B$2281:'Расчет сбытовых надбавок'!$G$3024,6)</f>
        <v>590.11</v>
      </c>
      <c r="I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9">
        <f>VLOOKUP($A871+ROUND((COLUMN()-2)/24,5),АТС!$A$41:$F$736,5)+VLOOKUP($A871+ROUND((COLUMN()-2)/24,5),'Расчет сбытовых надбавок'!$B$2281:'Расчет сбытовых надбавок'!$G$3024,6)</f>
        <v>19.27</v>
      </c>
      <c r="L871" s="99">
        <f>VLOOKUP($A871+ROUND((COLUMN()-2)/24,5),АТС!$A$41:$F$736,5)+VLOOKUP($A871+ROUND((COLUMN()-2)/24,5),'Расчет сбытовых надбавок'!$B$2281:'Расчет сбытовых надбавок'!$G$3024,6)</f>
        <v>76.13000000000001</v>
      </c>
      <c r="M871" s="99">
        <f>VLOOKUP($A871+ROUND((COLUMN()-2)/24,5),АТС!$A$41:$F$736,5)+VLOOKUP($A871+ROUND((COLUMN()-2)/24,5),'Расчет сбытовых надбавок'!$B$2281:'Расчет сбытовых надбавок'!$G$3024,6)</f>
        <v>109.73</v>
      </c>
      <c r="N871" s="99">
        <f>VLOOKUP($A871+ROUND((COLUMN()-2)/24,5),АТС!$A$41:$F$736,5)+VLOOKUP($A871+ROUND((COLUMN()-2)/24,5),'Расчет сбытовых надбавок'!$B$2281:'Расчет сбытовых надбавок'!$G$3024,6)</f>
        <v>67.64</v>
      </c>
      <c r="O871" s="99">
        <f>VLOOKUP($A871+ROUND((COLUMN()-2)/24,5),АТС!$A$41:$F$736,5)+VLOOKUP($A871+ROUND((COLUMN()-2)/24,5),'Расчет сбытовых надбавок'!$B$2281:'Расчет сбытовых надбавок'!$G$3024,6)</f>
        <v>63.800000000000004</v>
      </c>
      <c r="P871" s="99">
        <f>VLOOKUP($A871+ROUND((COLUMN()-2)/24,5),АТС!$A$41:$F$736,5)+VLOOKUP($A871+ROUND((COLUMN()-2)/24,5),'Расчет сбытовых надбавок'!$B$2281:'Расчет сбытовых надбавок'!$G$3024,6)</f>
        <v>39.869999999999997</v>
      </c>
      <c r="Q871" s="99">
        <f>VLOOKUP($A871+ROUND((COLUMN()-2)/24,5),АТС!$A$41:$F$736,5)+VLOOKUP($A871+ROUND((COLUMN()-2)/24,5),'Расчет сбытовых надбавок'!$B$2281:'Расчет сбытовых надбавок'!$G$3024,6)</f>
        <v>48.14</v>
      </c>
      <c r="R871" s="99">
        <f>VLOOKUP($A871+ROUND((COLUMN()-2)/24,5),АТС!$A$41:$F$736,5)+VLOOKUP($A871+ROUND((COLUMN()-2)/24,5),'Расчет сбытовых надбавок'!$B$2281:'Расчет сбытовых надбавок'!$G$3024,6)</f>
        <v>29.81</v>
      </c>
      <c r="S871" s="99">
        <f>VLOOKUP($A871+ROUND((COLUMN()-2)/24,5),АТС!$A$41:$F$736,5)+VLOOKUP($A871+ROUND((COLUMN()-2)/24,5),'Расчет сбытовых надбавок'!$B$2281:'Расчет сбытовых надбавок'!$G$3024,6)</f>
        <v>35.94</v>
      </c>
      <c r="T871" s="99">
        <f>VLOOKUP($A871+ROUND((COLUMN()-2)/24,5),АТС!$A$41:$F$736,5)+VLOOKUP($A871+ROUND((COLUMN()-2)/24,5),'Расчет сбытовых надбавок'!$B$2281:'Расчет сбытовых надбавок'!$G$3024,6)</f>
        <v>16.57</v>
      </c>
      <c r="U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9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9">
        <f>VLOOKUP($A871+ROUND((COLUMN()-2)/24,5),АТС!$A$41:$F$736,5)+VLOOKUP($A871+ROUND((COLUMN()-2)/24,5),'Расчет сбытовых надбавок'!$B$2281:'Расчет сбытовых надбавок'!$G$3024,6)</f>
        <v>49.55</v>
      </c>
      <c r="X871" s="99">
        <f>VLOOKUP($A871+ROUND((COLUMN()-2)/24,5),АТС!$A$41:$F$736,5)+VLOOKUP($A871+ROUND((COLUMN()-2)/24,5),'Расчет сбытовых надбавок'!$B$2281:'Расчет сбытовых надбавок'!$G$3024,6)</f>
        <v>186.67999999999998</v>
      </c>
      <c r="Y871" s="99">
        <f>VLOOKUP($A871+ROUND((COLUMN()-2)/24,5),АТС!$A$41:$F$736,5)+VLOOKUP($A871+ROUND((COLUMN()-2)/24,5),'Расчет сбытовых надбавок'!$B$2281:'Расчет сбытовых надбавок'!$G$3024,6)</f>
        <v>491.74</v>
      </c>
    </row>
    <row r="872" spans="1:27" x14ac:dyDescent="0.2">
      <c r="A872" s="80">
        <f t="shared" si="25"/>
        <v>42526</v>
      </c>
      <c r="B872" s="99">
        <f>VLOOKUP($A872+ROUND((COLUMN()-2)/24,5),АТС!$A$41:$F$736,5)+VLOOKUP($A872+ROUND((COLUMN()-2)/24,5),'Расчет сбытовых надбавок'!$B$2281:'Расчет сбытовых надбавок'!$G$3024,6)</f>
        <v>668.92</v>
      </c>
      <c r="C872" s="99">
        <f>VLOOKUP($A872+ROUND((COLUMN()-2)/24,5),АТС!$A$41:$F$736,5)+VLOOKUP($A872+ROUND((COLUMN()-2)/24,5),'Расчет сбытовых надбавок'!$B$2281:'Расчет сбытовых надбавок'!$G$3024,6)</f>
        <v>610.17999999999995</v>
      </c>
      <c r="D872" s="99">
        <f>VLOOKUP($A872+ROUND((COLUMN()-2)/24,5),АТС!$A$41:$F$736,5)+VLOOKUP($A872+ROUND((COLUMN()-2)/24,5),'Расчет сбытовых надбавок'!$B$2281:'Расчет сбытовых надбавок'!$G$3024,6)</f>
        <v>384.15999999999997</v>
      </c>
      <c r="E872" s="99">
        <f>VLOOKUP($A872+ROUND((COLUMN()-2)/24,5),АТС!$A$41:$F$736,5)+VLOOKUP($A872+ROUND((COLUMN()-2)/24,5),'Расчет сбытовых надбавок'!$B$2281:'Расчет сбытовых надбавок'!$G$3024,6)</f>
        <v>553.03000000000009</v>
      </c>
      <c r="F872" s="99">
        <f>VLOOKUP($A872+ROUND((COLUMN()-2)/24,5),АТС!$A$41:$F$736,5)+VLOOKUP($A872+ROUND((COLUMN()-2)/24,5),'Расчет сбытовых надбавок'!$B$2281:'Расчет сбытовых надбавок'!$G$3024,6)</f>
        <v>422.74</v>
      </c>
      <c r="G872" s="99">
        <f>VLOOKUP($A872+ROUND((COLUMN()-2)/24,5),АТС!$A$41:$F$736,5)+VLOOKUP($A872+ROUND((COLUMN()-2)/24,5),'Расчет сбытовых надбавок'!$B$2281:'Расчет сбытовых надбавок'!$G$3024,6)</f>
        <v>186.83999999999997</v>
      </c>
      <c r="H872" s="99">
        <f>VLOOKUP($A872+ROUND((COLUMN()-2)/24,5),АТС!$A$41:$F$736,5)+VLOOKUP($A872+ROUND((COLUMN()-2)/24,5),'Расчет сбытовых надбавок'!$B$2281:'Расчет сбытовых надбавок'!$G$3024,6)</f>
        <v>187.92</v>
      </c>
      <c r="I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9">
        <f>VLOOKUP($A872+ROUND((COLUMN()-2)/24,5),АТС!$A$41:$F$736,5)+VLOOKUP($A872+ROUND((COLUMN()-2)/24,5),'Расчет сбытовых надбавок'!$B$2281:'Расчет сбытовых надбавок'!$G$3024,6)</f>
        <v>9.9799999999999986</v>
      </c>
      <c r="L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9">
        <f>VLOOKUP($A872+ROUND((COLUMN()-2)/24,5),АТС!$A$41:$F$736,5)+VLOOKUP($A872+ROUND((COLUMN()-2)/24,5),'Расчет сбытовых надбавок'!$B$2281:'Расчет сбытовых надбавок'!$G$3024,6)</f>
        <v>62.85</v>
      </c>
      <c r="N872" s="99">
        <f>VLOOKUP($A872+ROUND((COLUMN()-2)/24,5),АТС!$A$41:$F$736,5)+VLOOKUP($A872+ROUND((COLUMN()-2)/24,5),'Расчет сбытовых надбавок'!$B$2281:'Расчет сбытовых надбавок'!$G$3024,6)</f>
        <v>445.3</v>
      </c>
      <c r="O872" s="99">
        <f>VLOOKUP($A872+ROUND((COLUMN()-2)/24,5),АТС!$A$41:$F$736,5)+VLOOKUP($A872+ROUND((COLUMN()-2)/24,5),'Расчет сбытовых надбавок'!$B$2281:'Расчет сбытовых надбавок'!$G$3024,6)</f>
        <v>580.75</v>
      </c>
      <c r="P872" s="99">
        <f>VLOOKUP($A872+ROUND((COLUMN()-2)/24,5),АТС!$A$41:$F$736,5)+VLOOKUP($A872+ROUND((COLUMN()-2)/24,5),'Расчет сбытовых надбавок'!$B$2281:'Расчет сбытовых надбавок'!$G$3024,6)</f>
        <v>405.81</v>
      </c>
      <c r="Q872" s="99">
        <f>VLOOKUP($A872+ROUND((COLUMN()-2)/24,5),АТС!$A$41:$F$736,5)+VLOOKUP($A872+ROUND((COLUMN()-2)/24,5),'Расчет сбытовых надбавок'!$B$2281:'Расчет сбытовых надбавок'!$G$3024,6)</f>
        <v>354.83</v>
      </c>
      <c r="R872" s="99">
        <f>VLOOKUP($A872+ROUND((COLUMN()-2)/24,5),АТС!$A$41:$F$736,5)+VLOOKUP($A872+ROUND((COLUMN()-2)/24,5),'Расчет сбытовых надбавок'!$B$2281:'Расчет сбытовых надбавок'!$G$3024,6)</f>
        <v>237.84</v>
      </c>
      <c r="S872" s="99">
        <f>VLOOKUP($A872+ROUND((COLUMN()-2)/24,5),АТС!$A$41:$F$736,5)+VLOOKUP($A872+ROUND((COLUMN()-2)/24,5),'Расчет сбытовых надбавок'!$B$2281:'Расчет сбытовых надбавок'!$G$3024,6)</f>
        <v>405.33000000000004</v>
      </c>
      <c r="T872" s="99">
        <f>VLOOKUP($A872+ROUND((COLUMN()-2)/24,5),АТС!$A$41:$F$736,5)+VLOOKUP($A872+ROUND((COLUMN()-2)/24,5),'Расчет сбытовых надбавок'!$B$2281:'Расчет сбытовых надбавок'!$G$3024,6)</f>
        <v>882.76</v>
      </c>
      <c r="U872" s="99">
        <f>VLOOKUP($A872+ROUND((COLUMN()-2)/24,5),АТС!$A$41:$F$736,5)+VLOOKUP($A872+ROUND((COLUMN()-2)/24,5),'Расчет сбытовых надбавок'!$B$2281:'Расчет сбытовых надбавок'!$G$3024,6)</f>
        <v>165.29999999999998</v>
      </c>
      <c r="V872" s="99">
        <f>VLOOKUP($A872+ROUND((COLUMN()-2)/24,5),АТС!$A$41:$F$736,5)+VLOOKUP($A872+ROUND((COLUMN()-2)/24,5),'Расчет сбытовых надбавок'!$B$2281:'Расчет сбытовых надбавок'!$G$3024,6)</f>
        <v>0</v>
      </c>
      <c r="W872" s="99">
        <f>VLOOKUP($A872+ROUND((COLUMN()-2)/24,5),АТС!$A$41:$F$736,5)+VLOOKUP($A872+ROUND((COLUMN()-2)/24,5),'Расчет сбытовых надбавок'!$B$2281:'Расчет сбытовых надбавок'!$G$3024,6)</f>
        <v>8.6000000000000014</v>
      </c>
      <c r="X872" s="99">
        <f>VLOOKUP($A872+ROUND((COLUMN()-2)/24,5),АТС!$A$41:$F$736,5)+VLOOKUP($A872+ROUND((COLUMN()-2)/24,5),'Расчет сбытовых надбавок'!$B$2281:'Расчет сбытовых надбавок'!$G$3024,6)</f>
        <v>112.74</v>
      </c>
      <c r="Y872" s="99">
        <f>VLOOKUP($A872+ROUND((COLUMN()-2)/24,5),АТС!$A$41:$F$736,5)+VLOOKUP($A872+ROUND((COLUMN()-2)/24,5),'Расчет сбытовых надбавок'!$B$2281:'Расчет сбытовых надбавок'!$G$3024,6)</f>
        <v>351.91</v>
      </c>
    </row>
    <row r="873" spans="1:27" x14ac:dyDescent="0.2">
      <c r="A873" s="80">
        <f t="shared" si="25"/>
        <v>42527</v>
      </c>
      <c r="B873" s="99">
        <f>VLOOKUP($A873+ROUND((COLUMN()-2)/24,5),АТС!$A$41:$F$736,5)+VLOOKUP($A873+ROUND((COLUMN()-2)/24,5),'Расчет сбытовых надбавок'!$B$2281:'Расчет сбытовых надбавок'!$G$3024,6)</f>
        <v>86.36</v>
      </c>
      <c r="C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D873" s="99">
        <f>VLOOKUP($A873+ROUND((COLUMN()-2)/24,5),АТС!$A$41:$F$736,5)+VLOOKUP($A873+ROUND((COLUMN()-2)/24,5),'Расчет сбытовых надбавок'!$B$2281:'Расчет сбытовых надбавок'!$G$3024,6)</f>
        <v>906.34</v>
      </c>
      <c r="E873" s="99">
        <f>VLOOKUP($A873+ROUND((COLUMN()-2)/24,5),АТС!$A$41:$F$736,5)+VLOOKUP($A873+ROUND((COLUMN()-2)/24,5),'Расчет сбытовых надбавок'!$B$2281:'Расчет сбытовых надбавок'!$G$3024,6)</f>
        <v>795.99</v>
      </c>
      <c r="F873" s="99">
        <f>VLOOKUP($A873+ROUND((COLUMN()-2)/24,5),АТС!$A$41:$F$736,5)+VLOOKUP($A873+ROUND((COLUMN()-2)/24,5),'Расчет сбытовых надбавок'!$B$2281:'Расчет сбытовых надбавок'!$G$3024,6)</f>
        <v>701.93999999999994</v>
      </c>
      <c r="G873" s="99">
        <f>VLOOKUP($A873+ROUND((COLUMN()-2)/24,5),АТС!$A$41:$F$736,5)+VLOOKUP($A873+ROUND((COLUMN()-2)/24,5),'Расчет сбытовых надбавок'!$B$2281:'Расчет сбытовых надбавок'!$G$3024,6)</f>
        <v>472.64</v>
      </c>
      <c r="H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P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Q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R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9">
        <f>VLOOKUP($A873+ROUND((COLUMN()-2)/24,5),АТС!$A$41:$F$736,5)+VLOOKUP($A873+ROUND((COLUMN()-2)/24,5),'Расчет сбытовых надбавок'!$B$2281:'Расчет сбытовых надбавок'!$G$3024,6)</f>
        <v>0.01</v>
      </c>
      <c r="U873" s="99">
        <f>VLOOKUP($A873+ROUND((COLUMN()-2)/24,5),АТС!$A$41:$F$736,5)+VLOOKUP($A873+ROUND((COLUMN()-2)/24,5),'Расчет сбытовых надбавок'!$B$2281:'Расчет сбытовых надбавок'!$G$3024,6)</f>
        <v>0.01</v>
      </c>
      <c r="V873" s="99">
        <f>VLOOKUP($A873+ROUND((COLUMN()-2)/24,5),АТС!$A$41:$F$736,5)+VLOOKUP($A873+ROUND((COLUMN()-2)/24,5),'Расчет сбытовых надбавок'!$B$2281:'Расчет сбытовых надбавок'!$G$3024,6)</f>
        <v>0.01</v>
      </c>
      <c r="W873" s="99">
        <f>VLOOKUP($A873+ROUND((COLUMN()-2)/24,5),АТС!$A$41:$F$736,5)+VLOOKUP($A873+ROUND((COLUMN()-2)/24,5),'Расчет сбытовых надбавок'!$B$2281:'Расчет сбытовых надбавок'!$G$3024,6)</f>
        <v>0</v>
      </c>
      <c r="X873" s="99">
        <f>VLOOKUP($A873+ROUND((COLUMN()-2)/24,5),АТС!$A$41:$F$736,5)+VLOOKUP($A873+ROUND((COLUMN()-2)/24,5),'Расчет сбытовых надбавок'!$B$2281:'Расчет сбытовых надбавок'!$G$3024,6)</f>
        <v>61.14</v>
      </c>
      <c r="Y873" s="99">
        <f>VLOOKUP($A873+ROUND((COLUMN()-2)/24,5),АТС!$A$41:$F$736,5)+VLOOKUP($A873+ROUND((COLUMN()-2)/24,5),'Расчет сбытовых надбавок'!$B$2281:'Расчет сбытовых надбавок'!$G$3024,6)</f>
        <v>121.02999999999999</v>
      </c>
    </row>
    <row r="874" spans="1:27" x14ac:dyDescent="0.2">
      <c r="A874" s="80">
        <f t="shared" si="25"/>
        <v>42528</v>
      </c>
      <c r="B874" s="99">
        <f>VLOOKUP($A874+ROUND((COLUMN()-2)/24,5),АТС!$A$41:$F$736,5)+VLOOKUP($A874+ROUND((COLUMN()-2)/24,5),'Расчет сбытовых надбавок'!$B$2281:'Расчет сбытовых надбавок'!$G$3024,6)</f>
        <v>69.260000000000005</v>
      </c>
      <c r="C874" s="99">
        <f>VLOOKUP($A874+ROUND((COLUMN()-2)/24,5),АТС!$A$41:$F$736,5)+VLOOKUP($A874+ROUND((COLUMN()-2)/24,5),'Расчет сбытовых надбавок'!$B$2281:'Расчет сбытовых надбавок'!$G$3024,6)</f>
        <v>10.610000000000001</v>
      </c>
      <c r="D874" s="99">
        <f>VLOOKUP($A874+ROUND((COLUMN()-2)/24,5),АТС!$A$41:$F$736,5)+VLOOKUP($A874+ROUND((COLUMN()-2)/24,5),'Расчет сбытовых надбавок'!$B$2281:'Расчет сбытовых надбавок'!$G$3024,6)</f>
        <v>19.670000000000002</v>
      </c>
      <c r="E874" s="99">
        <f>VLOOKUP($A874+ROUND((COLUMN()-2)/24,5),АТС!$A$41:$F$736,5)+VLOOKUP($A874+ROUND((COLUMN()-2)/24,5),'Расчет сбытовых надбавок'!$B$2281:'Расчет сбытовых надбавок'!$G$3024,6)</f>
        <v>32.29</v>
      </c>
      <c r="F874" s="99">
        <f>VLOOKUP($A874+ROUND((COLUMN()-2)/24,5),АТС!$A$41:$F$736,5)+VLOOKUP($A874+ROUND((COLUMN()-2)/24,5),'Расчет сбытовых надбавок'!$B$2281:'Расчет сбытовых надбавок'!$G$3024,6)</f>
        <v>0.01</v>
      </c>
      <c r="G874" s="99">
        <f>VLOOKUP($A874+ROUND((COLUMN()-2)/24,5),АТС!$A$41:$F$736,5)+VLOOKUP($A874+ROUND((COLUMN()-2)/24,5),'Расчет сбытовых надбавок'!$B$2281:'Расчет сбытовых надбавок'!$G$3024,6)</f>
        <v>0.01</v>
      </c>
      <c r="H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9">
        <f>VLOOKUP($A874+ROUND((COLUMN()-2)/24,5),АТС!$A$41:$F$736,5)+VLOOKUP($A874+ROUND((COLUMN()-2)/24,5),'Расчет сбытовых надбавок'!$B$2281:'Расчет сбытовых надбавок'!$G$3024,6)</f>
        <v>0.01</v>
      </c>
      <c r="L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9">
        <f>VLOOKUP($A874+ROUND((COLUMN()-2)/24,5),АТС!$A$41:$F$736,5)+VLOOKUP($A874+ROUND((COLUMN()-2)/24,5),'Расчет сбытовых надбавок'!$B$2281:'Расчет сбытовых надбавок'!$G$3024,6)</f>
        <v>18.45</v>
      </c>
      <c r="N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P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Q874" s="99">
        <f>VLOOKUP($A874+ROUND((COLUMN()-2)/24,5),АТС!$A$41:$F$736,5)+VLOOKUP($A874+ROUND((COLUMN()-2)/24,5),'Расчет сбытовых надбавок'!$B$2281:'Расчет сбытовых надбавок'!$G$3024,6)</f>
        <v>8.4</v>
      </c>
      <c r="R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9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9">
        <f>VLOOKUP($A874+ROUND((COLUMN()-2)/24,5),АТС!$A$41:$F$736,5)+VLOOKUP($A874+ROUND((COLUMN()-2)/24,5),'Расчет сбытовых надбавок'!$B$2281:'Расчет сбытовых надбавок'!$G$3024,6)</f>
        <v>967.43</v>
      </c>
      <c r="U874" s="99">
        <f>VLOOKUP($A874+ROUND((COLUMN()-2)/24,5),АТС!$A$41:$F$736,5)+VLOOKUP($A874+ROUND((COLUMN()-2)/24,5),'Расчет сбытовых надбавок'!$B$2281:'Расчет сбытовых надбавок'!$G$3024,6)</f>
        <v>37.04</v>
      </c>
      <c r="V874" s="99">
        <f>VLOOKUP($A874+ROUND((COLUMN()-2)/24,5),АТС!$A$41:$F$736,5)+VLOOKUP($A874+ROUND((COLUMN()-2)/24,5),'Расчет сбытовых надбавок'!$B$2281:'Расчет сбытовых надбавок'!$G$3024,6)</f>
        <v>50.51</v>
      </c>
      <c r="W874" s="99">
        <f>VLOOKUP($A874+ROUND((COLUMN()-2)/24,5),АТС!$A$41:$F$736,5)+VLOOKUP($A874+ROUND((COLUMN()-2)/24,5),'Расчет сбытовых надбавок'!$B$2281:'Расчет сбытовых надбавок'!$G$3024,6)</f>
        <v>207.64</v>
      </c>
      <c r="X874" s="99">
        <f>VLOOKUP($A874+ROUND((COLUMN()-2)/24,5),АТС!$A$41:$F$736,5)+VLOOKUP($A874+ROUND((COLUMN()-2)/24,5),'Расчет сбытовых надбавок'!$B$2281:'Расчет сбытовых надбавок'!$G$3024,6)</f>
        <v>489.59999999999997</v>
      </c>
      <c r="Y874" s="99">
        <f>VLOOKUP($A874+ROUND((COLUMN()-2)/24,5),АТС!$A$41:$F$736,5)+VLOOKUP($A874+ROUND((COLUMN()-2)/24,5),'Расчет сбытовых надбавок'!$B$2281:'Расчет сбытовых надбавок'!$G$3024,6)</f>
        <v>418.17</v>
      </c>
    </row>
    <row r="875" spans="1:27" x14ac:dyDescent="0.2">
      <c r="A875" s="80">
        <f t="shared" si="25"/>
        <v>42529</v>
      </c>
      <c r="B875" s="99">
        <f>VLOOKUP($A875+ROUND((COLUMN()-2)/24,5),АТС!$A$41:$F$736,5)+VLOOKUP($A875+ROUND((COLUMN()-2)/24,5),'Расчет сбытовых надбавок'!$B$2281:'Расчет сбытовых надбавок'!$G$3024,6)</f>
        <v>135.01</v>
      </c>
      <c r="C875" s="99">
        <f>VLOOKUP($A875+ROUND((COLUMN()-2)/24,5),АТС!$A$41:$F$736,5)+VLOOKUP($A875+ROUND((COLUMN()-2)/24,5),'Расчет сбытовых надбавок'!$B$2281:'Расчет сбытовых надбавок'!$G$3024,6)</f>
        <v>112.52000000000001</v>
      </c>
      <c r="D875" s="99">
        <f>VLOOKUP($A875+ROUND((COLUMN()-2)/24,5),АТС!$A$41:$F$736,5)+VLOOKUP($A875+ROUND((COLUMN()-2)/24,5),'Расчет сбытовых надбавок'!$B$2281:'Расчет сбытовых надбавок'!$G$3024,6)</f>
        <v>144.19</v>
      </c>
      <c r="E875" s="99">
        <f>VLOOKUP($A875+ROUND((COLUMN()-2)/24,5),АТС!$A$41:$F$736,5)+VLOOKUP($A875+ROUND((COLUMN()-2)/24,5),'Расчет сбытовых надбавок'!$B$2281:'Расчет сбытовых надбавок'!$G$3024,6)</f>
        <v>145.49</v>
      </c>
      <c r="F875" s="99">
        <f>VLOOKUP($A875+ROUND((COLUMN()-2)/24,5),АТС!$A$41:$F$736,5)+VLOOKUP($A875+ROUND((COLUMN()-2)/24,5),'Расчет сбытовых надбавок'!$B$2281:'Расчет сбытовых надбавок'!$G$3024,6)</f>
        <v>79.149999999999991</v>
      </c>
      <c r="G875" s="99">
        <f>VLOOKUP($A875+ROUND((COLUMN()-2)/24,5),АТС!$A$41:$F$736,5)+VLOOKUP($A875+ROUND((COLUMN()-2)/24,5),'Расчет сбытовых надбавок'!$B$2281:'Расчет сбытовых надбавок'!$G$3024,6)</f>
        <v>29.53</v>
      </c>
      <c r="H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9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9">
        <f>VLOOKUP($A875+ROUND((COLUMN()-2)/24,5),АТС!$A$41:$F$736,5)+VLOOKUP($A875+ROUND((COLUMN()-2)/24,5),'Расчет сбытовых надбавок'!$B$2281:'Расчет сбытовых надбавок'!$G$3024,6)</f>
        <v>19.12</v>
      </c>
      <c r="L875" s="99">
        <f>VLOOKUP($A875+ROUND((COLUMN()-2)/24,5),АТС!$A$41:$F$736,5)+VLOOKUP($A875+ROUND((COLUMN()-2)/24,5),'Расчет сбытовых надбавок'!$B$2281:'Расчет сбытовых надбавок'!$G$3024,6)</f>
        <v>22.09</v>
      </c>
      <c r="M875" s="99">
        <f>VLOOKUP($A875+ROUND((COLUMN()-2)/24,5),АТС!$A$41:$F$736,5)+VLOOKUP($A875+ROUND((COLUMN()-2)/24,5),'Расчет сбытовых надбавок'!$B$2281:'Расчет сбытовых надбавок'!$G$3024,6)</f>
        <v>54.550000000000004</v>
      </c>
      <c r="N875" s="99">
        <f>VLOOKUP($A875+ROUND((COLUMN()-2)/24,5),АТС!$A$41:$F$736,5)+VLOOKUP($A875+ROUND((COLUMN()-2)/24,5),'Расчет сбытовых надбавок'!$B$2281:'Расчет сбытовых надбавок'!$G$3024,6)</f>
        <v>101.75</v>
      </c>
      <c r="O875" s="99">
        <f>VLOOKUP($A875+ROUND((COLUMN()-2)/24,5),АТС!$A$41:$F$736,5)+VLOOKUP($A875+ROUND((COLUMN()-2)/24,5),'Расчет сбытовых надбавок'!$B$2281:'Расчет сбытовых надбавок'!$G$3024,6)</f>
        <v>97.039999999999992</v>
      </c>
      <c r="P875" s="99">
        <f>VLOOKUP($A875+ROUND((COLUMN()-2)/24,5),АТС!$A$41:$F$736,5)+VLOOKUP($A875+ROUND((COLUMN()-2)/24,5),'Расчет сбытовых надбавок'!$B$2281:'Расчет сбытовых надбавок'!$G$3024,6)</f>
        <v>77.160000000000011</v>
      </c>
      <c r="Q875" s="99">
        <f>VLOOKUP($A875+ROUND((COLUMN()-2)/24,5),АТС!$A$41:$F$736,5)+VLOOKUP($A875+ROUND((COLUMN()-2)/24,5),'Расчет сбытовых надбавок'!$B$2281:'Расчет сбытовых надбавок'!$G$3024,6)</f>
        <v>90.070000000000007</v>
      </c>
      <c r="R875" s="99">
        <f>VLOOKUP($A875+ROUND((COLUMN()-2)/24,5),АТС!$A$41:$F$736,5)+VLOOKUP($A875+ROUND((COLUMN()-2)/24,5),'Расчет сбытовых надбавок'!$B$2281:'Расчет сбытовых надбавок'!$G$3024,6)</f>
        <v>100.27</v>
      </c>
      <c r="S875" s="99">
        <f>VLOOKUP($A875+ROUND((COLUMN()-2)/24,5),АТС!$A$41:$F$736,5)+VLOOKUP($A875+ROUND((COLUMN()-2)/24,5),'Расчет сбытовых надбавок'!$B$2281:'Расчет сбытовых надбавок'!$G$3024,6)</f>
        <v>66.099999999999994</v>
      </c>
      <c r="T875" s="99">
        <f>VLOOKUP($A875+ROUND((COLUMN()-2)/24,5),АТС!$A$41:$F$736,5)+VLOOKUP($A875+ROUND((COLUMN()-2)/24,5),'Расчет сбытовых надбавок'!$B$2281:'Расчет сбытовых надбавок'!$G$3024,6)</f>
        <v>272.62</v>
      </c>
      <c r="U875" s="99">
        <f>VLOOKUP($A875+ROUND((COLUMN()-2)/24,5),АТС!$A$41:$F$736,5)+VLOOKUP($A875+ROUND((COLUMN()-2)/24,5),'Расчет сбытовых надбавок'!$B$2281:'Расчет сбытовых надбавок'!$G$3024,6)</f>
        <v>263.73</v>
      </c>
      <c r="V875" s="99">
        <f>VLOOKUP($A875+ROUND((COLUMN()-2)/24,5),АТС!$A$41:$F$736,5)+VLOOKUP($A875+ROUND((COLUMN()-2)/24,5),'Расчет сбытовых надбавок'!$B$2281:'Расчет сбытовых надбавок'!$G$3024,6)</f>
        <v>228.42000000000002</v>
      </c>
      <c r="W875" s="99">
        <f>VLOOKUP($A875+ROUND((COLUMN()-2)/24,5),АТС!$A$41:$F$736,5)+VLOOKUP($A875+ROUND((COLUMN()-2)/24,5),'Расчет сбытовых надбавок'!$B$2281:'Расчет сбытовых надбавок'!$G$3024,6)</f>
        <v>458.41</v>
      </c>
      <c r="X875" s="99">
        <f>VLOOKUP($A875+ROUND((COLUMN()-2)/24,5),АТС!$A$41:$F$736,5)+VLOOKUP($A875+ROUND((COLUMN()-2)/24,5),'Расчет сбытовых надбавок'!$B$2281:'Расчет сбытовых надбавок'!$G$3024,6)</f>
        <v>554.15</v>
      </c>
      <c r="Y875" s="99">
        <f>VLOOKUP($A875+ROUND((COLUMN()-2)/24,5),АТС!$A$41:$F$736,5)+VLOOKUP($A875+ROUND((COLUMN()-2)/24,5),'Расчет сбытовых надбавок'!$B$2281:'Расчет сбытовых надбавок'!$G$3024,6)</f>
        <v>374.98</v>
      </c>
    </row>
    <row r="876" spans="1:27" x14ac:dyDescent="0.2">
      <c r="A876" s="80">
        <f t="shared" si="25"/>
        <v>42530</v>
      </c>
      <c r="B876" s="99">
        <f>VLOOKUP($A876+ROUND((COLUMN()-2)/24,5),АТС!$A$41:$F$736,5)+VLOOKUP($A876+ROUND((COLUMN()-2)/24,5),'Расчет сбытовых надбавок'!$B$2281:'Расчет сбытовых надбавок'!$G$3024,6)</f>
        <v>6.89</v>
      </c>
      <c r="C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D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E876" s="99">
        <f>VLOOKUP($A876+ROUND((COLUMN()-2)/24,5),АТС!$A$41:$F$736,5)+VLOOKUP($A876+ROUND((COLUMN()-2)/24,5),'Расчет сбытовых надбавок'!$B$2281:'Расчет сбытовых надбавок'!$G$3024,6)</f>
        <v>8.34</v>
      </c>
      <c r="F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G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9">
        <f>VLOOKUP($A876+ROUND((COLUMN()-2)/24,5),АТС!$A$41:$F$736,5)+VLOOKUP($A876+ROUND((COLUMN()-2)/24,5),'Расчет сбытовых надбавок'!$B$2281:'Расчет сбытовых надбавок'!$G$3024,6)</f>
        <v>0.01</v>
      </c>
      <c r="J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N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O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P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Q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R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9">
        <f>VLOOKUP($A876+ROUND((COLUMN()-2)/24,5),АТС!$A$41:$F$736,5)+VLOOKUP($A876+ROUND((COLUMN()-2)/24,5),'Расчет сбытовых надбавок'!$B$2281:'Расчет сбытовых надбавок'!$G$3024,6)</f>
        <v>0.01</v>
      </c>
      <c r="T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U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9">
        <f>VLOOKUP($A876+ROUND((COLUMN()-2)/24,5),АТС!$A$41:$F$736,5)+VLOOKUP($A876+ROUND((COLUMN()-2)/24,5),'Расчет сбытовых надбавок'!$B$2281:'Расчет сбытовых надбавок'!$G$3024,6)</f>
        <v>0</v>
      </c>
      <c r="W876" s="99">
        <f>VLOOKUP($A876+ROUND((COLUMN()-2)/24,5),АТС!$A$41:$F$736,5)+VLOOKUP($A876+ROUND((COLUMN()-2)/24,5),'Расчет сбытовых надбавок'!$B$2281:'Расчет сбытовых надбавок'!$G$3024,6)</f>
        <v>13.31</v>
      </c>
      <c r="X876" s="99">
        <f>VLOOKUP($A876+ROUND((COLUMN()-2)/24,5),АТС!$A$41:$F$736,5)+VLOOKUP($A876+ROUND((COLUMN()-2)/24,5),'Расчет сбытовых надбавок'!$B$2281:'Расчет сбытовых надбавок'!$G$3024,6)</f>
        <v>40.800000000000004</v>
      </c>
      <c r="Y876" s="99">
        <f>VLOOKUP($A876+ROUND((COLUMN()-2)/24,5),АТС!$A$41:$F$736,5)+VLOOKUP($A876+ROUND((COLUMN()-2)/24,5),'Расчет сбытовых надбавок'!$B$2281:'Расчет сбытовых надбавок'!$G$3024,6)</f>
        <v>237.98999999999998</v>
      </c>
    </row>
    <row r="877" spans="1:27" x14ac:dyDescent="0.2">
      <c r="A877" s="80">
        <f t="shared" si="25"/>
        <v>42531</v>
      </c>
      <c r="B877" s="99">
        <f>VLOOKUP($A877+ROUND((COLUMN()-2)/24,5),АТС!$A$41:$F$736,5)+VLOOKUP($A877+ROUND((COLUMN()-2)/24,5),'Расчет сбытовых надбавок'!$B$2281:'Расчет сбытовых надбавок'!$G$3024,6)</f>
        <v>352.76000000000005</v>
      </c>
      <c r="C877" s="99">
        <f>VLOOKUP($A877+ROUND((COLUMN()-2)/24,5),АТС!$A$41:$F$736,5)+VLOOKUP($A877+ROUND((COLUMN()-2)/24,5),'Расчет сбытовых надбавок'!$B$2281:'Расчет сбытовых надбавок'!$G$3024,6)</f>
        <v>165.48000000000002</v>
      </c>
      <c r="D877" s="99">
        <f>VLOOKUP($A877+ROUND((COLUMN()-2)/24,5),АТС!$A$41:$F$736,5)+VLOOKUP($A877+ROUND((COLUMN()-2)/24,5),'Расчет сбытовых надбавок'!$B$2281:'Расчет сбытовых надбавок'!$G$3024,6)</f>
        <v>75.13</v>
      </c>
      <c r="E877" s="99">
        <f>VLOOKUP($A877+ROUND((COLUMN()-2)/24,5),АТС!$A$41:$F$736,5)+VLOOKUP($A877+ROUND((COLUMN()-2)/24,5),'Расчет сбытовых надбавок'!$B$2281:'Расчет сбытовых надбавок'!$G$3024,6)</f>
        <v>51.029999999999994</v>
      </c>
      <c r="F877" s="99">
        <f>VLOOKUP($A877+ROUND((COLUMN()-2)/24,5),АТС!$A$41:$F$736,5)+VLOOKUP($A877+ROUND((COLUMN()-2)/24,5),'Расчет сбытовых надбавок'!$B$2281:'Расчет сбытовых надбавок'!$G$3024,6)</f>
        <v>7.0000000000000007E-2</v>
      </c>
      <c r="G877" s="99">
        <f>VLOOKUP($A877+ROUND((COLUMN()-2)/24,5),АТС!$A$41:$F$736,5)+VLOOKUP($A877+ROUND((COLUMN()-2)/24,5),'Расчет сбытовых надбавок'!$B$2281:'Расчет сбытовых надбавок'!$G$3024,6)</f>
        <v>90.27000000000001</v>
      </c>
      <c r="H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9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9">
        <f>VLOOKUP($A877+ROUND((COLUMN()-2)/24,5),АТС!$A$41:$F$736,5)+VLOOKUP($A877+ROUND((COLUMN()-2)/24,5),'Расчет сбытовых надбавок'!$B$2281:'Расчет сбытовых надбавок'!$G$3024,6)</f>
        <v>22.04</v>
      </c>
      <c r="L877" s="99">
        <f>VLOOKUP($A877+ROUND((COLUMN()-2)/24,5),АТС!$A$41:$F$736,5)+VLOOKUP($A877+ROUND((COLUMN()-2)/24,5),'Расчет сбытовых надбавок'!$B$2281:'Расчет сбытовых надбавок'!$G$3024,6)</f>
        <v>30</v>
      </c>
      <c r="M877" s="99">
        <f>VLOOKUP($A877+ROUND((COLUMN()-2)/24,5),АТС!$A$41:$F$736,5)+VLOOKUP($A877+ROUND((COLUMN()-2)/24,5),'Расчет сбытовых надбавок'!$B$2281:'Расчет сбытовых надбавок'!$G$3024,6)</f>
        <v>34.459999999999994</v>
      </c>
      <c r="N877" s="99">
        <f>VLOOKUP($A877+ROUND((COLUMN()-2)/24,5),АТС!$A$41:$F$736,5)+VLOOKUP($A877+ROUND((COLUMN()-2)/24,5),'Расчет сбытовых надбавок'!$B$2281:'Расчет сбытовых надбавок'!$G$3024,6)</f>
        <v>45.269999999999996</v>
      </c>
      <c r="O877" s="99">
        <f>VLOOKUP($A877+ROUND((COLUMN()-2)/24,5),АТС!$A$41:$F$736,5)+VLOOKUP($A877+ROUND((COLUMN()-2)/24,5),'Расчет сбытовых надбавок'!$B$2281:'Расчет сбытовых надбавок'!$G$3024,6)</f>
        <v>42.98</v>
      </c>
      <c r="P877" s="99">
        <f>VLOOKUP($A877+ROUND((COLUMN()-2)/24,5),АТС!$A$41:$F$736,5)+VLOOKUP($A877+ROUND((COLUMN()-2)/24,5),'Расчет сбытовых надбавок'!$B$2281:'Расчет сбытовых надбавок'!$G$3024,6)</f>
        <v>68.98</v>
      </c>
      <c r="Q877" s="99">
        <f>VLOOKUP($A877+ROUND((COLUMN()-2)/24,5),АТС!$A$41:$F$736,5)+VLOOKUP($A877+ROUND((COLUMN()-2)/24,5),'Расчет сбытовых надбавок'!$B$2281:'Расчет сбытовых надбавок'!$G$3024,6)</f>
        <v>67.61</v>
      </c>
      <c r="R877" s="99">
        <f>VLOOKUP($A877+ROUND((COLUMN()-2)/24,5),АТС!$A$41:$F$736,5)+VLOOKUP($A877+ROUND((COLUMN()-2)/24,5),'Расчет сбытовых надбавок'!$B$2281:'Расчет сбытовых надбавок'!$G$3024,6)</f>
        <v>108.37</v>
      </c>
      <c r="S877" s="99">
        <f>VLOOKUP($A877+ROUND((COLUMN()-2)/24,5),АТС!$A$41:$F$736,5)+VLOOKUP($A877+ROUND((COLUMN()-2)/24,5),'Расчет сбытовых надбавок'!$B$2281:'Расчет сбытовых надбавок'!$G$3024,6)</f>
        <v>83.19</v>
      </c>
      <c r="T877" s="99">
        <f>VLOOKUP($A877+ROUND((COLUMN()-2)/24,5),АТС!$A$41:$F$736,5)+VLOOKUP($A877+ROUND((COLUMN()-2)/24,5),'Расчет сбытовых надбавок'!$B$2281:'Расчет сбытовых надбавок'!$G$3024,6)</f>
        <v>119.47</v>
      </c>
      <c r="U877" s="99">
        <f>VLOOKUP($A877+ROUND((COLUMN()-2)/24,5),АТС!$A$41:$F$736,5)+VLOOKUP($A877+ROUND((COLUMN()-2)/24,5),'Расчет сбытовых надбавок'!$B$2281:'Расчет сбытовых надбавок'!$G$3024,6)</f>
        <v>84.54</v>
      </c>
      <c r="V877" s="99">
        <f>VLOOKUP($A877+ROUND((COLUMN()-2)/24,5),АТС!$A$41:$F$736,5)+VLOOKUP($A877+ROUND((COLUMN()-2)/24,5),'Расчет сбытовых надбавок'!$B$2281:'Расчет сбытовых надбавок'!$G$3024,6)</f>
        <v>187.15</v>
      </c>
      <c r="W877" s="99">
        <f>VLOOKUP($A877+ROUND((COLUMN()-2)/24,5),АТС!$A$41:$F$736,5)+VLOOKUP($A877+ROUND((COLUMN()-2)/24,5),'Расчет сбытовых надбавок'!$B$2281:'Расчет сбытовых надбавок'!$G$3024,6)</f>
        <v>240.38</v>
      </c>
      <c r="X877" s="99">
        <f>VLOOKUP($A877+ROUND((COLUMN()-2)/24,5),АТС!$A$41:$F$736,5)+VLOOKUP($A877+ROUND((COLUMN()-2)/24,5),'Расчет сбытовых надбавок'!$B$2281:'Расчет сбытовых надбавок'!$G$3024,6)</f>
        <v>211.16</v>
      </c>
      <c r="Y877" s="99">
        <f>VLOOKUP($A877+ROUND((COLUMN()-2)/24,5),АТС!$A$41:$F$736,5)+VLOOKUP($A877+ROUND((COLUMN()-2)/24,5),'Расчет сбытовых надбавок'!$B$2281:'Расчет сбытовых надбавок'!$G$3024,6)</f>
        <v>284.56</v>
      </c>
    </row>
    <row r="878" spans="1:27" x14ac:dyDescent="0.2">
      <c r="A878" s="80">
        <f t="shared" si="25"/>
        <v>42532</v>
      </c>
      <c r="B878" s="99">
        <f>VLOOKUP($A878+ROUND((COLUMN()-2)/24,5),АТС!$A$41:$F$736,5)+VLOOKUP($A878+ROUND((COLUMN()-2)/24,5),'Расчет сбытовых надбавок'!$B$2281:'Расчет сбытовых надбавок'!$G$3024,6)</f>
        <v>210.38</v>
      </c>
      <c r="C878" s="99">
        <f>VLOOKUP($A878+ROUND((COLUMN()-2)/24,5),АТС!$A$41:$F$736,5)+VLOOKUP($A878+ROUND((COLUMN()-2)/24,5),'Расчет сбытовых надбавок'!$B$2281:'Расчет сбытовых надбавок'!$G$3024,6)</f>
        <v>184.43</v>
      </c>
      <c r="D878" s="99">
        <f>VLOOKUP($A878+ROUND((COLUMN()-2)/24,5),АТС!$A$41:$F$736,5)+VLOOKUP($A878+ROUND((COLUMN()-2)/24,5),'Расчет сбытовых надбавок'!$B$2281:'Расчет сбытовых надбавок'!$G$3024,6)</f>
        <v>165.75</v>
      </c>
      <c r="E878" s="99">
        <f>VLOOKUP($A878+ROUND((COLUMN()-2)/24,5),АТС!$A$41:$F$736,5)+VLOOKUP($A878+ROUND((COLUMN()-2)/24,5),'Расчет сбытовых надбавок'!$B$2281:'Расчет сбытовых надбавок'!$G$3024,6)</f>
        <v>120.03999999999999</v>
      </c>
      <c r="F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9">
        <f>VLOOKUP($A878+ROUND((COLUMN()-2)/24,5),АТС!$A$41:$F$736,5)+VLOOKUP($A878+ROUND((COLUMN()-2)/24,5),'Расчет сбытовых надбавок'!$B$2281:'Расчет сбытовых надбавок'!$G$3024,6)</f>
        <v>5.63</v>
      </c>
      <c r="I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9">
        <f>VLOOKUP($A878+ROUND((COLUMN()-2)/24,5),АТС!$A$41:$F$736,5)+VLOOKUP($A878+ROUND((COLUMN()-2)/24,5),'Расчет сбытовых надбавок'!$B$2281:'Расчет сбытовых надбавок'!$G$3024,6)</f>
        <v>11.209999999999999</v>
      </c>
      <c r="L878" s="99">
        <f>VLOOKUP($A878+ROUND((COLUMN()-2)/24,5),АТС!$A$41:$F$736,5)+VLOOKUP($A878+ROUND((COLUMN()-2)/24,5),'Расчет сбытовых надбавок'!$B$2281:'Расчет сбытовых надбавок'!$G$3024,6)</f>
        <v>2.08</v>
      </c>
      <c r="M878" s="99">
        <f>VLOOKUP($A878+ROUND((COLUMN()-2)/24,5),АТС!$A$41:$F$736,5)+VLOOKUP($A878+ROUND((COLUMN()-2)/24,5),'Расчет сбытовых надбавок'!$B$2281:'Расчет сбытовых надбавок'!$G$3024,6)</f>
        <v>16.68</v>
      </c>
      <c r="N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O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P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Q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S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W878" s="99">
        <f>VLOOKUP($A878+ROUND((COLUMN()-2)/24,5),АТС!$A$41:$F$736,5)+VLOOKUP($A878+ROUND((COLUMN()-2)/24,5),'Расчет сбытовых надбавок'!$B$2281:'Расчет сбытовых надбавок'!$G$3024,6)</f>
        <v>0</v>
      </c>
      <c r="X878" s="99">
        <f>VLOOKUP($A878+ROUND((COLUMN()-2)/24,5),АТС!$A$41:$F$736,5)+VLOOKUP($A878+ROUND((COLUMN()-2)/24,5),'Расчет сбытовых надбавок'!$B$2281:'Расчет сбытовых надбавок'!$G$3024,6)</f>
        <v>120.63</v>
      </c>
      <c r="Y878" s="99">
        <f>VLOOKUP($A878+ROUND((COLUMN()-2)/24,5),АТС!$A$41:$F$736,5)+VLOOKUP($A878+ROUND((COLUMN()-2)/24,5),'Расчет сбытовых надбавок'!$B$2281:'Расчет сбытовых надбавок'!$G$3024,6)</f>
        <v>209.75</v>
      </c>
    </row>
    <row r="879" spans="1:27" x14ac:dyDescent="0.2">
      <c r="A879" s="80">
        <f t="shared" si="25"/>
        <v>42533</v>
      </c>
      <c r="B879" s="99">
        <f>VLOOKUP($A879+ROUND((COLUMN()-2)/24,5),АТС!$A$41:$F$736,5)+VLOOKUP($A879+ROUND((COLUMN()-2)/24,5),'Расчет сбытовых надбавок'!$B$2281:'Расчет сбытовых надбавок'!$G$3024,6)</f>
        <v>173.8</v>
      </c>
      <c r="C879" s="99">
        <f>VLOOKUP($A879+ROUND((COLUMN()-2)/24,5),АТС!$A$41:$F$736,5)+VLOOKUP($A879+ROUND((COLUMN()-2)/24,5),'Расчет сбытовых надбавок'!$B$2281:'Расчет сбытовых надбавок'!$G$3024,6)</f>
        <v>86.11</v>
      </c>
      <c r="D879" s="99">
        <f>VLOOKUP($A879+ROUND((COLUMN()-2)/24,5),АТС!$A$41:$F$736,5)+VLOOKUP($A879+ROUND((COLUMN()-2)/24,5),'Расчет сбытовых надбавок'!$B$2281:'Расчет сбытовых надбавок'!$G$3024,6)</f>
        <v>153.75</v>
      </c>
      <c r="E879" s="99">
        <f>VLOOKUP($A879+ROUND((COLUMN()-2)/24,5),АТС!$A$41:$F$736,5)+VLOOKUP($A879+ROUND((COLUMN()-2)/24,5),'Расчет сбытовых надбавок'!$B$2281:'Расчет сбытовых надбавок'!$G$3024,6)</f>
        <v>92.789999999999992</v>
      </c>
      <c r="F879" s="99">
        <f>VLOOKUP($A879+ROUND((COLUMN()-2)/24,5),АТС!$A$41:$F$736,5)+VLOOKUP($A879+ROUND((COLUMN()-2)/24,5),'Расчет сбытовых надбавок'!$B$2281:'Расчет сбытовых надбавок'!$G$3024,6)</f>
        <v>89.03</v>
      </c>
      <c r="G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9">
        <f>VLOOKUP($A879+ROUND((COLUMN()-2)/24,5),АТС!$A$41:$F$736,5)+VLOOKUP($A879+ROUND((COLUMN()-2)/24,5),'Расчет сбытовых надбавок'!$B$2281:'Расчет сбытовых надбавок'!$G$3024,6)</f>
        <v>9.5</v>
      </c>
      <c r="I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9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9">
        <f>VLOOKUP($A879+ROUND((COLUMN()-2)/24,5),АТС!$A$41:$F$736,5)+VLOOKUP($A879+ROUND((COLUMN()-2)/24,5),'Расчет сбытовых надбавок'!$B$2281:'Расчет сбытовых надбавок'!$G$3024,6)</f>
        <v>14.43</v>
      </c>
      <c r="L879" s="99">
        <f>VLOOKUP($A879+ROUND((COLUMN()-2)/24,5),АТС!$A$41:$F$736,5)+VLOOKUP($A879+ROUND((COLUMN()-2)/24,5),'Расчет сбытовых надбавок'!$B$2281:'Расчет сбытовых надбавок'!$G$3024,6)</f>
        <v>33.58</v>
      </c>
      <c r="M879" s="99">
        <f>VLOOKUP($A879+ROUND((COLUMN()-2)/24,5),АТС!$A$41:$F$736,5)+VLOOKUP($A879+ROUND((COLUMN()-2)/24,5),'Расчет сбытовых надбавок'!$B$2281:'Расчет сбытовых надбавок'!$G$3024,6)</f>
        <v>36.5</v>
      </c>
      <c r="N879" s="99">
        <f>VLOOKUP($A879+ROUND((COLUMN()-2)/24,5),АТС!$A$41:$F$736,5)+VLOOKUP($A879+ROUND((COLUMN()-2)/24,5),'Расчет сбытовых надбавок'!$B$2281:'Расчет сбытовых надбавок'!$G$3024,6)</f>
        <v>44.94</v>
      </c>
      <c r="O879" s="99">
        <f>VLOOKUP($A879+ROUND((COLUMN()-2)/24,5),АТС!$A$41:$F$736,5)+VLOOKUP($A879+ROUND((COLUMN()-2)/24,5),'Расчет сбытовых надбавок'!$B$2281:'Расчет сбытовых надбавок'!$G$3024,6)</f>
        <v>44.29</v>
      </c>
      <c r="P879" s="99">
        <f>VLOOKUP($A879+ROUND((COLUMN()-2)/24,5),АТС!$A$41:$F$736,5)+VLOOKUP($A879+ROUND((COLUMN()-2)/24,5),'Расчет сбытовых надбавок'!$B$2281:'Расчет сбытовых надбавок'!$G$3024,6)</f>
        <v>64.61</v>
      </c>
      <c r="Q879" s="99">
        <f>VLOOKUP($A879+ROUND((COLUMN()-2)/24,5),АТС!$A$41:$F$736,5)+VLOOKUP($A879+ROUND((COLUMN()-2)/24,5),'Расчет сбытовых надбавок'!$B$2281:'Расчет сбытовых надбавок'!$G$3024,6)</f>
        <v>60.51</v>
      </c>
      <c r="R879" s="99">
        <f>VLOOKUP($A879+ROUND((COLUMN()-2)/24,5),АТС!$A$41:$F$736,5)+VLOOKUP($A879+ROUND((COLUMN()-2)/24,5),'Расчет сбытовых надбавок'!$B$2281:'Расчет сбытовых надбавок'!$G$3024,6)</f>
        <v>72.67</v>
      </c>
      <c r="S879" s="99">
        <f>VLOOKUP($A879+ROUND((COLUMN()-2)/24,5),АТС!$A$41:$F$736,5)+VLOOKUP($A879+ROUND((COLUMN()-2)/24,5),'Расчет сбытовых надбавок'!$B$2281:'Расчет сбытовых надбавок'!$G$3024,6)</f>
        <v>83.52</v>
      </c>
      <c r="T879" s="99">
        <f>VLOOKUP($A879+ROUND((COLUMN()-2)/24,5),АТС!$A$41:$F$736,5)+VLOOKUP($A879+ROUND((COLUMN()-2)/24,5),'Расчет сбытовых надбавок'!$B$2281:'Расчет сбытовых надбавок'!$G$3024,6)</f>
        <v>97.580000000000013</v>
      </c>
      <c r="U879" s="99">
        <f>VLOOKUP($A879+ROUND((COLUMN()-2)/24,5),АТС!$A$41:$F$736,5)+VLOOKUP($A879+ROUND((COLUMN()-2)/24,5),'Расчет сбытовых надбавок'!$B$2281:'Расчет сбытовых надбавок'!$G$3024,6)</f>
        <v>92.09</v>
      </c>
      <c r="V879" s="99">
        <f>VLOOKUP($A879+ROUND((COLUMN()-2)/24,5),АТС!$A$41:$F$736,5)+VLOOKUP($A879+ROUND((COLUMN()-2)/24,5),'Расчет сбытовых надбавок'!$B$2281:'Расчет сбытовых надбавок'!$G$3024,6)</f>
        <v>218.07000000000002</v>
      </c>
      <c r="W879" s="99">
        <f>VLOOKUP($A879+ROUND((COLUMN()-2)/24,5),АТС!$A$41:$F$736,5)+VLOOKUP($A879+ROUND((COLUMN()-2)/24,5),'Расчет сбытовых надбавок'!$B$2281:'Расчет сбытовых надбавок'!$G$3024,6)</f>
        <v>318.98</v>
      </c>
      <c r="X879" s="99">
        <f>VLOOKUP($A879+ROUND((COLUMN()-2)/24,5),АТС!$A$41:$F$736,5)+VLOOKUP($A879+ROUND((COLUMN()-2)/24,5),'Расчет сбытовых надбавок'!$B$2281:'Расчет сбытовых надбавок'!$G$3024,6)</f>
        <v>76.41</v>
      </c>
      <c r="Y879" s="99">
        <f>VLOOKUP($A879+ROUND((COLUMN()-2)/24,5),АТС!$A$41:$F$736,5)+VLOOKUP($A879+ROUND((COLUMN()-2)/24,5),'Расчет сбытовых надбавок'!$B$2281:'Расчет сбытовых надбавок'!$G$3024,6)</f>
        <v>313.46999999999997</v>
      </c>
    </row>
    <row r="880" spans="1:27" x14ac:dyDescent="0.2">
      <c r="A880" s="80">
        <f t="shared" si="25"/>
        <v>42534</v>
      </c>
      <c r="B880" s="99">
        <f>VLOOKUP($A880+ROUND((COLUMN()-2)/24,5),АТС!$A$41:$F$736,5)+VLOOKUP($A880+ROUND((COLUMN()-2)/24,5),'Расчет сбытовых надбавок'!$B$2281:'Расчет сбытовых надбавок'!$G$3024,6)</f>
        <v>199.89</v>
      </c>
      <c r="C880" s="99">
        <f>VLOOKUP($A880+ROUND((COLUMN()-2)/24,5),АТС!$A$41:$F$736,5)+VLOOKUP($A880+ROUND((COLUMN()-2)/24,5),'Расчет сбытовых надбавок'!$B$2281:'Расчет сбытовых надбавок'!$G$3024,6)</f>
        <v>125.2</v>
      </c>
      <c r="D880" s="99">
        <f>VLOOKUP($A880+ROUND((COLUMN()-2)/24,5),АТС!$A$41:$F$736,5)+VLOOKUP($A880+ROUND((COLUMN()-2)/24,5),'Расчет сбытовых надбавок'!$B$2281:'Расчет сбытовых надбавок'!$G$3024,6)</f>
        <v>26.599999999999998</v>
      </c>
      <c r="E880" s="99">
        <f>VLOOKUP($A880+ROUND((COLUMN()-2)/24,5),АТС!$A$41:$F$736,5)+VLOOKUP($A880+ROUND((COLUMN()-2)/24,5),'Расчет сбытовых надбавок'!$B$2281:'Расчет сбытовых надбавок'!$G$3024,6)</f>
        <v>64.75</v>
      </c>
      <c r="F880" s="99">
        <f>VLOOKUP($A880+ROUND((COLUMN()-2)/24,5),АТС!$A$41:$F$736,5)+VLOOKUP($A880+ROUND((COLUMN()-2)/24,5),'Расчет сбытовых надбавок'!$B$2281:'Расчет сбытовых надбавок'!$G$3024,6)</f>
        <v>75.83</v>
      </c>
      <c r="G880" s="99">
        <f>VLOOKUP($A880+ROUND((COLUMN()-2)/24,5),АТС!$A$41:$F$736,5)+VLOOKUP($A880+ROUND((COLUMN()-2)/24,5),'Расчет сбытовых надбавок'!$B$2281:'Расчет сбытовых надбавок'!$G$3024,6)</f>
        <v>20.89</v>
      </c>
      <c r="H880" s="99">
        <f>VLOOKUP($A880+ROUND((COLUMN()-2)/24,5),АТС!$A$41:$F$736,5)+VLOOKUP($A880+ROUND((COLUMN()-2)/24,5),'Расчет сбытовых надбавок'!$B$2281:'Расчет сбытовых надбавок'!$G$3024,6)</f>
        <v>126.37</v>
      </c>
      <c r="I880" s="99">
        <f>VLOOKUP($A880+ROUND((COLUMN()-2)/24,5),АТС!$A$41:$F$736,5)+VLOOKUP($A880+ROUND((COLUMN()-2)/24,5),'Расчет сбытовых надбавок'!$B$2281:'Расчет сбытовых надбавок'!$G$3024,6)</f>
        <v>42.08</v>
      </c>
      <c r="J880" s="99">
        <f>VLOOKUP($A880+ROUND((COLUMN()-2)/24,5),АТС!$A$41:$F$736,5)+VLOOKUP($A880+ROUND((COLUMN()-2)/24,5),'Расчет сбытовых надбавок'!$B$2281:'Расчет сбытовых надбавок'!$G$3024,6)</f>
        <v>1.32</v>
      </c>
      <c r="K880" s="99">
        <f>VLOOKUP($A880+ROUND((COLUMN()-2)/24,5),АТС!$A$41:$F$736,5)+VLOOKUP($A880+ROUND((COLUMN()-2)/24,5),'Расчет сбытовых надбавок'!$B$2281:'Расчет сбытовых надбавок'!$G$3024,6)</f>
        <v>93.52</v>
      </c>
      <c r="L880" s="99">
        <f>VLOOKUP($A880+ROUND((COLUMN()-2)/24,5),АТС!$A$41:$F$736,5)+VLOOKUP($A880+ROUND((COLUMN()-2)/24,5),'Расчет сбытовых надбавок'!$B$2281:'Расчет сбытовых надбавок'!$G$3024,6)</f>
        <v>46.83</v>
      </c>
      <c r="M880" s="99">
        <f>VLOOKUP($A880+ROUND((COLUMN()-2)/24,5),АТС!$A$41:$F$736,5)+VLOOKUP($A880+ROUND((COLUMN()-2)/24,5),'Расчет сбытовых надбавок'!$B$2281:'Расчет сбытовых надбавок'!$G$3024,6)</f>
        <v>58.46</v>
      </c>
      <c r="N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O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P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Q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R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9">
        <f>VLOOKUP($A880+ROUND((COLUMN()-2)/24,5),АТС!$A$41:$F$736,5)+VLOOKUP($A880+ROUND((COLUMN()-2)/24,5),'Расчет сбытовых надбавок'!$B$2281:'Расчет сбытовых надбавок'!$G$3024,6)</f>
        <v>0</v>
      </c>
      <c r="X880" s="99">
        <f>VLOOKUP($A880+ROUND((COLUMN()-2)/24,5),АТС!$A$41:$F$736,5)+VLOOKUP($A880+ROUND((COLUMN()-2)/24,5),'Расчет сбытовых надбавок'!$B$2281:'Расчет сбытовых надбавок'!$G$3024,6)</f>
        <v>110.39</v>
      </c>
      <c r="Y880" s="99">
        <f>VLOOKUP($A880+ROUND((COLUMN()-2)/24,5),АТС!$A$41:$F$736,5)+VLOOKUP($A880+ROUND((COLUMN()-2)/24,5),'Расчет сбытовых надбавок'!$B$2281:'Расчет сбытовых надбавок'!$G$3024,6)</f>
        <v>59.32</v>
      </c>
    </row>
    <row r="881" spans="1:25" x14ac:dyDescent="0.2">
      <c r="A881" s="80">
        <f t="shared" si="25"/>
        <v>42535</v>
      </c>
      <c r="B881" s="99">
        <f>VLOOKUP($A881+ROUND((COLUMN()-2)/24,5),АТС!$A$41:$F$736,5)+VLOOKUP($A881+ROUND((COLUMN()-2)/24,5),'Расчет сбытовых надбавок'!$B$2281:'Расчет сбытовых надбавок'!$G$3024,6)</f>
        <v>267.70999999999998</v>
      </c>
      <c r="C881" s="99">
        <f>VLOOKUP($A881+ROUND((COLUMN()-2)/24,5),АТС!$A$41:$F$736,5)+VLOOKUP($A881+ROUND((COLUMN()-2)/24,5),'Расчет сбытовых надбавок'!$B$2281:'Расчет сбытовых надбавок'!$G$3024,6)</f>
        <v>181.82999999999998</v>
      </c>
      <c r="D881" s="99">
        <f>VLOOKUP($A881+ROUND((COLUMN()-2)/24,5),АТС!$A$41:$F$736,5)+VLOOKUP($A881+ROUND((COLUMN()-2)/24,5),'Расчет сбытовых надбавок'!$B$2281:'Расчет сбытовых надбавок'!$G$3024,6)</f>
        <v>185.01</v>
      </c>
      <c r="E881" s="99">
        <f>VLOOKUP($A881+ROUND((COLUMN()-2)/24,5),АТС!$A$41:$F$736,5)+VLOOKUP($A881+ROUND((COLUMN()-2)/24,5),'Расчет сбытовых надбавок'!$B$2281:'Расчет сбытовых надбавок'!$G$3024,6)</f>
        <v>133.17000000000002</v>
      </c>
      <c r="F881" s="99">
        <f>VLOOKUP($A881+ROUND((COLUMN()-2)/24,5),АТС!$A$41:$F$736,5)+VLOOKUP($A881+ROUND((COLUMN()-2)/24,5),'Расчет сбытовых надбавок'!$B$2281:'Расчет сбытовых надбавок'!$G$3024,6)</f>
        <v>83.320000000000007</v>
      </c>
      <c r="G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9">
        <f>VLOOKUP($A881+ROUND((COLUMN()-2)/24,5),АТС!$A$41:$F$736,5)+VLOOKUP($A881+ROUND((COLUMN()-2)/24,5),'Расчет сбытовых надбавок'!$B$2281:'Расчет сбытовых надбавок'!$G$3024,6)</f>
        <v>0.01</v>
      </c>
      <c r="I881" s="99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9">
        <f>VLOOKUP($A881+ROUND((COLUMN()-2)/24,5),АТС!$A$41:$F$736,5)+VLOOKUP($A881+ROUND((COLUMN()-2)/24,5),'Расчет сбытовых надбавок'!$B$2281:'Расчет сбытовых надбавок'!$G$3024,6)</f>
        <v>27.38</v>
      </c>
      <c r="K881" s="99">
        <f>VLOOKUP($A881+ROUND((COLUMN()-2)/24,5),АТС!$A$41:$F$736,5)+VLOOKUP($A881+ROUND((COLUMN()-2)/24,5),'Расчет сбытовых надбавок'!$B$2281:'Расчет сбытовых надбавок'!$G$3024,6)</f>
        <v>90.42</v>
      </c>
      <c r="L881" s="99">
        <f>VLOOKUP($A881+ROUND((COLUMN()-2)/24,5),АТС!$A$41:$F$736,5)+VLOOKUP($A881+ROUND((COLUMN()-2)/24,5),'Расчет сбытовых надбавок'!$B$2281:'Расчет сбытовых надбавок'!$G$3024,6)</f>
        <v>155.73000000000002</v>
      </c>
      <c r="M881" s="99">
        <f>VLOOKUP($A881+ROUND((COLUMN()-2)/24,5),АТС!$A$41:$F$736,5)+VLOOKUP($A881+ROUND((COLUMN()-2)/24,5),'Расчет сбытовых надбавок'!$B$2281:'Расчет сбытовых надбавок'!$G$3024,6)</f>
        <v>172.52</v>
      </c>
      <c r="N881" s="99">
        <f>VLOOKUP($A881+ROUND((COLUMN()-2)/24,5),АТС!$A$41:$F$736,5)+VLOOKUP($A881+ROUND((COLUMN()-2)/24,5),'Расчет сбытовых надбавок'!$B$2281:'Расчет сбытовых надбавок'!$G$3024,6)</f>
        <v>138.97</v>
      </c>
      <c r="O881" s="99">
        <f>VLOOKUP($A881+ROUND((COLUMN()-2)/24,5),АТС!$A$41:$F$736,5)+VLOOKUP($A881+ROUND((COLUMN()-2)/24,5),'Расчет сбытовых надбавок'!$B$2281:'Расчет сбытовых надбавок'!$G$3024,6)</f>
        <v>168.73000000000002</v>
      </c>
      <c r="P881" s="99">
        <f>VLOOKUP($A881+ROUND((COLUMN()-2)/24,5),АТС!$A$41:$F$736,5)+VLOOKUP($A881+ROUND((COLUMN()-2)/24,5),'Расчет сбытовых надбавок'!$B$2281:'Расчет сбытовых надбавок'!$G$3024,6)</f>
        <v>182.02</v>
      </c>
      <c r="Q881" s="99">
        <f>VLOOKUP($A881+ROUND((COLUMN()-2)/24,5),АТС!$A$41:$F$736,5)+VLOOKUP($A881+ROUND((COLUMN()-2)/24,5),'Расчет сбытовых надбавок'!$B$2281:'Расчет сбытовых надбавок'!$G$3024,6)</f>
        <v>182.82000000000002</v>
      </c>
      <c r="R881" s="99">
        <f>VLOOKUP($A881+ROUND((COLUMN()-2)/24,5),АТС!$A$41:$F$736,5)+VLOOKUP($A881+ROUND((COLUMN()-2)/24,5),'Расчет сбытовых надбавок'!$B$2281:'Расчет сбытовых надбавок'!$G$3024,6)</f>
        <v>144.11000000000001</v>
      </c>
      <c r="S881" s="99">
        <f>VLOOKUP($A881+ROUND((COLUMN()-2)/24,5),АТС!$A$41:$F$736,5)+VLOOKUP($A881+ROUND((COLUMN()-2)/24,5),'Расчет сбытовых надбавок'!$B$2281:'Расчет сбытовых надбавок'!$G$3024,6)</f>
        <v>144.22999999999999</v>
      </c>
      <c r="T881" s="99">
        <f>VLOOKUP($A881+ROUND((COLUMN()-2)/24,5),АТС!$A$41:$F$736,5)+VLOOKUP($A881+ROUND((COLUMN()-2)/24,5),'Расчет сбытовых надбавок'!$B$2281:'Расчет сбытовых надбавок'!$G$3024,6)</f>
        <v>139.29</v>
      </c>
      <c r="U881" s="99">
        <f>VLOOKUP($A881+ROUND((COLUMN()-2)/24,5),АТС!$A$41:$F$736,5)+VLOOKUP($A881+ROUND((COLUMN()-2)/24,5),'Расчет сбытовых надбавок'!$B$2281:'Расчет сбытовых надбавок'!$G$3024,6)</f>
        <v>74.199999999999989</v>
      </c>
      <c r="V881" s="99">
        <f>VLOOKUP($A881+ROUND((COLUMN()-2)/24,5),АТС!$A$41:$F$736,5)+VLOOKUP($A881+ROUND((COLUMN()-2)/24,5),'Расчет сбытовых надбавок'!$B$2281:'Расчет сбытовых надбавок'!$G$3024,6)</f>
        <v>254.48</v>
      </c>
      <c r="W881" s="99">
        <f>VLOOKUP($A881+ROUND((COLUMN()-2)/24,5),АТС!$A$41:$F$736,5)+VLOOKUP($A881+ROUND((COLUMN()-2)/24,5),'Расчет сбытовых надбавок'!$B$2281:'Расчет сбытовых надбавок'!$G$3024,6)</f>
        <v>352.43</v>
      </c>
      <c r="X881" s="99">
        <f>VLOOKUP($A881+ROUND((COLUMN()-2)/24,5),АТС!$A$41:$F$736,5)+VLOOKUP($A881+ROUND((COLUMN()-2)/24,5),'Расчет сбытовых надбавок'!$B$2281:'Расчет сбытовых надбавок'!$G$3024,6)</f>
        <v>275.82</v>
      </c>
      <c r="Y881" s="99">
        <f>VLOOKUP($A881+ROUND((COLUMN()-2)/24,5),АТС!$A$41:$F$736,5)+VLOOKUP($A881+ROUND((COLUMN()-2)/24,5),'Расчет сбытовых надбавок'!$B$2281:'Расчет сбытовых надбавок'!$G$3024,6)</f>
        <v>244.45000000000002</v>
      </c>
    </row>
    <row r="882" spans="1:25" x14ac:dyDescent="0.2">
      <c r="A882" s="80">
        <f t="shared" si="25"/>
        <v>42536</v>
      </c>
      <c r="B882" s="99">
        <f>VLOOKUP($A882+ROUND((COLUMN()-2)/24,5),АТС!$A$41:$F$736,5)+VLOOKUP($A882+ROUND((COLUMN()-2)/24,5),'Расчет сбытовых надбавок'!$B$2281:'Расчет сбытовых надбавок'!$G$3024,6)</f>
        <v>161.29000000000002</v>
      </c>
      <c r="C882" s="99">
        <f>VLOOKUP($A882+ROUND((COLUMN()-2)/24,5),АТС!$A$41:$F$736,5)+VLOOKUP($A882+ROUND((COLUMN()-2)/24,5),'Расчет сбытовых надбавок'!$B$2281:'Расчет сбытовых надбавок'!$G$3024,6)</f>
        <v>1007.8</v>
      </c>
      <c r="D882" s="99">
        <f>VLOOKUP($A882+ROUND((COLUMN()-2)/24,5),АТС!$A$41:$F$736,5)+VLOOKUP($A882+ROUND((COLUMN()-2)/24,5),'Расчет сбытовых надбавок'!$B$2281:'Расчет сбытовых надбавок'!$G$3024,6)</f>
        <v>125.15</v>
      </c>
      <c r="E882" s="99">
        <f>VLOOKUP($A882+ROUND((COLUMN()-2)/24,5),АТС!$A$41:$F$736,5)+VLOOKUP($A882+ROUND((COLUMN()-2)/24,5),'Расчет сбытовых надбавок'!$B$2281:'Расчет сбытовых надбавок'!$G$3024,6)</f>
        <v>142.03</v>
      </c>
      <c r="F882" s="99">
        <f>VLOOKUP($A882+ROUND((COLUMN()-2)/24,5),АТС!$A$41:$F$736,5)+VLOOKUP($A882+ROUND((COLUMN()-2)/24,5),'Расчет сбытовых надбавок'!$B$2281:'Расчет сбытовых надбавок'!$G$3024,6)</f>
        <v>144.66</v>
      </c>
      <c r="G882" s="99">
        <f>VLOOKUP($A882+ROUND((COLUMN()-2)/24,5),АТС!$A$41:$F$736,5)+VLOOKUP($A882+ROUND((COLUMN()-2)/24,5),'Расчет сбытовых надбавок'!$B$2281:'Расчет сбытовых надбавок'!$G$3024,6)</f>
        <v>0.08</v>
      </c>
      <c r="H882" s="99">
        <f>VLOOKUP($A882+ROUND((COLUMN()-2)/24,5),АТС!$A$41:$F$736,5)+VLOOKUP($A882+ROUND((COLUMN()-2)/24,5),'Расчет сбытовых надбавок'!$B$2281:'Расчет сбытовых надбавок'!$G$3024,6)</f>
        <v>0.01</v>
      </c>
      <c r="I882" s="99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9">
        <f>VLOOKUP($A882+ROUND((COLUMN()-2)/24,5),АТС!$A$41:$F$736,5)+VLOOKUP($A882+ROUND((COLUMN()-2)/24,5),'Расчет сбытовых надбавок'!$B$2281:'Расчет сбытовых надбавок'!$G$3024,6)</f>
        <v>0.06</v>
      </c>
      <c r="K882" s="99">
        <f>VLOOKUP($A882+ROUND((COLUMN()-2)/24,5),АТС!$A$41:$F$736,5)+VLOOKUP($A882+ROUND((COLUMN()-2)/24,5),'Расчет сбытовых надбавок'!$B$2281:'Расчет сбытовых надбавок'!$G$3024,6)</f>
        <v>135.55000000000001</v>
      </c>
      <c r="L882" s="99">
        <f>VLOOKUP($A882+ROUND((COLUMN()-2)/24,5),АТС!$A$41:$F$736,5)+VLOOKUP($A882+ROUND((COLUMN()-2)/24,5),'Расчет сбытовых надбавок'!$B$2281:'Расчет сбытовых надбавок'!$G$3024,6)</f>
        <v>158.55000000000001</v>
      </c>
      <c r="M882" s="99">
        <f>VLOOKUP($A882+ROUND((COLUMN()-2)/24,5),АТС!$A$41:$F$736,5)+VLOOKUP($A882+ROUND((COLUMN()-2)/24,5),'Расчет сбытовых надбавок'!$B$2281:'Расчет сбытовых надбавок'!$G$3024,6)</f>
        <v>174.7</v>
      </c>
      <c r="N882" s="99">
        <f>VLOOKUP($A882+ROUND((COLUMN()-2)/24,5),АТС!$A$41:$F$736,5)+VLOOKUP($A882+ROUND((COLUMN()-2)/24,5),'Расчет сбытовых надбавок'!$B$2281:'Расчет сбытовых надбавок'!$G$3024,6)</f>
        <v>148.9</v>
      </c>
      <c r="O882" s="99">
        <f>VLOOKUP($A882+ROUND((COLUMN()-2)/24,5),АТС!$A$41:$F$736,5)+VLOOKUP($A882+ROUND((COLUMN()-2)/24,5),'Расчет сбытовых надбавок'!$B$2281:'Расчет сбытовых надбавок'!$G$3024,6)</f>
        <v>148.01999999999998</v>
      </c>
      <c r="P882" s="99">
        <f>VLOOKUP($A882+ROUND((COLUMN()-2)/24,5),АТС!$A$41:$F$736,5)+VLOOKUP($A882+ROUND((COLUMN()-2)/24,5),'Расчет сбытовых надбавок'!$B$2281:'Расчет сбытовых надбавок'!$G$3024,6)</f>
        <v>171.21</v>
      </c>
      <c r="Q882" s="99">
        <f>VLOOKUP($A882+ROUND((COLUMN()-2)/24,5),АТС!$A$41:$F$736,5)+VLOOKUP($A882+ROUND((COLUMN()-2)/24,5),'Расчет сбытовых надбавок'!$B$2281:'Расчет сбытовых надбавок'!$G$3024,6)</f>
        <v>167.51000000000002</v>
      </c>
      <c r="R882" s="99">
        <f>VLOOKUP($A882+ROUND((COLUMN()-2)/24,5),АТС!$A$41:$F$736,5)+VLOOKUP($A882+ROUND((COLUMN()-2)/24,5),'Расчет сбытовых надбавок'!$B$2281:'Расчет сбытовых надбавок'!$G$3024,6)</f>
        <v>163.63999999999999</v>
      </c>
      <c r="S882" s="99">
        <f>VLOOKUP($A882+ROUND((COLUMN()-2)/24,5),АТС!$A$41:$F$736,5)+VLOOKUP($A882+ROUND((COLUMN()-2)/24,5),'Расчет сбытовых надбавок'!$B$2281:'Расчет сбытовых надбавок'!$G$3024,6)</f>
        <v>45.1</v>
      </c>
      <c r="T882" s="99">
        <f>VLOOKUP($A882+ROUND((COLUMN()-2)/24,5),АТС!$A$41:$F$736,5)+VLOOKUP($A882+ROUND((COLUMN()-2)/24,5),'Расчет сбытовых надбавок'!$B$2281:'Расчет сбытовых надбавок'!$G$3024,6)</f>
        <v>92.32</v>
      </c>
      <c r="U882" s="99">
        <f>VLOOKUP($A882+ROUND((COLUMN()-2)/24,5),АТС!$A$41:$F$736,5)+VLOOKUP($A882+ROUND((COLUMN()-2)/24,5),'Расчет сбытовых надбавок'!$B$2281:'Расчет сбытовых надбавок'!$G$3024,6)</f>
        <v>36.270000000000003</v>
      </c>
      <c r="V882" s="99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9">
        <f>VLOOKUP($A882+ROUND((COLUMN()-2)/24,5),АТС!$A$41:$F$736,5)+VLOOKUP($A882+ROUND((COLUMN()-2)/24,5),'Расчет сбытовых надбавок'!$B$2281:'Расчет сбытовых надбавок'!$G$3024,6)</f>
        <v>117.31</v>
      </c>
      <c r="X882" s="99">
        <f>VLOOKUP($A882+ROUND((COLUMN()-2)/24,5),АТС!$A$41:$F$736,5)+VLOOKUP($A882+ROUND((COLUMN()-2)/24,5),'Расчет сбытовых надбавок'!$B$2281:'Расчет сбытовых надбавок'!$G$3024,6)</f>
        <v>77.349999999999994</v>
      </c>
      <c r="Y882" s="99">
        <f>VLOOKUP($A882+ROUND((COLUMN()-2)/24,5),АТС!$A$41:$F$736,5)+VLOOKUP($A882+ROUND((COLUMN()-2)/24,5),'Расчет сбытовых надбавок'!$B$2281:'Расчет сбытовых надбавок'!$G$3024,6)</f>
        <v>51.78</v>
      </c>
    </row>
    <row r="883" spans="1:25" x14ac:dyDescent="0.2">
      <c r="A883" s="80">
        <f t="shared" si="25"/>
        <v>42537</v>
      </c>
      <c r="B883" s="99">
        <f>VLOOKUP($A883+ROUND((COLUMN()-2)/24,5),АТС!$A$41:$F$736,5)+VLOOKUP($A883+ROUND((COLUMN()-2)/24,5),'Расчет сбытовых надбавок'!$B$2281:'Расчет сбытовых надбавок'!$G$3024,6)</f>
        <v>118.39</v>
      </c>
      <c r="C883" s="99">
        <f>VLOOKUP($A883+ROUND((COLUMN()-2)/24,5),АТС!$A$41:$F$736,5)+VLOOKUP($A883+ROUND((COLUMN()-2)/24,5),'Расчет сбытовых надбавок'!$B$2281:'Расчет сбытовых надбавок'!$G$3024,6)</f>
        <v>138.85</v>
      </c>
      <c r="D883" s="99">
        <f>VLOOKUP($A883+ROUND((COLUMN()-2)/24,5),АТС!$A$41:$F$736,5)+VLOOKUP($A883+ROUND((COLUMN()-2)/24,5),'Расчет сбытовых надбавок'!$B$2281:'Расчет сбытовых надбавок'!$G$3024,6)</f>
        <v>139.08000000000001</v>
      </c>
      <c r="E883" s="99">
        <f>VLOOKUP($A883+ROUND((COLUMN()-2)/24,5),АТС!$A$41:$F$736,5)+VLOOKUP($A883+ROUND((COLUMN()-2)/24,5),'Расчет сбытовых надбавок'!$B$2281:'Расчет сбытовых надбавок'!$G$3024,6)</f>
        <v>264.27</v>
      </c>
      <c r="F883" s="99">
        <f>VLOOKUP($A883+ROUND((COLUMN()-2)/24,5),АТС!$A$41:$F$736,5)+VLOOKUP($A883+ROUND((COLUMN()-2)/24,5),'Расчет сбытовых надбавок'!$B$2281:'Расчет сбытовых надбавок'!$G$3024,6)</f>
        <v>44.68</v>
      </c>
      <c r="G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9">
        <f>VLOOKUP($A883+ROUND((COLUMN()-2)/24,5),АТС!$A$41:$F$736,5)+VLOOKUP($A883+ROUND((COLUMN()-2)/24,5),'Расчет сбытовых надбавок'!$B$2281:'Расчет сбытовых надбавок'!$G$3024,6)</f>
        <v>0.01</v>
      </c>
      <c r="J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9">
        <f>VLOOKUP($A883+ROUND((COLUMN()-2)/24,5),АТС!$A$41:$F$736,5)+VLOOKUP($A883+ROUND((COLUMN()-2)/24,5),'Расчет сбытовых надбавок'!$B$2281:'Расчет сбытовых надбавок'!$G$3024,6)</f>
        <v>40.39</v>
      </c>
      <c r="M883" s="99">
        <f>VLOOKUP($A883+ROUND((COLUMN()-2)/24,5),АТС!$A$41:$F$736,5)+VLOOKUP($A883+ROUND((COLUMN()-2)/24,5),'Расчет сбытовых надбавок'!$B$2281:'Расчет сбытовых надбавок'!$G$3024,6)</f>
        <v>42.9</v>
      </c>
      <c r="N883" s="99">
        <f>VLOOKUP($A883+ROUND((COLUMN()-2)/24,5),АТС!$A$41:$F$736,5)+VLOOKUP($A883+ROUND((COLUMN()-2)/24,5),'Расчет сбытовых надбавок'!$B$2281:'Расчет сбытовых надбавок'!$G$3024,6)</f>
        <v>54.099999999999994</v>
      </c>
      <c r="O883" s="99">
        <f>VLOOKUP($A883+ROUND((COLUMN()-2)/24,5),АТС!$A$41:$F$736,5)+VLOOKUP($A883+ROUND((COLUMN()-2)/24,5),'Расчет сбытовых надбавок'!$B$2281:'Расчет сбытовых надбавок'!$G$3024,6)</f>
        <v>58.01</v>
      </c>
      <c r="P883" s="99">
        <f>VLOOKUP($A883+ROUND((COLUMN()-2)/24,5),АТС!$A$41:$F$736,5)+VLOOKUP($A883+ROUND((COLUMN()-2)/24,5),'Расчет сбытовых надбавок'!$B$2281:'Расчет сбытовых надбавок'!$G$3024,6)</f>
        <v>44.57</v>
      </c>
      <c r="Q883" s="99">
        <f>VLOOKUP($A883+ROUND((COLUMN()-2)/24,5),АТС!$A$41:$F$736,5)+VLOOKUP($A883+ROUND((COLUMN()-2)/24,5),'Расчет сбытовых надбавок'!$B$2281:'Расчет сбытовых надбавок'!$G$3024,6)</f>
        <v>63.75</v>
      </c>
      <c r="R883" s="99">
        <f>VLOOKUP($A883+ROUND((COLUMN()-2)/24,5),АТС!$A$41:$F$736,5)+VLOOKUP($A883+ROUND((COLUMN()-2)/24,5),'Расчет сбытовых надбавок'!$B$2281:'Расчет сбытовых надбавок'!$G$3024,6)</f>
        <v>46.94</v>
      </c>
      <c r="S883" s="99">
        <f>VLOOKUP($A883+ROUND((COLUMN()-2)/24,5),АТС!$A$41:$F$736,5)+VLOOKUP($A883+ROUND((COLUMN()-2)/24,5),'Расчет сбытовых надбавок'!$B$2281:'Расчет сбытовых надбавок'!$G$3024,6)</f>
        <v>36.909999999999997</v>
      </c>
      <c r="T883" s="99">
        <f>VLOOKUP($A883+ROUND((COLUMN()-2)/24,5),АТС!$A$41:$F$736,5)+VLOOKUP($A883+ROUND((COLUMN()-2)/24,5),'Расчет сбытовых надбавок'!$B$2281:'Расчет сбытовых надбавок'!$G$3024,6)</f>
        <v>12.68</v>
      </c>
      <c r="U883" s="99">
        <f>VLOOKUP($A883+ROUND((COLUMN()-2)/24,5),АТС!$A$41:$F$736,5)+VLOOKUP($A883+ROUND((COLUMN()-2)/24,5),'Расчет сбытовых надбавок'!$B$2281:'Расчет сбытовых надбавок'!$G$3024,6)</f>
        <v>0.01</v>
      </c>
      <c r="V883" s="99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9">
        <f>VLOOKUP($A883+ROUND((COLUMN()-2)/24,5),АТС!$A$41:$F$736,5)+VLOOKUP($A883+ROUND((COLUMN()-2)/24,5),'Расчет сбытовых надбавок'!$B$2281:'Расчет сбытовых надбавок'!$G$3024,6)</f>
        <v>66.850000000000009</v>
      </c>
      <c r="X883" s="99">
        <f>VLOOKUP($A883+ROUND((COLUMN()-2)/24,5),АТС!$A$41:$F$736,5)+VLOOKUP($A883+ROUND((COLUMN()-2)/24,5),'Расчет сбытовых надбавок'!$B$2281:'Расчет сбытовых надбавок'!$G$3024,6)</f>
        <v>2.4099999999999997</v>
      </c>
      <c r="Y883" s="99">
        <f>VLOOKUP($A883+ROUND((COLUMN()-2)/24,5),АТС!$A$41:$F$736,5)+VLOOKUP($A883+ROUND((COLUMN()-2)/24,5),'Расчет сбытовых надбавок'!$B$2281:'Расчет сбытовых надбавок'!$G$3024,6)</f>
        <v>118.39</v>
      </c>
    </row>
    <row r="884" spans="1:25" x14ac:dyDescent="0.2">
      <c r="A884" s="80">
        <f t="shared" si="25"/>
        <v>42538</v>
      </c>
      <c r="B884" s="99">
        <f>VLOOKUP($A884+ROUND((COLUMN()-2)/24,5),АТС!$A$41:$F$736,5)+VLOOKUP($A884+ROUND((COLUMN()-2)/24,5),'Расчет сбытовых надбавок'!$B$2281:'Расчет сбытовых надбавок'!$G$3024,6)</f>
        <v>236.04000000000002</v>
      </c>
      <c r="C884" s="99">
        <f>VLOOKUP($A884+ROUND((COLUMN()-2)/24,5),АТС!$A$41:$F$736,5)+VLOOKUP($A884+ROUND((COLUMN()-2)/24,5),'Расчет сбытовых надбавок'!$B$2281:'Расчет сбытовых надбавок'!$G$3024,6)</f>
        <v>314</v>
      </c>
      <c r="D884" s="99">
        <f>VLOOKUP($A884+ROUND((COLUMN()-2)/24,5),АТС!$A$41:$F$736,5)+VLOOKUP($A884+ROUND((COLUMN()-2)/24,5),'Расчет сбытовых надбавок'!$B$2281:'Расчет сбытовых надбавок'!$G$3024,6)</f>
        <v>171.45999999999998</v>
      </c>
      <c r="E884" s="99">
        <f>VLOOKUP($A884+ROUND((COLUMN()-2)/24,5),АТС!$A$41:$F$736,5)+VLOOKUP($A884+ROUND((COLUMN()-2)/24,5),'Расчет сбытовых надбавок'!$B$2281:'Расчет сбытовых надбавок'!$G$3024,6)</f>
        <v>143.29000000000002</v>
      </c>
      <c r="F884" s="99">
        <f>VLOOKUP($A884+ROUND((COLUMN()-2)/24,5),АТС!$A$41:$F$736,5)+VLOOKUP($A884+ROUND((COLUMN()-2)/24,5),'Расчет сбытовых надбавок'!$B$2281:'Расчет сбытовых надбавок'!$G$3024,6)</f>
        <v>118.03999999999999</v>
      </c>
      <c r="G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9">
        <f>VLOOKUP($A884+ROUND((COLUMN()-2)/24,5),АТС!$A$41:$F$736,5)+VLOOKUP($A884+ROUND((COLUMN()-2)/24,5),'Расчет сбытовых надбавок'!$B$2281:'Расчет сбытовых надбавок'!$G$3024,6)</f>
        <v>0.01</v>
      </c>
      <c r="J884" s="99">
        <f>VLOOKUP($A884+ROUND((COLUMN()-2)/24,5),АТС!$A$41:$F$736,5)+VLOOKUP($A884+ROUND((COLUMN()-2)/24,5),'Расчет сбытовых надбавок'!$B$2281:'Расчет сбытовых надбавок'!$G$3024,6)</f>
        <v>45.22</v>
      </c>
      <c r="K884" s="99">
        <f>VLOOKUP($A884+ROUND((COLUMN()-2)/24,5),АТС!$A$41:$F$736,5)+VLOOKUP($A884+ROUND((COLUMN()-2)/24,5),'Расчет сбытовых надбавок'!$B$2281:'Расчет сбытовых надбавок'!$G$3024,6)</f>
        <v>8.99</v>
      </c>
      <c r="L884" s="99">
        <f>VLOOKUP($A884+ROUND((COLUMN()-2)/24,5),АТС!$A$41:$F$736,5)+VLOOKUP($A884+ROUND((COLUMN()-2)/24,5),'Расчет сбытовых надбавок'!$B$2281:'Расчет сбытовых надбавок'!$G$3024,6)</f>
        <v>40.46</v>
      </c>
      <c r="M884" s="99">
        <f>VLOOKUP($A884+ROUND((COLUMN()-2)/24,5),АТС!$A$41:$F$736,5)+VLOOKUP($A884+ROUND((COLUMN()-2)/24,5),'Расчет сбытовых надбавок'!$B$2281:'Расчет сбытовых надбавок'!$G$3024,6)</f>
        <v>57.92</v>
      </c>
      <c r="N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Q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U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9">
        <f>VLOOKUP($A884+ROUND((COLUMN()-2)/24,5),АТС!$A$41:$F$736,5)+VLOOKUP($A884+ROUND((COLUMN()-2)/24,5),'Расчет сбытовых надбавок'!$B$2281:'Расчет сбытовых надбавок'!$G$3024,6)</f>
        <v>0</v>
      </c>
      <c r="X884" s="99">
        <f>VLOOKUP($A884+ROUND((COLUMN()-2)/24,5),АТС!$A$41:$F$736,5)+VLOOKUP($A884+ROUND((COLUMN()-2)/24,5),'Расчет сбытовых надбавок'!$B$2281:'Расчет сбытовых надбавок'!$G$3024,6)</f>
        <v>42.6</v>
      </c>
      <c r="Y884" s="99">
        <f>VLOOKUP($A884+ROUND((COLUMN()-2)/24,5),АТС!$A$41:$F$736,5)+VLOOKUP($A884+ROUND((COLUMN()-2)/24,5),'Расчет сбытовых надбавок'!$B$2281:'Расчет сбытовых надбавок'!$G$3024,6)</f>
        <v>231.04</v>
      </c>
    </row>
    <row r="885" spans="1:25" x14ac:dyDescent="0.2">
      <c r="A885" s="80">
        <f t="shared" si="25"/>
        <v>42539</v>
      </c>
      <c r="B885" s="99">
        <f>VLOOKUP($A885+ROUND((COLUMN()-2)/24,5),АТС!$A$41:$F$736,5)+VLOOKUP($A885+ROUND((COLUMN()-2)/24,5),'Расчет сбытовых надбавок'!$B$2281:'Расчет сбытовых надбавок'!$G$3024,6)</f>
        <v>227.96</v>
      </c>
      <c r="C885" s="99">
        <f>VLOOKUP($A885+ROUND((COLUMN()-2)/24,5),АТС!$A$41:$F$736,5)+VLOOKUP($A885+ROUND((COLUMN()-2)/24,5),'Расчет сбытовых надбавок'!$B$2281:'Расчет сбытовых надбавок'!$G$3024,6)</f>
        <v>164.71</v>
      </c>
      <c r="D885" s="99">
        <f>VLOOKUP($A885+ROUND((COLUMN()-2)/24,5),АТС!$A$41:$F$736,5)+VLOOKUP($A885+ROUND((COLUMN()-2)/24,5),'Расчет сбытовых надбавок'!$B$2281:'Расчет сбытовых надбавок'!$G$3024,6)</f>
        <v>120.06</v>
      </c>
      <c r="E885" s="99">
        <f>VLOOKUP($A885+ROUND((COLUMN()-2)/24,5),АТС!$A$41:$F$736,5)+VLOOKUP($A885+ROUND((COLUMN()-2)/24,5),'Расчет сбытовых надбавок'!$B$2281:'Расчет сбытовых надбавок'!$G$3024,6)</f>
        <v>79.600000000000009</v>
      </c>
      <c r="F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9">
        <f>VLOOKUP($A885+ROUND((COLUMN()-2)/24,5),АТС!$A$41:$F$736,5)+VLOOKUP($A885+ROUND((COLUMN()-2)/24,5),'Расчет сбытовых надбавок'!$B$2281:'Расчет сбытовых надбавок'!$G$3024,6)</f>
        <v>8.85</v>
      </c>
      <c r="I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9">
        <f>VLOOKUP($A885+ROUND((COLUMN()-2)/24,5),АТС!$A$41:$F$736,5)+VLOOKUP($A885+ROUND((COLUMN()-2)/24,5),'Расчет сбытовых надбавок'!$B$2281:'Расчет сбытовых надбавок'!$G$3024,6)</f>
        <v>55.05</v>
      </c>
      <c r="L885" s="99">
        <f>VLOOKUP($A885+ROUND((COLUMN()-2)/24,5),АТС!$A$41:$F$736,5)+VLOOKUP($A885+ROUND((COLUMN()-2)/24,5),'Расчет сбытовых надбавок'!$B$2281:'Расчет сбытовых надбавок'!$G$3024,6)</f>
        <v>44.66</v>
      </c>
      <c r="M885" s="99">
        <f>VLOOKUP($A885+ROUND((COLUMN()-2)/24,5),АТС!$A$41:$F$736,5)+VLOOKUP($A885+ROUND((COLUMN()-2)/24,5),'Расчет сбытовых надбавок'!$B$2281:'Расчет сбытовых надбавок'!$G$3024,6)</f>
        <v>64.03</v>
      </c>
      <c r="N885" s="99">
        <f>VLOOKUP($A885+ROUND((COLUMN()-2)/24,5),АТС!$A$41:$F$736,5)+VLOOKUP($A885+ROUND((COLUMN()-2)/24,5),'Расчет сбытовых надбавок'!$B$2281:'Расчет сбытовых надбавок'!$G$3024,6)</f>
        <v>0.21000000000000002</v>
      </c>
      <c r="O885" s="99">
        <f>VLOOKUP($A885+ROUND((COLUMN()-2)/24,5),АТС!$A$41:$F$736,5)+VLOOKUP($A885+ROUND((COLUMN()-2)/24,5),'Расчет сбытовых надбавок'!$B$2281:'Расчет сбытовых надбавок'!$G$3024,6)</f>
        <v>4.2</v>
      </c>
      <c r="P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9">
        <f>VLOOKUP($A885+ROUND((COLUMN()-2)/24,5),АТС!$A$41:$F$736,5)+VLOOKUP($A885+ROUND((COLUMN()-2)/24,5),'Расчет сбытовых надбавок'!$B$2281:'Расчет сбытовых надбавок'!$G$3024,6)</f>
        <v>0</v>
      </c>
      <c r="X885" s="99">
        <f>VLOOKUP($A885+ROUND((COLUMN()-2)/24,5),АТС!$A$41:$F$736,5)+VLOOKUP($A885+ROUND((COLUMN()-2)/24,5),'Расчет сбытовых надбавок'!$B$2281:'Расчет сбытовых надбавок'!$G$3024,6)</f>
        <v>98.11</v>
      </c>
      <c r="Y885" s="99">
        <f>VLOOKUP($A885+ROUND((COLUMN()-2)/24,5),АТС!$A$41:$F$736,5)+VLOOKUP($A885+ROUND((COLUMN()-2)/24,5),'Расчет сбытовых надбавок'!$B$2281:'Расчет сбытовых надбавок'!$G$3024,6)</f>
        <v>103.42999999999999</v>
      </c>
    </row>
    <row r="886" spans="1:25" x14ac:dyDescent="0.2">
      <c r="A886" s="80">
        <f t="shared" si="25"/>
        <v>42540</v>
      </c>
      <c r="B886" s="99">
        <f>VLOOKUP($A886+ROUND((COLUMN()-2)/24,5),АТС!$A$41:$F$736,5)+VLOOKUP($A886+ROUND((COLUMN()-2)/24,5),'Расчет сбытовых надбавок'!$B$2281:'Расчет сбытовых надбавок'!$G$3024,6)</f>
        <v>37.17</v>
      </c>
      <c r="C886" s="99">
        <f>VLOOKUP($A886+ROUND((COLUMN()-2)/24,5),АТС!$A$41:$F$736,5)+VLOOKUP($A886+ROUND((COLUMN()-2)/24,5),'Расчет сбытовых надбавок'!$B$2281:'Расчет сбытовых надбавок'!$G$3024,6)</f>
        <v>0.13</v>
      </c>
      <c r="D886" s="99">
        <f>VLOOKUP($A886+ROUND((COLUMN()-2)/24,5),АТС!$A$41:$F$736,5)+VLOOKUP($A886+ROUND((COLUMN()-2)/24,5),'Расчет сбытовых надбавок'!$B$2281:'Расчет сбытовых надбавок'!$G$3024,6)</f>
        <v>123.66</v>
      </c>
      <c r="E886" s="99">
        <f>VLOOKUP($A886+ROUND((COLUMN()-2)/24,5),АТС!$A$41:$F$736,5)+VLOOKUP($A886+ROUND((COLUMN()-2)/24,5),'Расчет сбытовых надбавок'!$B$2281:'Расчет сбытовых надбавок'!$G$3024,6)</f>
        <v>27.07</v>
      </c>
      <c r="F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9">
        <f>VLOOKUP($A886+ROUND((COLUMN()-2)/24,5),АТС!$A$41:$F$736,5)+VLOOKUP($A886+ROUND((COLUMN()-2)/24,5),'Расчет сбытовых надбавок'!$B$2281:'Расчет сбытовых надбавок'!$G$3024,6)</f>
        <v>0.01</v>
      </c>
      <c r="Q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9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9">
        <f>VLOOKUP($A886+ROUND((COLUMN()-2)/24,5),АТС!$A$41:$F$736,5)+VLOOKUP($A886+ROUND((COLUMN()-2)/24,5),'Расчет сбытовых надбавок'!$B$2281:'Расчет сбытовых надбавок'!$G$3024,6)</f>
        <v>32.29</v>
      </c>
      <c r="X886" s="99">
        <f>VLOOKUP($A886+ROUND((COLUMN()-2)/24,5),АТС!$A$41:$F$736,5)+VLOOKUP($A886+ROUND((COLUMN()-2)/24,5),'Расчет сбытовых надбавок'!$B$2281:'Расчет сбытовых надбавок'!$G$3024,6)</f>
        <v>509.44000000000005</v>
      </c>
      <c r="Y886" s="99">
        <f>VLOOKUP($A886+ROUND((COLUMN()-2)/24,5),АТС!$A$41:$F$736,5)+VLOOKUP($A886+ROUND((COLUMN()-2)/24,5),'Расчет сбытовых надбавок'!$B$2281:'Расчет сбытовых надбавок'!$G$3024,6)</f>
        <v>412.2</v>
      </c>
    </row>
    <row r="887" spans="1:25" x14ac:dyDescent="0.2">
      <c r="A887" s="80">
        <f t="shared" si="25"/>
        <v>42541</v>
      </c>
      <c r="B887" s="99">
        <f>VLOOKUP($A887+ROUND((COLUMN()-2)/24,5),АТС!$A$41:$F$736,5)+VLOOKUP($A887+ROUND((COLUMN()-2)/24,5),'Расчет сбытовых надбавок'!$B$2281:'Расчет сбытовых надбавок'!$G$3024,6)</f>
        <v>162.34</v>
      </c>
      <c r="C887" s="99">
        <f>VLOOKUP($A887+ROUND((COLUMN()-2)/24,5),АТС!$A$41:$F$736,5)+VLOOKUP($A887+ROUND((COLUMN()-2)/24,5),'Расчет сбытовых надбавок'!$B$2281:'Расчет сбытовых надбавок'!$G$3024,6)</f>
        <v>187.9</v>
      </c>
      <c r="D887" s="99">
        <f>VLOOKUP($A887+ROUND((COLUMN()-2)/24,5),АТС!$A$41:$F$736,5)+VLOOKUP($A887+ROUND((COLUMN()-2)/24,5),'Расчет сбытовых надбавок'!$B$2281:'Расчет сбытовых надбавок'!$G$3024,6)</f>
        <v>182.73000000000002</v>
      </c>
      <c r="E887" s="99">
        <f>VLOOKUP($A887+ROUND((COLUMN()-2)/24,5),АТС!$A$41:$F$736,5)+VLOOKUP($A887+ROUND((COLUMN()-2)/24,5),'Расчет сбытовых надбавок'!$B$2281:'Расчет сбытовых надбавок'!$G$3024,6)</f>
        <v>115.28</v>
      </c>
      <c r="F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M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N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P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Q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R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S887" s="99">
        <f>VLOOKUP($A887+ROUND((COLUMN()-2)/24,5),АТС!$A$41:$F$736,5)+VLOOKUP($A887+ROUND((COLUMN()-2)/24,5),'Расчет сбытовых надбавок'!$B$2281:'Расчет сбытовых надбавок'!$G$3024,6)</f>
        <v>0.01</v>
      </c>
      <c r="T887" s="99">
        <f>VLOOKUP($A887+ROUND((COLUMN()-2)/24,5),АТС!$A$41:$F$736,5)+VLOOKUP($A887+ROUND((COLUMN()-2)/24,5),'Расчет сбытовых надбавок'!$B$2281:'Расчет сбытовых надбавок'!$G$3024,6)</f>
        <v>61.360000000000007</v>
      </c>
      <c r="U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W887" s="99">
        <f>VLOOKUP($A887+ROUND((COLUMN()-2)/24,5),АТС!$A$41:$F$736,5)+VLOOKUP($A887+ROUND((COLUMN()-2)/24,5),'Расчет сбытовых надбавок'!$B$2281:'Расчет сбытовых надбавок'!$G$3024,6)</f>
        <v>0</v>
      </c>
      <c r="X887" s="99">
        <f>VLOOKUP($A887+ROUND((COLUMN()-2)/24,5),АТС!$A$41:$F$736,5)+VLOOKUP($A887+ROUND((COLUMN()-2)/24,5),'Расчет сбытовых надбавок'!$B$2281:'Расчет сбытовых надбавок'!$G$3024,6)</f>
        <v>291.18</v>
      </c>
      <c r="Y887" s="99">
        <f>VLOOKUP($A887+ROUND((COLUMN()-2)/24,5),АТС!$A$41:$F$736,5)+VLOOKUP($A887+ROUND((COLUMN()-2)/24,5),'Расчет сбытовых надбавок'!$B$2281:'Расчет сбытовых надбавок'!$G$3024,6)</f>
        <v>57.239999999999995</v>
      </c>
    </row>
    <row r="888" spans="1:25" x14ac:dyDescent="0.2">
      <c r="A888" s="80">
        <f t="shared" si="25"/>
        <v>42542</v>
      </c>
      <c r="B888" s="99">
        <f>VLOOKUP($A888+ROUND((COLUMN()-2)/24,5),АТС!$A$41:$F$736,5)+VLOOKUP($A888+ROUND((COLUMN()-2)/24,5),'Расчет сбытовых надбавок'!$B$2281:'Расчет сбытовых надбавок'!$G$3024,6)</f>
        <v>90.330000000000013</v>
      </c>
      <c r="C888" s="99">
        <f>VLOOKUP($A888+ROUND((COLUMN()-2)/24,5),АТС!$A$41:$F$736,5)+VLOOKUP($A888+ROUND((COLUMN()-2)/24,5),'Расчет сбытовых надбавок'!$B$2281:'Расчет сбытовых надбавок'!$G$3024,6)</f>
        <v>117.14</v>
      </c>
      <c r="D888" s="99">
        <f>VLOOKUP($A888+ROUND((COLUMN()-2)/24,5),АТС!$A$41:$F$736,5)+VLOOKUP($A888+ROUND((COLUMN()-2)/24,5),'Расчет сбытовых надбавок'!$B$2281:'Расчет сбытовых надбавок'!$G$3024,6)</f>
        <v>72.760000000000005</v>
      </c>
      <c r="E888" s="99">
        <f>VLOOKUP($A888+ROUND((COLUMN()-2)/24,5),АТС!$A$41:$F$736,5)+VLOOKUP($A888+ROUND((COLUMN()-2)/24,5),'Расчет сбытовых надбавок'!$B$2281:'Расчет сбытовых надбавок'!$G$3024,6)</f>
        <v>128.28</v>
      </c>
      <c r="F888" s="99">
        <f>VLOOKUP($A888+ROUND((COLUMN()-2)/24,5),АТС!$A$41:$F$736,5)+VLOOKUP($A888+ROUND((COLUMN()-2)/24,5),'Расчет сбытовых надбавок'!$B$2281:'Расчет сбытовых надбавок'!$G$3024,6)</f>
        <v>76.510000000000005</v>
      </c>
      <c r="G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9">
        <f>VLOOKUP($A888+ROUND((COLUMN()-2)/24,5),АТС!$A$41:$F$736,5)+VLOOKUP($A888+ROUND((COLUMN()-2)/24,5),'Расчет сбытовых надбавок'!$B$2281:'Расчет сбытовых надбавок'!$G$3024,6)</f>
        <v>0.01</v>
      </c>
      <c r="I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N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P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Q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R888" s="99">
        <f>VLOOKUP($A888+ROUND((COLUMN()-2)/24,5),АТС!$A$41:$F$736,5)+VLOOKUP($A888+ROUND((COLUMN()-2)/24,5),'Расчет сбытовых надбавок'!$B$2281:'Расчет сбытовых надбавок'!$G$3024,6)</f>
        <v>0.01</v>
      </c>
      <c r="S888" s="99">
        <f>VLOOKUP($A888+ROUND((COLUMN()-2)/24,5),АТС!$A$41:$F$736,5)+VLOOKUP($A888+ROUND((COLUMN()-2)/24,5),'Расчет сбытовых надбавок'!$B$2281:'Расчет сбытовых надбавок'!$G$3024,6)</f>
        <v>0.01</v>
      </c>
      <c r="T888" s="99">
        <f>VLOOKUP($A888+ROUND((COLUMN()-2)/24,5),АТС!$A$41:$F$736,5)+VLOOKUP($A888+ROUND((COLUMN()-2)/24,5),'Расчет сбытовых надбавок'!$B$2281:'Расчет сбытовых надбавок'!$G$3024,6)</f>
        <v>11.61</v>
      </c>
      <c r="U888" s="99">
        <f>VLOOKUP($A888+ROUND((COLUMN()-2)/24,5),АТС!$A$41:$F$736,5)+VLOOKUP($A888+ROUND((COLUMN()-2)/24,5),'Расчет сбытовых надбавок'!$B$2281:'Расчет сбытовых надбавок'!$G$3024,6)</f>
        <v>83.43</v>
      </c>
      <c r="V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9">
        <f>VLOOKUP($A888+ROUND((COLUMN()-2)/24,5),АТС!$A$41:$F$736,5)+VLOOKUP($A888+ROUND((COLUMN()-2)/24,5),'Расчет сбытовых надбавок'!$B$2281:'Расчет сбытовых надбавок'!$G$3024,6)</f>
        <v>177.14000000000001</v>
      </c>
      <c r="X888" s="99">
        <f>VLOOKUP($A888+ROUND((COLUMN()-2)/24,5),АТС!$A$41:$F$736,5)+VLOOKUP($A888+ROUND((COLUMN()-2)/24,5),'Расчет сбытовых надбавок'!$B$2281:'Расчет сбытовых надбавок'!$G$3024,6)</f>
        <v>0</v>
      </c>
      <c r="Y888" s="99">
        <f>VLOOKUP($A888+ROUND((COLUMN()-2)/24,5),АТС!$A$41:$F$736,5)+VLOOKUP($A888+ROUND((COLUMN()-2)/24,5),'Расчет сбытовых надбавок'!$B$2281:'Расчет сбытовых надбавок'!$G$3024,6)</f>
        <v>0.49</v>
      </c>
    </row>
    <row r="889" spans="1:25" x14ac:dyDescent="0.2">
      <c r="A889" s="80">
        <f t="shared" si="25"/>
        <v>42543</v>
      </c>
      <c r="B889" s="99">
        <f>VLOOKUP($A889+ROUND((COLUMN()-2)/24,5),АТС!$A$41:$F$736,5)+VLOOKUP($A889+ROUND((COLUMN()-2)/24,5),'Расчет сбытовых надбавок'!$B$2281:'Расчет сбытовых надбавок'!$G$3024,6)</f>
        <v>165.92</v>
      </c>
      <c r="C889" s="99">
        <f>VLOOKUP($A889+ROUND((COLUMN()-2)/24,5),АТС!$A$41:$F$736,5)+VLOOKUP($A889+ROUND((COLUMN()-2)/24,5),'Расчет сбытовых надбавок'!$B$2281:'Расчет сбытовых надбавок'!$G$3024,6)</f>
        <v>163.69999999999999</v>
      </c>
      <c r="D889" s="99">
        <f>VLOOKUP($A889+ROUND((COLUMN()-2)/24,5),АТС!$A$41:$F$736,5)+VLOOKUP($A889+ROUND((COLUMN()-2)/24,5),'Расчет сбытовых надбавок'!$B$2281:'Расчет сбытовых надбавок'!$G$3024,6)</f>
        <v>172.39000000000001</v>
      </c>
      <c r="E889" s="99">
        <f>VLOOKUP($A889+ROUND((COLUMN()-2)/24,5),АТС!$A$41:$F$736,5)+VLOOKUP($A889+ROUND((COLUMN()-2)/24,5),'Расчет сбытовых надбавок'!$B$2281:'Расчет сбытовых надбавок'!$G$3024,6)</f>
        <v>104.72</v>
      </c>
      <c r="F889" s="99">
        <f>VLOOKUP($A889+ROUND((COLUMN()-2)/24,5),АТС!$A$41:$F$736,5)+VLOOKUP($A889+ROUND((COLUMN()-2)/24,5),'Расчет сбытовых надбавок'!$B$2281:'Расчет сбытовых надбавок'!$G$3024,6)</f>
        <v>3.7199999999999998</v>
      </c>
      <c r="G889" s="99">
        <f>VLOOKUP($A889+ROUND((COLUMN()-2)/24,5),АТС!$A$41:$F$736,5)+VLOOKUP($A889+ROUND((COLUMN()-2)/24,5),'Расчет сбытовых надбавок'!$B$2281:'Расчет сбытовых надбавок'!$G$3024,6)</f>
        <v>0.01</v>
      </c>
      <c r="H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9">
        <f>VLOOKUP($A889+ROUND((COLUMN()-2)/24,5),АТС!$A$41:$F$736,5)+VLOOKUP($A889+ROUND((COLUMN()-2)/24,5),'Расчет сбытовых надбавок'!$B$2281:'Расчет сбытовых надбавок'!$G$3024,6)</f>
        <v>658.74</v>
      </c>
      <c r="K889" s="99">
        <f>VLOOKUP($A889+ROUND((COLUMN()-2)/24,5),АТС!$A$41:$F$736,5)+VLOOKUP($A889+ROUND((COLUMN()-2)/24,5),'Расчет сбытовых надбавок'!$B$2281:'Расчет сбытовых надбавок'!$G$3024,6)</f>
        <v>786.12</v>
      </c>
      <c r="L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M889" s="99">
        <f>VLOOKUP($A889+ROUND((COLUMN()-2)/24,5),АТС!$A$41:$F$736,5)+VLOOKUP($A889+ROUND((COLUMN()-2)/24,5),'Расчет сбытовых надбавок'!$B$2281:'Расчет сбытовых надбавок'!$G$3024,6)</f>
        <v>848.65</v>
      </c>
      <c r="N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9">
        <f>VLOOKUP($A889+ROUND((COLUMN()-2)/24,5),АТС!$A$41:$F$736,5)+VLOOKUP($A889+ROUND((COLUMN()-2)/24,5),'Расчет сбытовых надбавок'!$B$2281:'Расчет сбытовых надбавок'!$G$3024,6)</f>
        <v>0</v>
      </c>
      <c r="X889" s="99">
        <f>VLOOKUP($A889+ROUND((COLUMN()-2)/24,5),АТС!$A$41:$F$736,5)+VLOOKUP($A889+ROUND((COLUMN()-2)/24,5),'Расчет сбытовых надбавок'!$B$2281:'Расчет сбытовых надбавок'!$G$3024,6)</f>
        <v>52.58</v>
      </c>
      <c r="Y889" s="99">
        <f>VLOOKUP($A889+ROUND((COLUMN()-2)/24,5),АТС!$A$41:$F$736,5)+VLOOKUP($A889+ROUND((COLUMN()-2)/24,5),'Расчет сбытовых надбавок'!$B$2281:'Расчет сбытовых надбавок'!$G$3024,6)</f>
        <v>169.48999999999998</v>
      </c>
    </row>
    <row r="890" spans="1:25" x14ac:dyDescent="0.2">
      <c r="A890" s="80">
        <f t="shared" si="25"/>
        <v>42544</v>
      </c>
      <c r="B890" s="99">
        <f>VLOOKUP($A890+ROUND((COLUMN()-2)/24,5),АТС!$A$41:$F$736,5)+VLOOKUP($A890+ROUND((COLUMN()-2)/24,5),'Расчет сбытовых надбавок'!$B$2281:'Расчет сбытовых надбавок'!$G$3024,6)</f>
        <v>38.96</v>
      </c>
      <c r="C890" s="99">
        <f>VLOOKUP($A890+ROUND((COLUMN()-2)/24,5),АТС!$A$41:$F$736,5)+VLOOKUP($A890+ROUND((COLUMN()-2)/24,5),'Расчет сбытовых надбавок'!$B$2281:'Расчет сбытовых надбавок'!$G$3024,6)</f>
        <v>12.13</v>
      </c>
      <c r="D890" s="99">
        <f>VLOOKUP($A890+ROUND((COLUMN()-2)/24,5),АТС!$A$41:$F$736,5)+VLOOKUP($A890+ROUND((COLUMN()-2)/24,5),'Расчет сбытовых надбавок'!$B$2281:'Расчет сбытовых надбавок'!$G$3024,6)</f>
        <v>17.98</v>
      </c>
      <c r="E890" s="99">
        <f>VLOOKUP($A890+ROUND((COLUMN()-2)/24,5),АТС!$A$41:$F$736,5)+VLOOKUP($A890+ROUND((COLUMN()-2)/24,5),'Расчет сбытовых надбавок'!$B$2281:'Расчет сбытовых надбавок'!$G$3024,6)</f>
        <v>8.82</v>
      </c>
      <c r="F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9">
        <f>VLOOKUP($A890+ROUND((COLUMN()-2)/24,5),АТС!$A$41:$F$736,5)+VLOOKUP($A890+ROUND((COLUMN()-2)/24,5),'Расчет сбытовых надбавок'!$B$2281:'Расчет сбытовых надбавок'!$G$3024,6)</f>
        <v>0.01</v>
      </c>
      <c r="O890" s="99">
        <f>VLOOKUP($A890+ROUND((COLUMN()-2)/24,5),АТС!$A$41:$F$736,5)+VLOOKUP($A890+ROUND((COLUMN()-2)/24,5),'Расчет сбытовых надбавок'!$B$2281:'Расчет сбытовых надбавок'!$G$3024,6)</f>
        <v>0.01</v>
      </c>
      <c r="P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9">
        <f>VLOOKUP($A890+ROUND((COLUMN()-2)/24,5),АТС!$A$41:$F$736,5)+VLOOKUP($A890+ROUND((COLUMN()-2)/24,5),'Расчет сбытовых надбавок'!$B$2281:'Расчет сбытовых надбавок'!$G$3024,6)</f>
        <v>0.01</v>
      </c>
      <c r="R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9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9">
        <f>VLOOKUP($A890+ROUND((COLUMN()-2)/24,5),АТС!$A$41:$F$736,5)+VLOOKUP($A890+ROUND((COLUMN()-2)/24,5),'Расчет сбытовых надбавок'!$B$2281:'Расчет сбытовых надбавок'!$G$3024,6)</f>
        <v>50.93</v>
      </c>
      <c r="U890" s="99">
        <f>VLOOKUP($A890+ROUND((COLUMN()-2)/24,5),АТС!$A$41:$F$736,5)+VLOOKUP($A890+ROUND((COLUMN()-2)/24,5),'Расчет сбытовых надбавок'!$B$2281:'Расчет сбытовых надбавок'!$G$3024,6)</f>
        <v>28.55</v>
      </c>
      <c r="V890" s="99">
        <f>VLOOKUP($A890+ROUND((COLUMN()-2)/24,5),АТС!$A$41:$F$736,5)+VLOOKUP($A890+ROUND((COLUMN()-2)/24,5),'Расчет сбытовых надбавок'!$B$2281:'Расчет сбытовых надбавок'!$G$3024,6)</f>
        <v>230.36</v>
      </c>
      <c r="W890" s="99">
        <f>VLOOKUP($A890+ROUND((COLUMN()-2)/24,5),АТС!$A$41:$F$736,5)+VLOOKUP($A890+ROUND((COLUMN()-2)/24,5),'Расчет сбытовых надбавок'!$B$2281:'Расчет сбытовых надбавок'!$G$3024,6)</f>
        <v>290.54000000000002</v>
      </c>
      <c r="X890" s="99">
        <f>VLOOKUP($A890+ROUND((COLUMN()-2)/24,5),АТС!$A$41:$F$736,5)+VLOOKUP($A890+ROUND((COLUMN()-2)/24,5),'Расчет сбытовых надбавок'!$B$2281:'Расчет сбытовых надбавок'!$G$3024,6)</f>
        <v>569.56999999999994</v>
      </c>
      <c r="Y890" s="99">
        <f>VLOOKUP($A890+ROUND((COLUMN()-2)/24,5),АТС!$A$41:$F$736,5)+VLOOKUP($A890+ROUND((COLUMN()-2)/24,5),'Расчет сбытовых надбавок'!$B$2281:'Расчет сбытовых надбавок'!$G$3024,6)</f>
        <v>408.43</v>
      </c>
    </row>
    <row r="891" spans="1:25" x14ac:dyDescent="0.2">
      <c r="A891" s="80">
        <f t="shared" si="25"/>
        <v>42545</v>
      </c>
      <c r="B891" s="99">
        <f>VLOOKUP($A891+ROUND((COLUMN()-2)/24,5),АТС!$A$41:$F$736,5)+VLOOKUP($A891+ROUND((COLUMN()-2)/24,5),'Расчет сбытовых надбавок'!$B$2281:'Расчет сбытовых надбавок'!$G$3024,6)</f>
        <v>213.19</v>
      </c>
      <c r="C891" s="99">
        <f>VLOOKUP($A891+ROUND((COLUMN()-2)/24,5),АТС!$A$41:$F$736,5)+VLOOKUP($A891+ROUND((COLUMN()-2)/24,5),'Расчет сбытовых надбавок'!$B$2281:'Расчет сбытовых надбавок'!$G$3024,6)</f>
        <v>206.79</v>
      </c>
      <c r="D891" s="99">
        <f>VLOOKUP($A891+ROUND((COLUMN()-2)/24,5),АТС!$A$41:$F$736,5)+VLOOKUP($A891+ROUND((COLUMN()-2)/24,5),'Расчет сбытовых надбавок'!$B$2281:'Расчет сбытовых надбавок'!$G$3024,6)</f>
        <v>181.67</v>
      </c>
      <c r="E891" s="99">
        <f>VLOOKUP($A891+ROUND((COLUMN()-2)/24,5),АТС!$A$41:$F$736,5)+VLOOKUP($A891+ROUND((COLUMN()-2)/24,5),'Расчет сбытовых надбавок'!$B$2281:'Расчет сбытовых надбавок'!$G$3024,6)</f>
        <v>196.64000000000001</v>
      </c>
      <c r="F891" s="99">
        <f>VLOOKUP($A891+ROUND((COLUMN()-2)/24,5),АТС!$A$41:$F$736,5)+VLOOKUP($A891+ROUND((COLUMN()-2)/24,5),'Расчет сбытовых надбавок'!$B$2281:'Расчет сбытовых надбавок'!$G$3024,6)</f>
        <v>164.12</v>
      </c>
      <c r="G891" s="99">
        <f>VLOOKUP($A891+ROUND((COLUMN()-2)/24,5),АТС!$A$41:$F$736,5)+VLOOKUP($A891+ROUND((COLUMN()-2)/24,5),'Расчет сбытовых надбавок'!$B$2281:'Расчет сбытовых надбавок'!$G$3024,6)</f>
        <v>996.96</v>
      </c>
      <c r="H891" s="99">
        <f>VLOOKUP($A891+ROUND((COLUMN()-2)/24,5),АТС!$A$41:$F$736,5)+VLOOKUP($A891+ROUND((COLUMN()-2)/24,5),'Расчет сбытовых надбавок'!$B$2281:'Расчет сбытовых надбавок'!$G$3024,6)</f>
        <v>344.99</v>
      </c>
      <c r="I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9">
        <f>VLOOKUP($A891+ROUND((COLUMN()-2)/24,5),АТС!$A$41:$F$736,5)+VLOOKUP($A891+ROUND((COLUMN()-2)/24,5),'Расчет сбытовых надбавок'!$B$2281:'Расчет сбытовых надбавок'!$G$3024,6)</f>
        <v>0.01</v>
      </c>
      <c r="N891" s="99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9">
        <f>VLOOKUP($A891+ROUND((COLUMN()-2)/24,5),АТС!$A$41:$F$736,5)+VLOOKUP($A891+ROUND((COLUMN()-2)/24,5),'Расчет сбытовых надбавок'!$B$2281:'Расчет сбытовых надбавок'!$G$3024,6)</f>
        <v>0.05</v>
      </c>
      <c r="P891" s="99">
        <f>VLOOKUP($A891+ROUND((COLUMN()-2)/24,5),АТС!$A$41:$F$736,5)+VLOOKUP($A891+ROUND((COLUMN()-2)/24,5),'Расчет сбытовых надбавок'!$B$2281:'Расчет сбытовых надбавок'!$G$3024,6)</f>
        <v>5.15</v>
      </c>
      <c r="Q891" s="99">
        <f>VLOOKUP($A891+ROUND((COLUMN()-2)/24,5),АТС!$A$41:$F$736,5)+VLOOKUP($A891+ROUND((COLUMN()-2)/24,5),'Расчет сбытовых надбавок'!$B$2281:'Расчет сбытовых надбавок'!$G$3024,6)</f>
        <v>22.669999999999998</v>
      </c>
      <c r="R891" s="99">
        <f>VLOOKUP($A891+ROUND((COLUMN()-2)/24,5),АТС!$A$41:$F$736,5)+VLOOKUP($A891+ROUND((COLUMN()-2)/24,5),'Расчет сбытовых надбавок'!$B$2281:'Расчет сбытовых надбавок'!$G$3024,6)</f>
        <v>58.089999999999996</v>
      </c>
      <c r="S891" s="99">
        <f>VLOOKUP($A891+ROUND((COLUMN()-2)/24,5),АТС!$A$41:$F$736,5)+VLOOKUP($A891+ROUND((COLUMN()-2)/24,5),'Расчет сбытовых надбавок'!$B$2281:'Расчет сбытовых надбавок'!$G$3024,6)</f>
        <v>53.98</v>
      </c>
      <c r="T891" s="99">
        <f>VLOOKUP($A891+ROUND((COLUMN()-2)/24,5),АТС!$A$41:$F$736,5)+VLOOKUP($A891+ROUND((COLUMN()-2)/24,5),'Расчет сбытовых надбавок'!$B$2281:'Расчет сбытовых надбавок'!$G$3024,6)</f>
        <v>101.89</v>
      </c>
      <c r="U891" s="99">
        <f>VLOOKUP($A891+ROUND((COLUMN()-2)/24,5),АТС!$A$41:$F$736,5)+VLOOKUP($A891+ROUND((COLUMN()-2)/24,5),'Расчет сбытовых надбавок'!$B$2281:'Расчет сбытовых надбавок'!$G$3024,6)</f>
        <v>96.61</v>
      </c>
      <c r="V891" s="99">
        <f>VLOOKUP($A891+ROUND((COLUMN()-2)/24,5),АТС!$A$41:$F$736,5)+VLOOKUP($A891+ROUND((COLUMN()-2)/24,5),'Расчет сбытовых надбавок'!$B$2281:'Расчет сбытовых надбавок'!$G$3024,6)</f>
        <v>335.89</v>
      </c>
      <c r="W891" s="99">
        <f>VLOOKUP($A891+ROUND((COLUMN()-2)/24,5),АТС!$A$41:$F$736,5)+VLOOKUP($A891+ROUND((COLUMN()-2)/24,5),'Расчет сбытовых надбавок'!$B$2281:'Расчет сбытовых надбавок'!$G$3024,6)</f>
        <v>377.28999999999996</v>
      </c>
      <c r="X891" s="99">
        <f>VLOOKUP($A891+ROUND((COLUMN()-2)/24,5),АТС!$A$41:$F$736,5)+VLOOKUP($A891+ROUND((COLUMN()-2)/24,5),'Расчет сбытовых надбавок'!$B$2281:'Расчет сбытовых надбавок'!$G$3024,6)</f>
        <v>363.29</v>
      </c>
      <c r="Y891" s="99">
        <f>VLOOKUP($A891+ROUND((COLUMN()-2)/24,5),АТС!$A$41:$F$736,5)+VLOOKUP($A891+ROUND((COLUMN()-2)/24,5),'Расчет сбытовых надбавок'!$B$2281:'Расчет сбытовых надбавок'!$G$3024,6)</f>
        <v>396.58</v>
      </c>
    </row>
    <row r="892" spans="1:25" x14ac:dyDescent="0.2">
      <c r="A892" s="80">
        <f t="shared" si="25"/>
        <v>42546</v>
      </c>
      <c r="B892" s="99">
        <f>VLOOKUP($A892+ROUND((COLUMN()-2)/24,5),АТС!$A$41:$F$736,5)+VLOOKUP($A892+ROUND((COLUMN()-2)/24,5),'Расчет сбытовых надбавок'!$B$2281:'Расчет сбытовых надбавок'!$G$3024,6)</f>
        <v>1137.1500000000001</v>
      </c>
      <c r="C892" s="99">
        <f>VLOOKUP($A892+ROUND((COLUMN()-2)/24,5),АТС!$A$41:$F$736,5)+VLOOKUP($A892+ROUND((COLUMN()-2)/24,5),'Расчет сбытовых надбавок'!$B$2281:'Расчет сбытовых надбавок'!$G$3024,6)</f>
        <v>1034.3300000000002</v>
      </c>
      <c r="D892" s="99">
        <f>VLOOKUP($A892+ROUND((COLUMN()-2)/24,5),АТС!$A$41:$F$736,5)+VLOOKUP($A892+ROUND((COLUMN()-2)/24,5),'Расчет сбытовых надбавок'!$B$2281:'Расчет сбытовых надбавок'!$G$3024,6)</f>
        <v>1033.9299999999998</v>
      </c>
      <c r="E892" s="99">
        <f>VLOOKUP($A892+ROUND((COLUMN()-2)/24,5),АТС!$A$41:$F$736,5)+VLOOKUP($A892+ROUND((COLUMN()-2)/24,5),'Расчет сбытовых надбавок'!$B$2281:'Расчет сбытовых надбавок'!$G$3024,6)</f>
        <v>1039.21</v>
      </c>
      <c r="F892" s="99">
        <f>VLOOKUP($A892+ROUND((COLUMN()-2)/24,5),АТС!$A$41:$F$736,5)+VLOOKUP($A892+ROUND((COLUMN()-2)/24,5),'Расчет сбытовых надбавок'!$B$2281:'Расчет сбытовых надбавок'!$G$3024,6)</f>
        <v>115</v>
      </c>
      <c r="G892" s="99">
        <f>VLOOKUP($A892+ROUND((COLUMN()-2)/24,5),АТС!$A$41:$F$736,5)+VLOOKUP($A892+ROUND((COLUMN()-2)/24,5),'Расчет сбытовых надбавок'!$B$2281:'Расчет сбытовых надбавок'!$G$3024,6)</f>
        <v>44.13</v>
      </c>
      <c r="H892" s="99">
        <f>VLOOKUP($A892+ROUND((COLUMN()-2)/24,5),АТС!$A$41:$F$736,5)+VLOOKUP($A892+ROUND((COLUMN()-2)/24,5),'Расчет сбытовых надбавок'!$B$2281:'Расчет сбытовых надбавок'!$G$3024,6)</f>
        <v>16.509999999999998</v>
      </c>
      <c r="I892" s="99">
        <f>VLOOKUP($A892+ROUND((COLUMN()-2)/24,5),АТС!$A$41:$F$736,5)+VLOOKUP($A892+ROUND((COLUMN()-2)/24,5),'Расчет сбытовых надбавок'!$B$2281:'Расчет сбытовых надбавок'!$G$3024,6)</f>
        <v>75.16</v>
      </c>
      <c r="J892" s="99">
        <f>VLOOKUP($A892+ROUND((COLUMN()-2)/24,5),АТС!$A$41:$F$736,5)+VLOOKUP($A892+ROUND((COLUMN()-2)/24,5),'Расчет сбытовых надбавок'!$B$2281:'Расчет сбытовых надбавок'!$G$3024,6)</f>
        <v>0.99</v>
      </c>
      <c r="K892" s="99">
        <f>VLOOKUP($A892+ROUND((COLUMN()-2)/24,5),АТС!$A$41:$F$736,5)+VLOOKUP($A892+ROUND((COLUMN()-2)/24,5),'Расчет сбытовых надбавок'!$B$2281:'Расчет сбытовых надбавок'!$G$3024,6)</f>
        <v>50.46</v>
      </c>
      <c r="L892" s="99">
        <f>VLOOKUP($A892+ROUND((COLUMN()-2)/24,5),АТС!$A$41:$F$736,5)+VLOOKUP($A892+ROUND((COLUMN()-2)/24,5),'Расчет сбытовых надбавок'!$B$2281:'Расчет сбытовых надбавок'!$G$3024,6)</f>
        <v>209.26</v>
      </c>
      <c r="M892" s="99">
        <f>VLOOKUP($A892+ROUND((COLUMN()-2)/24,5),АТС!$A$41:$F$736,5)+VLOOKUP($A892+ROUND((COLUMN()-2)/24,5),'Расчет сбытовых надбавок'!$B$2281:'Расчет сбытовых надбавок'!$G$3024,6)</f>
        <v>186.32</v>
      </c>
      <c r="N892" s="99">
        <f>VLOOKUP($A892+ROUND((COLUMN()-2)/24,5),АТС!$A$41:$F$736,5)+VLOOKUP($A892+ROUND((COLUMN()-2)/24,5),'Расчет сбытовых надбавок'!$B$2281:'Расчет сбытовых надбавок'!$G$3024,6)</f>
        <v>244.63</v>
      </c>
      <c r="O892" s="99">
        <f>VLOOKUP($A892+ROUND((COLUMN()-2)/24,5),АТС!$A$41:$F$736,5)+VLOOKUP($A892+ROUND((COLUMN()-2)/24,5),'Расчет сбытовых надбавок'!$B$2281:'Расчет сбытовых надбавок'!$G$3024,6)</f>
        <v>393.96999999999997</v>
      </c>
      <c r="P892" s="99">
        <f>VLOOKUP($A892+ROUND((COLUMN()-2)/24,5),АТС!$A$41:$F$736,5)+VLOOKUP($A892+ROUND((COLUMN()-2)/24,5),'Расчет сбытовых надбавок'!$B$2281:'Расчет сбытовых надбавок'!$G$3024,6)</f>
        <v>281.88</v>
      </c>
      <c r="Q892" s="99">
        <f>VLOOKUP($A892+ROUND((COLUMN()-2)/24,5),АТС!$A$41:$F$736,5)+VLOOKUP($A892+ROUND((COLUMN()-2)/24,5),'Расчет сбытовых надбавок'!$B$2281:'Расчет сбытовых надбавок'!$G$3024,6)</f>
        <v>329.34000000000003</v>
      </c>
      <c r="R892" s="99">
        <f>VLOOKUP($A892+ROUND((COLUMN()-2)/24,5),АТС!$A$41:$F$736,5)+VLOOKUP($A892+ROUND((COLUMN()-2)/24,5),'Расчет сбытовых надбавок'!$B$2281:'Расчет сбытовых надбавок'!$G$3024,6)</f>
        <v>135.01</v>
      </c>
      <c r="S892" s="99">
        <f>VLOOKUP($A892+ROUND((COLUMN()-2)/24,5),АТС!$A$41:$F$736,5)+VLOOKUP($A892+ROUND((COLUMN()-2)/24,5),'Расчет сбытовых надбавок'!$B$2281:'Расчет сбытовых надбавок'!$G$3024,6)</f>
        <v>134.21</v>
      </c>
      <c r="T892" s="99">
        <f>VLOOKUP($A892+ROUND((COLUMN()-2)/24,5),АТС!$A$41:$F$736,5)+VLOOKUP($A892+ROUND((COLUMN()-2)/24,5),'Расчет сбытовых надбавок'!$B$2281:'Расчет сбытовых надбавок'!$G$3024,6)</f>
        <v>118.61999999999999</v>
      </c>
      <c r="U892" s="99">
        <f>VLOOKUP($A892+ROUND((COLUMN()-2)/24,5),АТС!$A$41:$F$736,5)+VLOOKUP($A892+ROUND((COLUMN()-2)/24,5),'Расчет сбытовых надбавок'!$B$2281:'Расчет сбытовых надбавок'!$G$3024,6)</f>
        <v>35.31</v>
      </c>
      <c r="V892" s="99">
        <f>VLOOKUP($A892+ROUND((COLUMN()-2)/24,5),АТС!$A$41:$F$736,5)+VLOOKUP($A892+ROUND((COLUMN()-2)/24,5),'Расчет сбытовых надбавок'!$B$2281:'Расчет сбытовых надбавок'!$G$3024,6)</f>
        <v>64.69</v>
      </c>
      <c r="W892" s="99">
        <f>VLOOKUP($A892+ROUND((COLUMN()-2)/24,5),АТС!$A$41:$F$736,5)+VLOOKUP($A892+ROUND((COLUMN()-2)/24,5),'Расчет сбытовых надбавок'!$B$2281:'Расчет сбытовых надбавок'!$G$3024,6)</f>
        <v>226.29</v>
      </c>
      <c r="X892" s="99">
        <f>VLOOKUP($A892+ROUND((COLUMN()-2)/24,5),АТС!$A$41:$F$736,5)+VLOOKUP($A892+ROUND((COLUMN()-2)/24,5),'Расчет сбытовых надбавок'!$B$2281:'Расчет сбытовых надбавок'!$G$3024,6)</f>
        <v>570.59</v>
      </c>
      <c r="Y892" s="99">
        <f>VLOOKUP($A892+ROUND((COLUMN()-2)/24,5),АТС!$A$41:$F$736,5)+VLOOKUP($A892+ROUND((COLUMN()-2)/24,5),'Расчет сбытовых надбавок'!$B$2281:'Расчет сбытовых надбавок'!$G$3024,6)</f>
        <v>882.02</v>
      </c>
    </row>
    <row r="893" spans="1:25" x14ac:dyDescent="0.2">
      <c r="A893" s="80">
        <f t="shared" si="25"/>
        <v>42547</v>
      </c>
      <c r="B893" s="99">
        <f>VLOOKUP($A893+ROUND((COLUMN()-2)/24,5),АТС!$A$41:$F$736,5)+VLOOKUP($A893+ROUND((COLUMN()-2)/24,5),'Расчет сбытовых надбавок'!$B$2281:'Расчет сбытовых надбавок'!$G$3024,6)</f>
        <v>549.49</v>
      </c>
      <c r="C893" s="99">
        <f>VLOOKUP($A893+ROUND((COLUMN()-2)/24,5),АТС!$A$41:$F$736,5)+VLOOKUP($A893+ROUND((COLUMN()-2)/24,5),'Расчет сбытовых надбавок'!$B$2281:'Расчет сбытовых надбавок'!$G$3024,6)</f>
        <v>1152.79</v>
      </c>
      <c r="D893" s="99">
        <f>VLOOKUP($A893+ROUND((COLUMN()-2)/24,5),АТС!$A$41:$F$736,5)+VLOOKUP($A893+ROUND((COLUMN()-2)/24,5),'Расчет сбытовых надбавок'!$B$2281:'Расчет сбытовых надбавок'!$G$3024,6)</f>
        <v>429.57</v>
      </c>
      <c r="E893" s="99">
        <f>VLOOKUP($A893+ROUND((COLUMN()-2)/24,5),АТС!$A$41:$F$736,5)+VLOOKUP($A893+ROUND((COLUMN()-2)/24,5),'Расчет сбытовых надбавок'!$B$2281:'Расчет сбытовых надбавок'!$G$3024,6)</f>
        <v>1035.0899999999999</v>
      </c>
      <c r="F893" s="99">
        <f>VLOOKUP($A893+ROUND((COLUMN()-2)/24,5),АТС!$A$41:$F$736,5)+VLOOKUP($A893+ROUND((COLUMN()-2)/24,5),'Расчет сбытовых надбавок'!$B$2281:'Расчет сбытовых надбавок'!$G$3024,6)</f>
        <v>1039.57</v>
      </c>
      <c r="G893" s="99">
        <f>VLOOKUP($A893+ROUND((COLUMN()-2)/24,5),АТС!$A$41:$F$736,5)+VLOOKUP($A893+ROUND((COLUMN()-2)/24,5),'Расчет сбытовых надбавок'!$B$2281:'Расчет сбытовых надбавок'!$G$3024,6)</f>
        <v>803.49</v>
      </c>
      <c r="H893" s="99">
        <f>VLOOKUP($A893+ROUND((COLUMN()-2)/24,5),АТС!$A$41:$F$736,5)+VLOOKUP($A893+ROUND((COLUMN()-2)/24,5),'Расчет сбытовых надбавок'!$B$2281:'Расчет сбытовых надбавок'!$G$3024,6)</f>
        <v>735.57999999999993</v>
      </c>
      <c r="I893" s="99">
        <f>VLOOKUP($A893+ROUND((COLUMN()-2)/24,5),АТС!$A$41:$F$736,5)+VLOOKUP($A893+ROUND((COLUMN()-2)/24,5),'Расчет сбытовых надбавок'!$B$2281:'Расчет сбытовых надбавок'!$G$3024,6)</f>
        <v>773.64</v>
      </c>
      <c r="J893" s="99">
        <f>VLOOKUP($A893+ROUND((COLUMN()-2)/24,5),АТС!$A$41:$F$736,5)+VLOOKUP($A893+ROUND((COLUMN()-2)/24,5),'Расчет сбытовых надбавок'!$B$2281:'Расчет сбытовых надбавок'!$G$3024,6)</f>
        <v>140.23999999999998</v>
      </c>
      <c r="K893" s="99">
        <f>VLOOKUP($A893+ROUND((COLUMN()-2)/24,5),АТС!$A$41:$F$736,5)+VLOOKUP($A893+ROUND((COLUMN()-2)/24,5),'Расчет сбытовых надбавок'!$B$2281:'Расчет сбытовых надбавок'!$G$3024,6)</f>
        <v>121.22</v>
      </c>
      <c r="L893" s="99">
        <f>VLOOKUP($A893+ROUND((COLUMN()-2)/24,5),АТС!$A$41:$F$736,5)+VLOOKUP($A893+ROUND((COLUMN()-2)/24,5),'Расчет сбытовых надбавок'!$B$2281:'Расчет сбытовых надбавок'!$G$3024,6)</f>
        <v>95.800000000000011</v>
      </c>
      <c r="M893" s="99">
        <f>VLOOKUP($A893+ROUND((COLUMN()-2)/24,5),АТС!$A$41:$F$736,5)+VLOOKUP($A893+ROUND((COLUMN()-2)/24,5),'Расчет сбытовых надбавок'!$B$2281:'Расчет сбытовых надбавок'!$G$3024,6)</f>
        <v>255.11</v>
      </c>
      <c r="N893" s="99">
        <f>VLOOKUP($A893+ROUND((COLUMN()-2)/24,5),АТС!$A$41:$F$736,5)+VLOOKUP($A893+ROUND((COLUMN()-2)/24,5),'Расчет сбытовых надбавок'!$B$2281:'Расчет сбытовых надбавок'!$G$3024,6)</f>
        <v>221.77</v>
      </c>
      <c r="O893" s="99">
        <f>VLOOKUP($A893+ROUND((COLUMN()-2)/24,5),АТС!$A$41:$F$736,5)+VLOOKUP($A893+ROUND((COLUMN()-2)/24,5),'Расчет сбытовых надбавок'!$B$2281:'Расчет сбытовых надбавок'!$G$3024,6)</f>
        <v>229.62</v>
      </c>
      <c r="P893" s="99">
        <f>VLOOKUP($A893+ROUND((COLUMN()-2)/24,5),АТС!$A$41:$F$736,5)+VLOOKUP($A893+ROUND((COLUMN()-2)/24,5),'Расчет сбытовых надбавок'!$B$2281:'Расчет сбытовых надбавок'!$G$3024,6)</f>
        <v>267.39999999999998</v>
      </c>
      <c r="Q893" s="99">
        <f>VLOOKUP($A893+ROUND((COLUMN()-2)/24,5),АТС!$A$41:$F$736,5)+VLOOKUP($A893+ROUND((COLUMN()-2)/24,5),'Расчет сбытовых надбавок'!$B$2281:'Расчет сбытовых надбавок'!$G$3024,6)</f>
        <v>213.4</v>
      </c>
      <c r="R893" s="99">
        <f>VLOOKUP($A893+ROUND((COLUMN()-2)/24,5),АТС!$A$41:$F$736,5)+VLOOKUP($A893+ROUND((COLUMN()-2)/24,5),'Расчет сбытовых надбавок'!$B$2281:'Расчет сбытовых надбавок'!$G$3024,6)</f>
        <v>210.38</v>
      </c>
      <c r="S893" s="99">
        <f>VLOOKUP($A893+ROUND((COLUMN()-2)/24,5),АТС!$A$41:$F$736,5)+VLOOKUP($A893+ROUND((COLUMN()-2)/24,5),'Расчет сбытовых надбавок'!$B$2281:'Расчет сбытовых надбавок'!$G$3024,6)</f>
        <v>127.09</v>
      </c>
      <c r="T893" s="99">
        <f>VLOOKUP($A893+ROUND((COLUMN()-2)/24,5),АТС!$A$41:$F$736,5)+VLOOKUP($A893+ROUND((COLUMN()-2)/24,5),'Расчет сбытовых надбавок'!$B$2281:'Расчет сбытовых надбавок'!$G$3024,6)</f>
        <v>97.759999999999991</v>
      </c>
      <c r="U893" s="99">
        <f>VLOOKUP($A893+ROUND((COLUMN()-2)/24,5),АТС!$A$41:$F$736,5)+VLOOKUP($A893+ROUND((COLUMN()-2)/24,5),'Расчет сбытовых надбавок'!$B$2281:'Расчет сбытовых надбавок'!$G$3024,6)</f>
        <v>77.930000000000007</v>
      </c>
      <c r="V893" s="99">
        <f>VLOOKUP($A893+ROUND((COLUMN()-2)/24,5),АТС!$A$41:$F$736,5)+VLOOKUP($A893+ROUND((COLUMN()-2)/24,5),'Расчет сбытовых надбавок'!$B$2281:'Расчет сбытовых надбавок'!$G$3024,6)</f>
        <v>142.82999999999998</v>
      </c>
      <c r="W893" s="99">
        <f>VLOOKUP($A893+ROUND((COLUMN()-2)/24,5),АТС!$A$41:$F$736,5)+VLOOKUP($A893+ROUND((COLUMN()-2)/24,5),'Расчет сбытовых надбавок'!$B$2281:'Расчет сбытовых надбавок'!$G$3024,6)</f>
        <v>137.37</v>
      </c>
      <c r="X893" s="99">
        <f>VLOOKUP($A893+ROUND((COLUMN()-2)/24,5),АТС!$A$41:$F$736,5)+VLOOKUP($A893+ROUND((COLUMN()-2)/24,5),'Расчет сбытовых надбавок'!$B$2281:'Расчет сбытовых надбавок'!$G$3024,6)</f>
        <v>204.54</v>
      </c>
      <c r="Y893" s="99">
        <f>VLOOKUP($A893+ROUND((COLUMN()-2)/24,5),АТС!$A$41:$F$736,5)+VLOOKUP($A893+ROUND((COLUMN()-2)/24,5),'Расчет сбытовых надбавок'!$B$2281:'Расчет сбытовых надбавок'!$G$3024,6)</f>
        <v>710.25</v>
      </c>
    </row>
    <row r="894" spans="1:25" x14ac:dyDescent="0.2">
      <c r="A894" s="80">
        <f t="shared" si="25"/>
        <v>42548</v>
      </c>
      <c r="B894" s="99">
        <f>VLOOKUP($A894+ROUND((COLUMN()-2)/24,5),АТС!$A$41:$F$736,5)+VLOOKUP($A894+ROUND((COLUMN()-2)/24,5),'Расчет сбытовых надбавок'!$B$2281:'Расчет сбытовых надбавок'!$G$3024,6)</f>
        <v>458.63</v>
      </c>
      <c r="C894" s="99">
        <f>VLOOKUP($A894+ROUND((COLUMN()-2)/24,5),АТС!$A$41:$F$736,5)+VLOOKUP($A894+ROUND((COLUMN()-2)/24,5),'Расчет сбытовых надбавок'!$B$2281:'Расчет сбытовых надбавок'!$G$3024,6)</f>
        <v>465.6</v>
      </c>
      <c r="D894" s="99">
        <f>VLOOKUP($A894+ROUND((COLUMN()-2)/24,5),АТС!$A$41:$F$736,5)+VLOOKUP($A894+ROUND((COLUMN()-2)/24,5),'Расчет сбытовых надбавок'!$B$2281:'Расчет сбытовых надбавок'!$G$3024,6)</f>
        <v>354.1</v>
      </c>
      <c r="E894" s="99">
        <f>VLOOKUP($A894+ROUND((COLUMN()-2)/24,5),АТС!$A$41:$F$736,5)+VLOOKUP($A894+ROUND((COLUMN()-2)/24,5),'Расчет сбытовых надбавок'!$B$2281:'Расчет сбытовых надбавок'!$G$3024,6)</f>
        <v>347.27000000000004</v>
      </c>
      <c r="F894" s="99">
        <f>VLOOKUP($A894+ROUND((COLUMN()-2)/24,5),АТС!$A$41:$F$736,5)+VLOOKUP($A894+ROUND((COLUMN()-2)/24,5),'Расчет сбытовых надбавок'!$B$2281:'Расчет сбытовых надбавок'!$G$3024,6)</f>
        <v>1004.8699999999999</v>
      </c>
      <c r="G894" s="99">
        <f>VLOOKUP($A894+ROUND((COLUMN()-2)/24,5),АТС!$A$41:$F$736,5)+VLOOKUP($A894+ROUND((COLUMN()-2)/24,5),'Расчет сбытовых надбавок'!$B$2281:'Расчет сбытовых надбавок'!$G$3024,6)</f>
        <v>1033.96</v>
      </c>
      <c r="H894" s="99">
        <f>VLOOKUP($A894+ROUND((COLUMN()-2)/24,5),АТС!$A$41:$F$736,5)+VLOOKUP($A894+ROUND((COLUMN()-2)/24,5),'Расчет сбытовых надбавок'!$B$2281:'Расчет сбытовых надбавок'!$G$3024,6)</f>
        <v>467</v>
      </c>
      <c r="I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9">
        <f>VLOOKUP($A894+ROUND((COLUMN()-2)/24,5),АТС!$A$41:$F$736,5)+VLOOKUP($A894+ROUND((COLUMN()-2)/24,5),'Расчет сбытовых надбавок'!$B$2281:'Расчет сбытовых надбавок'!$G$3024,6)</f>
        <v>270.37</v>
      </c>
      <c r="L894" s="99">
        <f>VLOOKUP($A894+ROUND((COLUMN()-2)/24,5),АТС!$A$41:$F$736,5)+VLOOKUP($A894+ROUND((COLUMN()-2)/24,5),'Расчет сбытовых надбавок'!$B$2281:'Расчет сбытовых надбавок'!$G$3024,6)</f>
        <v>50.059999999999995</v>
      </c>
      <c r="M894" s="99">
        <f>VLOOKUP($A894+ROUND((COLUMN()-2)/24,5),АТС!$A$41:$F$736,5)+VLOOKUP($A894+ROUND((COLUMN()-2)/24,5),'Расчет сбытовых надбавок'!$B$2281:'Расчет сбытовых надбавок'!$G$3024,6)</f>
        <v>82.199999999999989</v>
      </c>
      <c r="N894" s="99">
        <f>VLOOKUP($A894+ROUND((COLUMN()-2)/24,5),АТС!$A$41:$F$736,5)+VLOOKUP($A894+ROUND((COLUMN()-2)/24,5),'Расчет сбытовых надбавок'!$B$2281:'Расчет сбытовых надбавок'!$G$3024,6)</f>
        <v>118.9</v>
      </c>
      <c r="O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9">
        <f>VLOOKUP($A894+ROUND((COLUMN()-2)/24,5),АТС!$A$41:$F$736,5)+VLOOKUP($A894+ROUND((COLUMN()-2)/24,5),'Расчет сбытовых надбавок'!$B$2281:'Расчет сбытовых надбавок'!$G$3024,6)</f>
        <v>59.57</v>
      </c>
      <c r="Q894" s="99">
        <f>VLOOKUP($A894+ROUND((COLUMN()-2)/24,5),АТС!$A$41:$F$736,5)+VLOOKUP($A894+ROUND((COLUMN()-2)/24,5),'Расчет сбытовых надбавок'!$B$2281:'Расчет сбытовых надбавок'!$G$3024,6)</f>
        <v>66.959999999999994</v>
      </c>
      <c r="R894" s="99">
        <f>VLOOKUP($A894+ROUND((COLUMN()-2)/24,5),АТС!$A$41:$F$736,5)+VLOOKUP($A894+ROUND((COLUMN()-2)/24,5),'Расчет сбытовых надбавок'!$B$2281:'Расчет сбытовых надбавок'!$G$3024,6)</f>
        <v>45.19</v>
      </c>
      <c r="S894" s="99">
        <f>VLOOKUP($A894+ROUND((COLUMN()-2)/24,5),АТС!$A$41:$F$736,5)+VLOOKUP($A894+ROUND((COLUMN()-2)/24,5),'Расчет сбытовых надбавок'!$B$2281:'Расчет сбытовых надбавок'!$G$3024,6)</f>
        <v>53.67</v>
      </c>
      <c r="T894" s="99">
        <f>VLOOKUP($A894+ROUND((COLUMN()-2)/24,5),АТС!$A$41:$F$736,5)+VLOOKUP($A894+ROUND((COLUMN()-2)/24,5),'Расчет сбытовых надбавок'!$B$2281:'Расчет сбытовых надбавок'!$G$3024,6)</f>
        <v>0.01</v>
      </c>
      <c r="U894" s="99">
        <f>VLOOKUP($A894+ROUND((COLUMN()-2)/24,5),АТС!$A$41:$F$736,5)+VLOOKUP($A894+ROUND((COLUMN()-2)/24,5),'Расчет сбытовых надбавок'!$B$2281:'Расчет сбытовых надбавок'!$G$3024,6)</f>
        <v>0.01</v>
      </c>
      <c r="V894" s="99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9">
        <f>VLOOKUP($A894+ROUND((COLUMN()-2)/24,5),АТС!$A$41:$F$736,5)+VLOOKUP($A894+ROUND((COLUMN()-2)/24,5),'Расчет сбытовых надбавок'!$B$2281:'Расчет сбытовых надбавок'!$G$3024,6)</f>
        <v>28.65</v>
      </c>
      <c r="X894" s="99">
        <f>VLOOKUP($A894+ROUND((COLUMN()-2)/24,5),АТС!$A$41:$F$736,5)+VLOOKUP($A894+ROUND((COLUMN()-2)/24,5),'Расчет сбытовых надбавок'!$B$2281:'Расчет сбытовых надбавок'!$G$3024,6)</f>
        <v>210.29999999999998</v>
      </c>
      <c r="Y894" s="99">
        <f>VLOOKUP($A894+ROUND((COLUMN()-2)/24,5),АТС!$A$41:$F$736,5)+VLOOKUP($A894+ROUND((COLUMN()-2)/24,5),'Расчет сбытовых надбавок'!$B$2281:'Расчет сбытовых надбавок'!$G$3024,6)</f>
        <v>335.78</v>
      </c>
    </row>
    <row r="895" spans="1:25" x14ac:dyDescent="0.2">
      <c r="A895" s="80">
        <f t="shared" si="25"/>
        <v>42549</v>
      </c>
      <c r="B895" s="99">
        <f>VLOOKUP($A895+ROUND((COLUMN()-2)/24,5),АТС!$A$41:$F$736,5)+VLOOKUP($A895+ROUND((COLUMN()-2)/24,5),'Расчет сбытовых надбавок'!$B$2281:'Расчет сбытовых надбавок'!$G$3024,6)</f>
        <v>129.6</v>
      </c>
      <c r="C895" s="99">
        <f>VLOOKUP($A895+ROUND((COLUMN()-2)/24,5),АТС!$A$41:$F$736,5)+VLOOKUP($A895+ROUND((COLUMN()-2)/24,5),'Расчет сбытовых надбавок'!$B$2281:'Расчет сбытовых надбавок'!$G$3024,6)</f>
        <v>154.19999999999999</v>
      </c>
      <c r="D895" s="99">
        <f>VLOOKUP($A895+ROUND((COLUMN()-2)/24,5),АТС!$A$41:$F$736,5)+VLOOKUP($A895+ROUND((COLUMN()-2)/24,5),'Расчет сбытовых надбавок'!$B$2281:'Расчет сбытовых надбавок'!$G$3024,6)</f>
        <v>253.23999999999998</v>
      </c>
      <c r="E895" s="99">
        <f>VLOOKUP($A895+ROUND((COLUMN()-2)/24,5),АТС!$A$41:$F$736,5)+VLOOKUP($A895+ROUND((COLUMN()-2)/24,5),'Расчет сбытовых надбавок'!$B$2281:'Расчет сбытовых надбавок'!$G$3024,6)</f>
        <v>179.12</v>
      </c>
      <c r="F895" s="99">
        <f>VLOOKUP($A895+ROUND((COLUMN()-2)/24,5),АТС!$A$41:$F$736,5)+VLOOKUP($A895+ROUND((COLUMN()-2)/24,5),'Расчет сбытовых надбавок'!$B$2281:'Расчет сбытовых надбавок'!$G$3024,6)</f>
        <v>8.75</v>
      </c>
      <c r="G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9">
        <f>VLOOKUP($A895+ROUND((COLUMN()-2)/24,5),АТС!$A$41:$F$736,5)+VLOOKUP($A895+ROUND((COLUMN()-2)/24,5),'Расчет сбытовых надбавок'!$B$2281:'Расчет сбытовых надбавок'!$G$3024,6)</f>
        <v>12.39</v>
      </c>
      <c r="I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9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9">
        <f>VLOOKUP($A895+ROUND((COLUMN()-2)/24,5),АТС!$A$41:$F$736,5)+VLOOKUP($A895+ROUND((COLUMN()-2)/24,5),'Расчет сбытовых надбавок'!$B$2281:'Расчет сбытовых надбавок'!$G$3024,6)</f>
        <v>104.55999999999999</v>
      </c>
      <c r="L895" s="99">
        <f>VLOOKUP($A895+ROUND((COLUMN()-2)/24,5),АТС!$A$41:$F$736,5)+VLOOKUP($A895+ROUND((COLUMN()-2)/24,5),'Расчет сбытовых надбавок'!$B$2281:'Расчет сбытовых надбавок'!$G$3024,6)</f>
        <v>214.78</v>
      </c>
      <c r="M895" s="99">
        <f>VLOOKUP($A895+ROUND((COLUMN()-2)/24,5),АТС!$A$41:$F$736,5)+VLOOKUP($A895+ROUND((COLUMN()-2)/24,5),'Расчет сбытовых надбавок'!$B$2281:'Расчет сбытовых надбавок'!$G$3024,6)</f>
        <v>247.95000000000002</v>
      </c>
      <c r="N895" s="99">
        <f>VLOOKUP($A895+ROUND((COLUMN()-2)/24,5),АТС!$A$41:$F$736,5)+VLOOKUP($A895+ROUND((COLUMN()-2)/24,5),'Расчет сбытовых надбавок'!$B$2281:'Расчет сбытовых надбавок'!$G$3024,6)</f>
        <v>78.87</v>
      </c>
      <c r="O895" s="99">
        <f>VLOOKUP($A895+ROUND((COLUMN()-2)/24,5),АТС!$A$41:$F$736,5)+VLOOKUP($A895+ROUND((COLUMN()-2)/24,5),'Расчет сбытовых надбавок'!$B$2281:'Расчет сбытовых надбавок'!$G$3024,6)</f>
        <v>74.569999999999993</v>
      </c>
      <c r="P895" s="99">
        <f>VLOOKUP($A895+ROUND((COLUMN()-2)/24,5),АТС!$A$41:$F$736,5)+VLOOKUP($A895+ROUND((COLUMN()-2)/24,5),'Расчет сбытовых надбавок'!$B$2281:'Расчет сбытовых надбавок'!$G$3024,6)</f>
        <v>162.38999999999999</v>
      </c>
      <c r="Q895" s="99">
        <f>VLOOKUP($A895+ROUND((COLUMN()-2)/24,5),АТС!$A$41:$F$736,5)+VLOOKUP($A895+ROUND((COLUMN()-2)/24,5),'Расчет сбытовых надбавок'!$B$2281:'Расчет сбытовых надбавок'!$G$3024,6)</f>
        <v>162.09</v>
      </c>
      <c r="R895" s="99">
        <f>VLOOKUP($A895+ROUND((COLUMN()-2)/24,5),АТС!$A$41:$F$736,5)+VLOOKUP($A895+ROUND((COLUMN()-2)/24,5),'Расчет сбытовых надбавок'!$B$2281:'Расчет сбытовых надбавок'!$G$3024,6)</f>
        <v>243.81</v>
      </c>
      <c r="S895" s="99">
        <f>VLOOKUP($A895+ROUND((COLUMN()-2)/24,5),АТС!$A$41:$F$736,5)+VLOOKUP($A895+ROUND((COLUMN()-2)/24,5),'Расчет сбытовых надбавок'!$B$2281:'Расчет сбытовых надбавок'!$G$3024,6)</f>
        <v>230.92</v>
      </c>
      <c r="T895" s="99">
        <f>VLOOKUP($A895+ROUND((COLUMN()-2)/24,5),АТС!$A$41:$F$736,5)+VLOOKUP($A895+ROUND((COLUMN()-2)/24,5),'Расчет сбытовых надбавок'!$B$2281:'Расчет сбытовых надбавок'!$G$3024,6)</f>
        <v>171.29</v>
      </c>
      <c r="U895" s="99">
        <f>VLOOKUP($A895+ROUND((COLUMN()-2)/24,5),АТС!$A$41:$F$736,5)+VLOOKUP($A895+ROUND((COLUMN()-2)/24,5),'Расчет сбытовых надбавок'!$B$2281:'Расчет сбытовых надбавок'!$G$3024,6)</f>
        <v>146.43</v>
      </c>
      <c r="V895" s="99">
        <f>VLOOKUP($A895+ROUND((COLUMN()-2)/24,5),АТС!$A$41:$F$736,5)+VLOOKUP($A895+ROUND((COLUMN()-2)/24,5),'Расчет сбытовых надбавок'!$B$2281:'Расчет сбытовых надбавок'!$G$3024,6)</f>
        <v>126.34</v>
      </c>
      <c r="W895" s="99">
        <f>VLOOKUP($A895+ROUND((COLUMN()-2)/24,5),АТС!$A$41:$F$736,5)+VLOOKUP($A895+ROUND((COLUMN()-2)/24,5),'Расчет сбытовых надбавок'!$B$2281:'Расчет сбытовых надбавок'!$G$3024,6)</f>
        <v>185.78</v>
      </c>
      <c r="X895" s="99">
        <f>VLOOKUP($A895+ROUND((COLUMN()-2)/24,5),АТС!$A$41:$F$736,5)+VLOOKUP($A895+ROUND((COLUMN()-2)/24,5),'Расчет сбытовых надбавок'!$B$2281:'Расчет сбытовых надбавок'!$G$3024,6)</f>
        <v>532.28</v>
      </c>
      <c r="Y895" s="99">
        <f>VLOOKUP($A895+ROUND((COLUMN()-2)/24,5),АТС!$A$41:$F$736,5)+VLOOKUP($A895+ROUND((COLUMN()-2)/24,5),'Расчет сбытовых надбавок'!$B$2281:'Расчет сбытовых надбавок'!$G$3024,6)</f>
        <v>456.34999999999997</v>
      </c>
    </row>
    <row r="896" spans="1:25" x14ac:dyDescent="0.2">
      <c r="A896" s="80">
        <f t="shared" si="25"/>
        <v>42550</v>
      </c>
      <c r="B896" s="99">
        <f>VLOOKUP($A896+ROUND((COLUMN()-2)/24,5),АТС!$A$41:$F$736,5)+VLOOKUP($A896+ROUND((COLUMN()-2)/24,5),'Расчет сбытовых надбавок'!$B$2281:'Расчет сбытовых надбавок'!$G$3024,6)</f>
        <v>259.55</v>
      </c>
      <c r="C896" s="99">
        <f>VLOOKUP($A896+ROUND((COLUMN()-2)/24,5),АТС!$A$41:$F$736,5)+VLOOKUP($A896+ROUND((COLUMN()-2)/24,5),'Расчет сбытовых надбавок'!$B$2281:'Расчет сбытовых надбавок'!$G$3024,6)</f>
        <v>153.04</v>
      </c>
      <c r="D896" s="99">
        <f>VLOOKUP($A896+ROUND((COLUMN()-2)/24,5),АТС!$A$41:$F$736,5)+VLOOKUP($A896+ROUND((COLUMN()-2)/24,5),'Расчет сбытовых надбавок'!$B$2281:'Расчет сбытовых надбавок'!$G$3024,6)</f>
        <v>64.08</v>
      </c>
      <c r="E896" s="99">
        <f>VLOOKUP($A896+ROUND((COLUMN()-2)/24,5),АТС!$A$41:$F$736,5)+VLOOKUP($A896+ROUND((COLUMN()-2)/24,5),'Расчет сбытовых надбавок'!$B$2281:'Расчет сбытовых надбавок'!$G$3024,6)</f>
        <v>29.029999999999998</v>
      </c>
      <c r="F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9">
        <f>VLOOKUP($A896+ROUND((COLUMN()-2)/24,5),АТС!$A$41:$F$736,5)+VLOOKUP($A896+ROUND((COLUMN()-2)/24,5),'Расчет сбытовых надбавок'!$B$2281:'Расчет сбытовых надбавок'!$G$3024,6)</f>
        <v>37.67</v>
      </c>
      <c r="I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9">
        <f>VLOOKUP($A896+ROUND((COLUMN()-2)/24,5),АТС!$A$41:$F$736,5)+VLOOKUP($A896+ROUND((COLUMN()-2)/24,5),'Расчет сбытовых надбавок'!$B$2281:'Расчет сбытовых надбавок'!$G$3024,6)</f>
        <v>504.86</v>
      </c>
      <c r="L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9">
        <f>VLOOKUP($A896+ROUND((COLUMN()-2)/24,5),АТС!$A$41:$F$736,5)+VLOOKUP($A896+ROUND((COLUMN()-2)/24,5),'Расчет сбытовых надбавок'!$B$2281:'Расчет сбытовых надбавок'!$G$3024,6)</f>
        <v>646.41999999999996</v>
      </c>
      <c r="O896" s="99">
        <f>VLOOKUP($A896+ROUND((COLUMN()-2)/24,5),АТС!$A$41:$F$736,5)+VLOOKUP($A896+ROUND((COLUMN()-2)/24,5),'Расчет сбытовых надбавок'!$B$2281:'Расчет сбытовых надбавок'!$G$3024,6)</f>
        <v>703.91</v>
      </c>
      <c r="P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9">
        <f>VLOOKUP($A896+ROUND((COLUMN()-2)/24,5),АТС!$A$41:$F$736,5)+VLOOKUP($A896+ROUND((COLUMN()-2)/24,5),'Расчет сбытовых надбавок'!$B$2281:'Расчет сбытовых надбавок'!$G$3024,6)</f>
        <v>95.740000000000009</v>
      </c>
      <c r="R896" s="99">
        <f>VLOOKUP($A896+ROUND((COLUMN()-2)/24,5),АТС!$A$41:$F$736,5)+VLOOKUP($A896+ROUND((COLUMN()-2)/24,5),'Расчет сбытовых надбавок'!$B$2281:'Расчет сбытовых надбавок'!$G$3024,6)</f>
        <v>145.62</v>
      </c>
      <c r="S896" s="99">
        <f>VLOOKUP($A896+ROUND((COLUMN()-2)/24,5),АТС!$A$41:$F$736,5)+VLOOKUP($A896+ROUND((COLUMN()-2)/24,5),'Расчет сбытовых надбавок'!$B$2281:'Расчет сбытовых надбавок'!$G$3024,6)</f>
        <v>94.9</v>
      </c>
      <c r="T896" s="99">
        <f>VLOOKUP($A896+ROUND((COLUMN()-2)/24,5),АТС!$A$41:$F$736,5)+VLOOKUP($A896+ROUND((COLUMN()-2)/24,5),'Расчет сбытовых надбавок'!$B$2281:'Расчет сбытовых надбавок'!$G$3024,6)</f>
        <v>138.79999999999998</v>
      </c>
      <c r="U896" s="99">
        <f>VLOOKUP($A896+ROUND((COLUMN()-2)/24,5),АТС!$A$41:$F$736,5)+VLOOKUP($A896+ROUND((COLUMN()-2)/24,5),'Расчет сбытовых надбавок'!$B$2281:'Расчет сбытовых надбавок'!$G$3024,6)</f>
        <v>23.27</v>
      </c>
      <c r="V896" s="99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9">
        <f>VLOOKUP($A896+ROUND((COLUMN()-2)/24,5),АТС!$A$41:$F$736,5)+VLOOKUP($A896+ROUND((COLUMN()-2)/24,5),'Расчет сбытовых надбавок'!$B$2281:'Расчет сбытовых надбавок'!$G$3024,6)</f>
        <v>140.1</v>
      </c>
      <c r="X896" s="99">
        <f>VLOOKUP($A896+ROUND((COLUMN()-2)/24,5),АТС!$A$41:$F$736,5)+VLOOKUP($A896+ROUND((COLUMN()-2)/24,5),'Расчет сбытовых надбавок'!$B$2281:'Расчет сбытовых надбавок'!$G$3024,6)</f>
        <v>327.08</v>
      </c>
      <c r="Y896" s="99">
        <f>VLOOKUP($A896+ROUND((COLUMN()-2)/24,5),АТС!$A$41:$F$736,5)+VLOOKUP($A896+ROUND((COLUMN()-2)/24,5),'Расчет сбытовых надбавок'!$B$2281:'Расчет сбытовых надбавок'!$G$3024,6)</f>
        <v>120.08</v>
      </c>
    </row>
    <row r="897" spans="1:25" x14ac:dyDescent="0.2">
      <c r="A897" s="80">
        <f t="shared" si="25"/>
        <v>42551</v>
      </c>
      <c r="B897" s="99">
        <f>VLOOKUP($A897+ROUND((COLUMN()-2)/24,5),АТС!$A$41:$F$760,5)+VLOOKUP($A897+ROUND((COLUMN()-2)/24,5),'Расчет сбытовых надбавок'!$B$2281:'Расчет сбытовых надбавок'!$G$3024,6)</f>
        <v>186.80999999999997</v>
      </c>
      <c r="C897" s="99">
        <f>VLOOKUP($A897+ROUND((COLUMN()-2)/24,5),АТС!$A$41:$F$760,5)+VLOOKUP($A897+ROUND((COLUMN()-2)/24,5),'Расчет сбытовых надбавок'!$B$2281:'Расчет сбытовых надбавок'!$G$3024,6)</f>
        <v>183.89</v>
      </c>
      <c r="D897" s="99">
        <f>VLOOKUP($A897+ROUND((COLUMN()-2)/24,5),АТС!$A$41:$F$760,5)+VLOOKUP($A897+ROUND((COLUMN()-2)/24,5),'Расчет сбытовых надбавок'!$B$2281:'Расчет сбытовых надбавок'!$G$3024,6)</f>
        <v>1042.81</v>
      </c>
      <c r="E897" s="99">
        <f>VLOOKUP($A897+ROUND((COLUMN()-2)/24,5),АТС!$A$41:$F$760,5)+VLOOKUP($A897+ROUND((COLUMN()-2)/24,5),'Расчет сбытовых надбавок'!$B$2281:'Расчет сбытовых надбавок'!$G$3024,6)</f>
        <v>931.62</v>
      </c>
      <c r="F897" s="99">
        <f>VLOOKUP($A897+ROUND((COLUMN()-2)/24,5),АТС!$A$41:$F$760,5)+VLOOKUP($A897+ROUND((COLUMN()-2)/24,5),'Расчет сбытовых надбавок'!$B$2281:'Расчет сбытовых надбавок'!$G$3024,6)</f>
        <v>72.940000000000012</v>
      </c>
      <c r="G897" s="99">
        <f>VLOOKUP($A897+ROUND((COLUMN()-2)/24,5),АТС!$A$41:$F$760,5)+VLOOKUP($A897+ROUND((COLUMN()-2)/24,5),'Расчет сбытовых надбавок'!$B$2281:'Расчет сбытовых надбавок'!$G$3024,6)</f>
        <v>91.95</v>
      </c>
      <c r="H897" s="99">
        <f>VLOOKUP($A897+ROUND((COLUMN()-2)/24,5),АТС!$A$41:$F$760,5)+VLOOKUP($A897+ROUND((COLUMN()-2)/24,5),'Расчет сбытовых надбавок'!$B$2281:'Расчет сбытовых надбавок'!$G$3024,6)</f>
        <v>0</v>
      </c>
      <c r="I897" s="99">
        <f>VLOOKUP($A897+ROUND((COLUMN()-2)/24,5),АТС!$A$41:$F$760,5)+VLOOKUP($A897+ROUND((COLUMN()-2)/24,5),'Расчет сбытовых надбавок'!$B$2281:'Расчет сбытовых надбавок'!$G$3024,6)</f>
        <v>0.01</v>
      </c>
      <c r="J897" s="99">
        <f>VLOOKUP($A897+ROUND((COLUMN()-2)/24,5),АТС!$A$41:$F$760,5)+VLOOKUP($A897+ROUND((COLUMN()-2)/24,5),'Расчет сбытовых надбавок'!$B$2281:'Расчет сбытовых надбавок'!$G$3024,6)</f>
        <v>0</v>
      </c>
      <c r="K897" s="99">
        <f>VLOOKUP($A897+ROUND((COLUMN()-2)/24,5),АТС!$A$41:$F$760,5)+VLOOKUP($A897+ROUND((COLUMN()-2)/24,5),'Расчет сбытовых надбавок'!$B$2281:'Расчет сбытовых надбавок'!$G$3024,6)</f>
        <v>52.93</v>
      </c>
      <c r="L897" s="99">
        <f>VLOOKUP($A897+ROUND((COLUMN()-2)/24,5),АТС!$A$41:$F$760,5)+VLOOKUP($A897+ROUND((COLUMN()-2)/24,5),'Расчет сбытовых надбавок'!$B$2281:'Расчет сбытовых надбавок'!$G$3024,6)</f>
        <v>41.09</v>
      </c>
      <c r="M897" s="99">
        <f>VLOOKUP($A897+ROUND((COLUMN()-2)/24,5),АТС!$A$41:$F$760,5)+VLOOKUP($A897+ROUND((COLUMN()-2)/24,5),'Расчет сбытовых надбавок'!$B$2281:'Расчет сбытовых надбавок'!$G$3024,6)</f>
        <v>48.07</v>
      </c>
      <c r="N897" s="99">
        <f>VLOOKUP($A897+ROUND((COLUMN()-2)/24,5),АТС!$A$41:$F$760,5)+VLOOKUP($A897+ROUND((COLUMN()-2)/24,5),'Расчет сбытовых надбавок'!$B$2281:'Расчет сбытовых надбавок'!$G$3024,6)</f>
        <v>503.28</v>
      </c>
      <c r="O897" s="99">
        <f>VLOOKUP($A897+ROUND((COLUMN()-2)/24,5),АТС!$A$41:$F$760,5)+VLOOKUP($A897+ROUND((COLUMN()-2)/24,5),'Расчет сбытовых надбавок'!$B$2281:'Расчет сбытовых надбавок'!$G$3024,6)</f>
        <v>452.84000000000003</v>
      </c>
      <c r="P897" s="99">
        <f>VLOOKUP($A897+ROUND((COLUMN()-2)/24,5),АТС!$A$41:$F$760,5)+VLOOKUP($A897+ROUND((COLUMN()-2)/24,5),'Расчет сбытовых надбавок'!$B$2281:'Расчет сбытовых надбавок'!$G$3024,6)</f>
        <v>162.32</v>
      </c>
      <c r="Q897" s="99">
        <f>VLOOKUP($A897+ROUND((COLUMN()-2)/24,5),АТС!$A$41:$F$760,5)+VLOOKUP($A897+ROUND((COLUMN()-2)/24,5),'Расчет сбытовых надбавок'!$B$2281:'Расчет сбытовых надбавок'!$G$3024,6)</f>
        <v>174.27</v>
      </c>
      <c r="R897" s="99">
        <f>VLOOKUP($A897+ROUND((COLUMN()-2)/24,5),АТС!$A$41:$F$760,5)+VLOOKUP($A897+ROUND((COLUMN()-2)/24,5),'Расчет сбытовых надбавок'!$B$2281:'Расчет сбытовых надбавок'!$G$3024,6)</f>
        <v>206.1</v>
      </c>
      <c r="S897" s="99">
        <f>VLOOKUP($A897+ROUND((COLUMN()-2)/24,5),АТС!$A$41:$F$760,5)+VLOOKUP($A897+ROUND((COLUMN()-2)/24,5),'Расчет сбытовых надбавок'!$B$2281:'Расчет сбытовых надбавок'!$G$3024,6)</f>
        <v>201.73</v>
      </c>
      <c r="T897" s="99">
        <f>VLOOKUP($A897+ROUND((COLUMN()-2)/24,5),АТС!$A$41:$F$760,5)+VLOOKUP($A897+ROUND((COLUMN()-2)/24,5),'Расчет сбытовых надбавок'!$B$2281:'Расчет сбытовых надбавок'!$G$3024,6)</f>
        <v>248.26</v>
      </c>
      <c r="U897" s="99">
        <f>VLOOKUP($A897+ROUND((COLUMN()-2)/24,5),АТС!$A$41:$F$760,5)+VLOOKUP($A897+ROUND((COLUMN()-2)/24,5),'Расчет сбытовых надбавок'!$B$2281:'Расчет сбытовых надбавок'!$G$3024,6)</f>
        <v>229.05</v>
      </c>
      <c r="V897" s="99">
        <f>VLOOKUP($A897+ROUND((COLUMN()-2)/24,5),АТС!$A$41:$F$760,5)+VLOOKUP($A897+ROUND((COLUMN()-2)/24,5),'Расчет сбытовых надбавок'!$B$2281:'Расчет сбытовых надбавок'!$G$3024,6)</f>
        <v>250.88</v>
      </c>
      <c r="W897" s="99">
        <f>VLOOKUP($A897+ROUND((COLUMN()-2)/24,5),АТС!$A$41:$F$760,5)+VLOOKUP($A897+ROUND((COLUMN()-2)/24,5),'Расчет сбытовых надбавок'!$B$2281:'Расчет сбытовых надбавок'!$G$3024,6)</f>
        <v>345.15</v>
      </c>
      <c r="X897" s="99">
        <f>VLOOKUP($A897+ROUND((COLUMN()-2)/24,5),АТС!$A$41:$F$760,5)+VLOOKUP($A897+ROUND((COLUMN()-2)/24,5),'Расчет сбытовых надбавок'!$B$2281:'Расчет сбытовых надбавок'!$G$3024,6)</f>
        <v>484.18</v>
      </c>
      <c r="Y897" s="99">
        <f>VLOOKUP($A897+ROUND((COLUMN()-2)/24,5),АТС!$A$41:$F$760,5)+VLOOKUP($A897+ROUND((COLUMN()-2)/24,5),'Расчет сбытовых надбавок'!$B$2281:'Расчет сбытовых надбавок'!$G$3024,6)</f>
        <v>1403.86</v>
      </c>
    </row>
    <row r="898" spans="1:25" hidden="1" x14ac:dyDescent="0.2">
      <c r="A898" s="80">
        <f t="shared" si="25"/>
        <v>42552</v>
      </c>
      <c r="B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C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D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E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F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G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H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I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J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K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L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M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N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O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P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Q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R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S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T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U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V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W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X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  <c r="Y898" s="99" t="e">
        <f>VLOOKUP($A898+ROUND((COLUMN()-2)/24,5),АТС!$A$41:$F$760,5)+VLOOKUP($A898+ROUND((COLUMN()-2)/24,5),'Расчет сбытовых надбавок'!$B$2281:'Расчет сбытовых надбавок'!$G$3024,6)</f>
        <v>#REF!</v>
      </c>
    </row>
    <row r="899" spans="1:25" x14ac:dyDescent="0.2">
      <c r="A899" s="86"/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</row>
    <row r="900" spans="1:25" ht="21.75" customHeight="1" x14ac:dyDescent="0.2">
      <c r="A900" s="221" t="s">
        <v>160</v>
      </c>
      <c r="B900" s="221"/>
      <c r="C900" s="221"/>
      <c r="D900" s="221"/>
      <c r="E900" s="221"/>
      <c r="F900" s="221"/>
      <c r="G900" s="221"/>
      <c r="H900" s="221"/>
      <c r="I900" s="221"/>
      <c r="J900" s="221"/>
      <c r="K900" s="221"/>
      <c r="L900" s="176" t="s">
        <v>95</v>
      </c>
      <c r="M900" s="176"/>
      <c r="N900" s="176" t="s">
        <v>96</v>
      </c>
      <c r="O900" s="176"/>
      <c r="P900" s="176" t="s">
        <v>97</v>
      </c>
      <c r="Q900" s="176"/>
      <c r="R900" s="176" t="s">
        <v>98</v>
      </c>
      <c r="S900" s="176"/>
      <c r="T900" s="100"/>
      <c r="U900" s="100"/>
      <c r="V900" s="100"/>
      <c r="W900" s="100"/>
      <c r="X900" s="100"/>
      <c r="Y900" s="100"/>
    </row>
    <row r="901" spans="1:25" s="101" customFormat="1" ht="36.75" customHeight="1" x14ac:dyDescent="0.25">
      <c r="A901" s="221"/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176"/>
      <c r="M901" s="176"/>
      <c r="N901" s="176"/>
      <c r="O901" s="176"/>
      <c r="P901" s="176"/>
      <c r="Q901" s="176"/>
      <c r="R901" s="176"/>
      <c r="S901" s="176"/>
      <c r="T901" s="100"/>
      <c r="U901" s="100"/>
      <c r="V901" s="100"/>
      <c r="W901" s="100"/>
      <c r="X901" s="100"/>
      <c r="Y901" s="100"/>
    </row>
    <row r="902" spans="1:25" s="101" customFormat="1" ht="20.100000000000001" customHeight="1" x14ac:dyDescent="0.25">
      <c r="A902" s="220" t="s">
        <v>161</v>
      </c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18">
        <f>'Расчет сбытовых надбавок'!D3025+АТС!$B$37</f>
        <v>-1.43</v>
      </c>
      <c r="M902" s="219"/>
      <c r="N902" s="218">
        <f>'Расчет сбытовых надбавок'!E3025+АТС!$B$37</f>
        <v>-1.42</v>
      </c>
      <c r="O902" s="219"/>
      <c r="P902" s="218">
        <f>'Расчет сбытовых надбавок'!F3025+АТС!$B$37</f>
        <v>-1.37</v>
      </c>
      <c r="Q902" s="219"/>
      <c r="R902" s="218">
        <f>'Расчет сбытовых надбавок'!G3025+АТС!$B$37</f>
        <v>-1.33</v>
      </c>
      <c r="S902" s="219"/>
      <c r="T902" s="100"/>
      <c r="U902" s="100"/>
      <c r="V902" s="100"/>
      <c r="W902" s="100"/>
      <c r="X902" s="100"/>
      <c r="Y902" s="100"/>
    </row>
    <row r="903" spans="1:25" ht="37.5" customHeight="1" x14ac:dyDescent="0.2">
      <c r="A903" s="220" t="s">
        <v>162</v>
      </c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16">
        <f>'Расчет сбытовых надбавок'!D3026+АТС!$B$38</f>
        <v>276.3</v>
      </c>
      <c r="M903" s="216"/>
      <c r="N903" s="216">
        <f>'Расчет сбытовых надбавок'!E3026+АТС!$B$38</f>
        <v>273.74</v>
      </c>
      <c r="O903" s="216"/>
      <c r="P903" s="216">
        <f>'Расчет сбытовых надбавок'!F3026+АТС!$B$38</f>
        <v>264.48</v>
      </c>
      <c r="Q903" s="216"/>
      <c r="R903" s="216">
        <f>'Расчет сбытовых надбавок'!G3026+АТС!$B$38</f>
        <v>256.28999999999996</v>
      </c>
      <c r="S903" s="216"/>
      <c r="T903" s="100"/>
      <c r="U903" s="100"/>
      <c r="V903" s="100"/>
      <c r="W903" s="100"/>
      <c r="X903" s="100"/>
      <c r="Y903" s="100"/>
    </row>
    <row r="904" spans="1:25" x14ac:dyDescent="0.2">
      <c r="A904" s="86"/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</row>
    <row r="905" spans="1:25" x14ac:dyDescent="0.2">
      <c r="A905" s="86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</row>
    <row r="906" spans="1:25" ht="15" customHeight="1" x14ac:dyDescent="0.2">
      <c r="A906" s="175" t="s">
        <v>164</v>
      </c>
      <c r="B906" s="175"/>
      <c r="C906" s="175"/>
      <c r="D906" s="175"/>
      <c r="E906" s="175"/>
      <c r="F906" s="175"/>
      <c r="G906" s="175"/>
      <c r="H906" s="175"/>
      <c r="I906" s="175"/>
      <c r="J906" s="175"/>
      <c r="K906" s="175"/>
      <c r="L906" s="175" t="s">
        <v>5</v>
      </c>
      <c r="M906" s="175"/>
      <c r="N906" s="176" t="s">
        <v>155</v>
      </c>
      <c r="O906" s="176"/>
      <c r="P906" s="176" t="s">
        <v>156</v>
      </c>
      <c r="Q906" s="176"/>
      <c r="R906" s="176" t="s">
        <v>157</v>
      </c>
      <c r="S906" s="176"/>
      <c r="T906" s="217"/>
      <c r="U906" s="217"/>
      <c r="V906" s="100"/>
      <c r="W906" s="100"/>
      <c r="X906" s="100"/>
      <c r="Y906" s="100"/>
    </row>
    <row r="907" spans="1:25" s="91" customFormat="1" ht="59.25" customHeight="1" x14ac:dyDescent="0.25">
      <c r="A907" s="175"/>
      <c r="B907" s="175"/>
      <c r="C907" s="175"/>
      <c r="D907" s="175"/>
      <c r="E907" s="175"/>
      <c r="F907" s="175"/>
      <c r="G907" s="175"/>
      <c r="H907" s="175"/>
      <c r="I907" s="175"/>
      <c r="J907" s="175"/>
      <c r="K907" s="175"/>
      <c r="L907" s="175"/>
      <c r="M907" s="175"/>
      <c r="N907" s="176"/>
      <c r="O907" s="176"/>
      <c r="P907" s="176"/>
      <c r="Q907" s="176"/>
      <c r="R907" s="176"/>
      <c r="S907" s="176"/>
      <c r="T907" s="217"/>
      <c r="U907" s="217"/>
      <c r="V907" s="89"/>
      <c r="W907" s="89"/>
      <c r="X907" s="89"/>
      <c r="Y907" s="89"/>
    </row>
    <row r="908" spans="1:25" s="101" customFormat="1" ht="21.75" customHeight="1" x14ac:dyDescent="0.25">
      <c r="A908" s="175"/>
      <c r="B908" s="175"/>
      <c r="C908" s="175"/>
      <c r="D908" s="175"/>
      <c r="E908" s="175"/>
      <c r="F908" s="175"/>
      <c r="G908" s="175"/>
      <c r="H908" s="175"/>
      <c r="I908" s="175"/>
      <c r="J908" s="175"/>
      <c r="K908" s="175"/>
      <c r="L908" s="210">
        <f>'Расчет сбытовых надбавок'!D3034+АТС!$B$24</f>
        <v>312286.15000000002</v>
      </c>
      <c r="M908" s="211"/>
      <c r="N908" s="210">
        <f>'Расчет сбытовых надбавок'!E3034+АТС!$B$24</f>
        <v>309389.53999999998</v>
      </c>
      <c r="O908" s="211"/>
      <c r="P908" s="210">
        <f>'Расчет сбытовых надбавок'!F3034+АТС!$B$24</f>
        <v>298922.25</v>
      </c>
      <c r="Q908" s="211"/>
      <c r="R908" s="210">
        <f>'Расчет сбытовых надбавок'!G3034+АТС!$B$24</f>
        <v>289666.27</v>
      </c>
      <c r="S908" s="211"/>
      <c r="T908" s="214"/>
      <c r="U908" s="215"/>
      <c r="V908" s="102"/>
      <c r="W908" s="102"/>
      <c r="X908" s="102"/>
      <c r="Y908" s="102"/>
    </row>
    <row r="910" spans="1:25" ht="15" customHeight="1" x14ac:dyDescent="0.25">
      <c r="A910" s="175" t="s">
        <v>159</v>
      </c>
      <c r="B910" s="175"/>
      <c r="C910" s="175"/>
      <c r="D910" s="175"/>
      <c r="E910" s="175"/>
      <c r="F910" s="175"/>
      <c r="G910" s="175"/>
      <c r="H910" s="175"/>
      <c r="I910" s="175"/>
      <c r="J910" s="175"/>
      <c r="K910" s="175"/>
      <c r="L910" s="209" t="s">
        <v>92</v>
      </c>
      <c r="M910" s="209"/>
      <c r="N910" s="209"/>
      <c r="O910" s="209"/>
      <c r="P910" s="209"/>
      <c r="Q910" s="209"/>
      <c r="R910" s="209"/>
      <c r="S910" s="209"/>
    </row>
    <row r="911" spans="1:25" x14ac:dyDescent="0.25">
      <c r="A911" s="175"/>
      <c r="B911" s="175"/>
      <c r="C911" s="175"/>
      <c r="D911" s="175"/>
      <c r="E911" s="175"/>
      <c r="F911" s="175"/>
      <c r="G911" s="175"/>
      <c r="H911" s="175"/>
      <c r="I911" s="175"/>
      <c r="J911" s="175"/>
      <c r="K911" s="175"/>
      <c r="L911" s="226" t="s">
        <v>0</v>
      </c>
      <c r="M911" s="227"/>
      <c r="N911" s="198" t="s">
        <v>1</v>
      </c>
      <c r="O911" s="198"/>
      <c r="P911" s="198" t="s">
        <v>2</v>
      </c>
      <c r="Q911" s="198"/>
      <c r="R911" s="198" t="s">
        <v>3</v>
      </c>
      <c r="S911" s="198"/>
    </row>
    <row r="912" spans="1:25" x14ac:dyDescent="0.25">
      <c r="A912" s="175"/>
      <c r="B912" s="175"/>
      <c r="C912" s="175"/>
      <c r="D912" s="175"/>
      <c r="E912" s="175"/>
      <c r="F912" s="175"/>
      <c r="G912" s="175"/>
      <c r="H912" s="175"/>
      <c r="I912" s="175"/>
      <c r="J912" s="175"/>
      <c r="K912" s="175"/>
      <c r="L912" s="228">
        <f>'РСТ РСО-А'!K8</f>
        <v>784046.31</v>
      </c>
      <c r="M912" s="229"/>
      <c r="N912" s="230">
        <f>'РСТ РСО-А'!L8</f>
        <v>1041911.99</v>
      </c>
      <c r="O912" s="231"/>
      <c r="P912" s="199">
        <f>'РСТ РСО-А'!M8</f>
        <v>1131695.27</v>
      </c>
      <c r="Q912" s="199"/>
      <c r="R912" s="232">
        <f>'РСТ РСО-А'!N8</f>
        <v>1196686.3899999999</v>
      </c>
      <c r="S912" s="232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1:B422"/>
    <mergeCell ref="C421:C422"/>
    <mergeCell ref="D421:D422"/>
    <mergeCell ref="E421:E422"/>
    <mergeCell ref="F421:F422"/>
    <mergeCell ref="G421:G422"/>
    <mergeCell ref="H421:H422"/>
    <mergeCell ref="I421:I422"/>
    <mergeCell ref="T385:T386"/>
    <mergeCell ref="H385:H386"/>
    <mergeCell ref="I385:I386"/>
    <mergeCell ref="J385:J386"/>
    <mergeCell ref="K385:K386"/>
    <mergeCell ref="L385:L386"/>
    <mergeCell ref="M385:M386"/>
    <mergeCell ref="V421:V422"/>
    <mergeCell ref="W421:W422"/>
    <mergeCell ref="X421:X422"/>
    <mergeCell ref="Y421:Y422"/>
    <mergeCell ref="A457:A460"/>
    <mergeCell ref="B457:Y458"/>
    <mergeCell ref="B459:B460"/>
    <mergeCell ref="C459:C460"/>
    <mergeCell ref="D459:D460"/>
    <mergeCell ref="E459:E460"/>
    <mergeCell ref="P421:P422"/>
    <mergeCell ref="Q421:Q422"/>
    <mergeCell ref="R421:R422"/>
    <mergeCell ref="S421:S422"/>
    <mergeCell ref="T421:T422"/>
    <mergeCell ref="U421:U422"/>
    <mergeCell ref="J421:J422"/>
    <mergeCell ref="K421:K422"/>
    <mergeCell ref="L421:L422"/>
    <mergeCell ref="M421:M422"/>
    <mergeCell ref="N421:N422"/>
    <mergeCell ref="O421:O422"/>
    <mergeCell ref="A419:A422"/>
    <mergeCell ref="B419:Y420"/>
    <mergeCell ref="N459:N460"/>
    <mergeCell ref="O459:O460"/>
    <mergeCell ref="P459:P460"/>
    <mergeCell ref="Q459:Q460"/>
    <mergeCell ref="F459:F460"/>
    <mergeCell ref="G459:G460"/>
    <mergeCell ref="H459:H460"/>
    <mergeCell ref="I459:I460"/>
    <mergeCell ref="J459:J460"/>
    <mergeCell ref="K459:K460"/>
    <mergeCell ref="H496:H497"/>
    <mergeCell ref="I496:I497"/>
    <mergeCell ref="J496:J497"/>
    <mergeCell ref="K496:K497"/>
    <mergeCell ref="L496:L497"/>
    <mergeCell ref="M496:M497"/>
    <mergeCell ref="X459:X460"/>
    <mergeCell ref="Y459:Y460"/>
    <mergeCell ref="A494:A497"/>
    <mergeCell ref="B494:Y495"/>
    <mergeCell ref="B496:B497"/>
    <mergeCell ref="C496:C497"/>
    <mergeCell ref="D496:D497"/>
    <mergeCell ref="E496:E497"/>
    <mergeCell ref="F496:F497"/>
    <mergeCell ref="G496:G497"/>
    <mergeCell ref="R459:R460"/>
    <mergeCell ref="S459:S460"/>
    <mergeCell ref="T459:T460"/>
    <mergeCell ref="U459:U460"/>
    <mergeCell ref="V459:V460"/>
    <mergeCell ref="W459:W460"/>
    <mergeCell ref="L459:L460"/>
    <mergeCell ref="M459:M460"/>
    <mergeCell ref="T496:T497"/>
    <mergeCell ref="U496:U497"/>
    <mergeCell ref="V496:V497"/>
    <mergeCell ref="W496:W497"/>
    <mergeCell ref="X496:X497"/>
    <mergeCell ref="Y496:Y497"/>
    <mergeCell ref="N496:N497"/>
    <mergeCell ref="O496:O497"/>
    <mergeCell ref="P496:P497"/>
    <mergeCell ref="Q496:Q497"/>
    <mergeCell ref="R496:R497"/>
    <mergeCell ref="S496:S497"/>
    <mergeCell ref="N533:N534"/>
    <mergeCell ref="O533:O534"/>
    <mergeCell ref="A531:A534"/>
    <mergeCell ref="B531:Y532"/>
    <mergeCell ref="B533:B534"/>
    <mergeCell ref="C533:C534"/>
    <mergeCell ref="D533:D534"/>
    <mergeCell ref="E533:E534"/>
    <mergeCell ref="F533:F534"/>
    <mergeCell ref="G533:G534"/>
    <mergeCell ref="H533:H534"/>
    <mergeCell ref="I533:I534"/>
    <mergeCell ref="H570:H571"/>
    <mergeCell ref="I570:I571"/>
    <mergeCell ref="J570:J571"/>
    <mergeCell ref="K570:K571"/>
    <mergeCell ref="V533:V534"/>
    <mergeCell ref="W533:W534"/>
    <mergeCell ref="X533:X534"/>
    <mergeCell ref="Y533:Y534"/>
    <mergeCell ref="A568:A571"/>
    <mergeCell ref="B568:Y569"/>
    <mergeCell ref="B570:B571"/>
    <mergeCell ref="C570:C571"/>
    <mergeCell ref="D570:D571"/>
    <mergeCell ref="E570:E571"/>
    <mergeCell ref="P533:P534"/>
    <mergeCell ref="Q533:Q534"/>
    <mergeCell ref="R533:R534"/>
    <mergeCell ref="S533:S534"/>
    <mergeCell ref="T533:T534"/>
    <mergeCell ref="U533:U534"/>
    <mergeCell ref="J533:J534"/>
    <mergeCell ref="K533:K534"/>
    <mergeCell ref="L533:L534"/>
    <mergeCell ref="M533:M534"/>
    <mergeCell ref="X570:X571"/>
    <mergeCell ref="Y570:Y571"/>
    <mergeCell ref="A605:A608"/>
    <mergeCell ref="B605:Y606"/>
    <mergeCell ref="B607:B608"/>
    <mergeCell ref="C607:C608"/>
    <mergeCell ref="D607:D608"/>
    <mergeCell ref="E607:E608"/>
    <mergeCell ref="F607:F608"/>
    <mergeCell ref="G607:G608"/>
    <mergeCell ref="R570:R571"/>
    <mergeCell ref="S570:S571"/>
    <mergeCell ref="T570:T571"/>
    <mergeCell ref="U570:U571"/>
    <mergeCell ref="V570:V571"/>
    <mergeCell ref="W570:W571"/>
    <mergeCell ref="L570:L571"/>
    <mergeCell ref="M570:M571"/>
    <mergeCell ref="N570:N571"/>
    <mergeCell ref="O570:O571"/>
    <mergeCell ref="P570:P571"/>
    <mergeCell ref="Q570:Q571"/>
    <mergeCell ref="F570:F571"/>
    <mergeCell ref="G570:G571"/>
    <mergeCell ref="U607:U608"/>
    <mergeCell ref="V607:V608"/>
    <mergeCell ref="W607:W608"/>
    <mergeCell ref="X607:X608"/>
    <mergeCell ref="Y607:Y608"/>
    <mergeCell ref="N607:N608"/>
    <mergeCell ref="O607:O608"/>
    <mergeCell ref="P607:P608"/>
    <mergeCell ref="Q607:Q608"/>
    <mergeCell ref="R607:R608"/>
    <mergeCell ref="S607:S608"/>
    <mergeCell ref="B644:B645"/>
    <mergeCell ref="C644:C645"/>
    <mergeCell ref="D644:D645"/>
    <mergeCell ref="E644:E645"/>
    <mergeCell ref="F644:F645"/>
    <mergeCell ref="G644:G645"/>
    <mergeCell ref="H644:H645"/>
    <mergeCell ref="I644:I645"/>
    <mergeCell ref="T607:T608"/>
    <mergeCell ref="H607:H608"/>
    <mergeCell ref="I607:I608"/>
    <mergeCell ref="J607:J608"/>
    <mergeCell ref="K607:K608"/>
    <mergeCell ref="L607:L608"/>
    <mergeCell ref="M607:M608"/>
    <mergeCell ref="V644:V645"/>
    <mergeCell ref="W644:W645"/>
    <mergeCell ref="X644:X645"/>
    <mergeCell ref="Y644:Y645"/>
    <mergeCell ref="A679:A682"/>
    <mergeCell ref="B679:Y680"/>
    <mergeCell ref="B681:B682"/>
    <mergeCell ref="C681:C682"/>
    <mergeCell ref="D681:D682"/>
    <mergeCell ref="E681:E682"/>
    <mergeCell ref="P644:P645"/>
    <mergeCell ref="Q644:Q645"/>
    <mergeCell ref="R644:R645"/>
    <mergeCell ref="S644:S645"/>
    <mergeCell ref="T644:T645"/>
    <mergeCell ref="U644:U645"/>
    <mergeCell ref="J644:J645"/>
    <mergeCell ref="K644:K645"/>
    <mergeCell ref="L644:L645"/>
    <mergeCell ref="M644:M645"/>
    <mergeCell ref="N644:N645"/>
    <mergeCell ref="O644:O645"/>
    <mergeCell ref="A642:A645"/>
    <mergeCell ref="B642:Y643"/>
    <mergeCell ref="N681:N682"/>
    <mergeCell ref="O681:O682"/>
    <mergeCell ref="P681:P682"/>
    <mergeCell ref="Q681:Q682"/>
    <mergeCell ref="F681:F682"/>
    <mergeCell ref="G681:G682"/>
    <mergeCell ref="H681:H682"/>
    <mergeCell ref="I681:I682"/>
    <mergeCell ref="J681:J682"/>
    <mergeCell ref="K681:K682"/>
    <mergeCell ref="H718:H719"/>
    <mergeCell ref="I718:I719"/>
    <mergeCell ref="J718:J719"/>
    <mergeCell ref="K718:K719"/>
    <mergeCell ref="L718:L719"/>
    <mergeCell ref="M718:M719"/>
    <mergeCell ref="X681:X682"/>
    <mergeCell ref="Y681:Y682"/>
    <mergeCell ref="A716:A719"/>
    <mergeCell ref="B716:Y717"/>
    <mergeCell ref="B718:B719"/>
    <mergeCell ref="C718:C719"/>
    <mergeCell ref="D718:D719"/>
    <mergeCell ref="E718:E719"/>
    <mergeCell ref="F718:F719"/>
    <mergeCell ref="G718:G719"/>
    <mergeCell ref="R681:R682"/>
    <mergeCell ref="S681:S682"/>
    <mergeCell ref="T681:T682"/>
    <mergeCell ref="U681:U682"/>
    <mergeCell ref="V681:V682"/>
    <mergeCell ref="W681:W682"/>
    <mergeCell ref="L681:L682"/>
    <mergeCell ref="M681:M682"/>
    <mergeCell ref="T718:T719"/>
    <mergeCell ref="U718:U719"/>
    <mergeCell ref="V718:V719"/>
    <mergeCell ref="W718:W719"/>
    <mergeCell ref="X718:X719"/>
    <mergeCell ref="Y718:Y719"/>
    <mergeCell ref="N718:N719"/>
    <mergeCell ref="O718:O719"/>
    <mergeCell ref="P718:P719"/>
    <mergeCell ref="Q718:Q719"/>
    <mergeCell ref="R718:R719"/>
    <mergeCell ref="S718:S719"/>
    <mergeCell ref="N755:N756"/>
    <mergeCell ref="O755:O756"/>
    <mergeCell ref="A753:A756"/>
    <mergeCell ref="B753:Y754"/>
    <mergeCell ref="B755:B756"/>
    <mergeCell ref="C755:C756"/>
    <mergeCell ref="D755:D756"/>
    <mergeCell ref="E755:E756"/>
    <mergeCell ref="F755:F756"/>
    <mergeCell ref="G755:G756"/>
    <mergeCell ref="H755:H756"/>
    <mergeCell ref="I755:I756"/>
    <mergeCell ref="H792:H793"/>
    <mergeCell ref="I792:I793"/>
    <mergeCell ref="J792:J793"/>
    <mergeCell ref="K792:K793"/>
    <mergeCell ref="V755:V756"/>
    <mergeCell ref="W755:W756"/>
    <mergeCell ref="X755:X756"/>
    <mergeCell ref="Y755:Y756"/>
    <mergeCell ref="A790:A793"/>
    <mergeCell ref="B790:Y791"/>
    <mergeCell ref="B792:B793"/>
    <mergeCell ref="C792:C793"/>
    <mergeCell ref="D792:D793"/>
    <mergeCell ref="E792:E793"/>
    <mergeCell ref="P755:P756"/>
    <mergeCell ref="Q755:Q756"/>
    <mergeCell ref="R755:R756"/>
    <mergeCell ref="S755:S756"/>
    <mergeCell ref="T755:T756"/>
    <mergeCell ref="U755:U756"/>
    <mergeCell ref="J755:J756"/>
    <mergeCell ref="K755:K756"/>
    <mergeCell ref="L755:L756"/>
    <mergeCell ref="M755:M756"/>
    <mergeCell ref="X792:X793"/>
    <mergeCell ref="Y792:Y793"/>
    <mergeCell ref="A827:A830"/>
    <mergeCell ref="B827:Y828"/>
    <mergeCell ref="B829:B830"/>
    <mergeCell ref="C829:C830"/>
    <mergeCell ref="D829:D830"/>
    <mergeCell ref="E829:E830"/>
    <mergeCell ref="F829:F830"/>
    <mergeCell ref="G829:G830"/>
    <mergeCell ref="R792:R793"/>
    <mergeCell ref="S792:S793"/>
    <mergeCell ref="T792:T793"/>
    <mergeCell ref="U792:U793"/>
    <mergeCell ref="V792:V793"/>
    <mergeCell ref="W792:W793"/>
    <mergeCell ref="L792:L793"/>
    <mergeCell ref="M792:M793"/>
    <mergeCell ref="N792:N793"/>
    <mergeCell ref="O792:O793"/>
    <mergeCell ref="P792:P793"/>
    <mergeCell ref="Q792:Q793"/>
    <mergeCell ref="F792:F793"/>
    <mergeCell ref="G792:G793"/>
    <mergeCell ref="V829:V830"/>
    <mergeCell ref="W829:W830"/>
    <mergeCell ref="X829:X830"/>
    <mergeCell ref="Y829:Y830"/>
    <mergeCell ref="N829:N830"/>
    <mergeCell ref="O829:O830"/>
    <mergeCell ref="P829:P830"/>
    <mergeCell ref="Q829:Q830"/>
    <mergeCell ref="R829:R830"/>
    <mergeCell ref="S829:S830"/>
    <mergeCell ref="C866:C867"/>
    <mergeCell ref="D866:D867"/>
    <mergeCell ref="E866:E867"/>
    <mergeCell ref="F866:F867"/>
    <mergeCell ref="G866:G867"/>
    <mergeCell ref="H866:H867"/>
    <mergeCell ref="I866:I867"/>
    <mergeCell ref="T829:T830"/>
    <mergeCell ref="U829:U830"/>
    <mergeCell ref="H829:H830"/>
    <mergeCell ref="I829:I830"/>
    <mergeCell ref="J829:J830"/>
    <mergeCell ref="K829:K830"/>
    <mergeCell ref="L829:L830"/>
    <mergeCell ref="M829:M830"/>
    <mergeCell ref="V866:V867"/>
    <mergeCell ref="R866:R867"/>
    <mergeCell ref="S866:S867"/>
    <mergeCell ref="T866:T867"/>
    <mergeCell ref="U866:U867"/>
    <mergeCell ref="W866:W867"/>
    <mergeCell ref="X866:X867"/>
    <mergeCell ref="Y866:Y867"/>
    <mergeCell ref="A900:K901"/>
    <mergeCell ref="L900:M901"/>
    <mergeCell ref="N900:O901"/>
    <mergeCell ref="P900:Q901"/>
    <mergeCell ref="R900:S901"/>
    <mergeCell ref="P866:P867"/>
    <mergeCell ref="Q866:Q867"/>
    <mergeCell ref="J866:J867"/>
    <mergeCell ref="K866:K867"/>
    <mergeCell ref="L866:L867"/>
    <mergeCell ref="M866:M867"/>
    <mergeCell ref="N866:N867"/>
    <mergeCell ref="O866:O867"/>
    <mergeCell ref="A864:A867"/>
    <mergeCell ref="B864:Y865"/>
    <mergeCell ref="B866:B867"/>
    <mergeCell ref="A902:K902"/>
    <mergeCell ref="L902:M902"/>
    <mergeCell ref="N902:O902"/>
    <mergeCell ref="P902:Q902"/>
    <mergeCell ref="R902:S902"/>
    <mergeCell ref="A903:K903"/>
    <mergeCell ref="L903:M903"/>
    <mergeCell ref="N903:O903"/>
    <mergeCell ref="P903:Q903"/>
    <mergeCell ref="R903:S903"/>
    <mergeCell ref="T908:U908"/>
    <mergeCell ref="A910:K912"/>
    <mergeCell ref="L910:S910"/>
    <mergeCell ref="L911:M911"/>
    <mergeCell ref="N911:O911"/>
    <mergeCell ref="P911:Q911"/>
    <mergeCell ref="R911:S911"/>
    <mergeCell ref="L912:M912"/>
    <mergeCell ref="N912:O912"/>
    <mergeCell ref="A906:K908"/>
    <mergeCell ref="L906:M907"/>
    <mergeCell ref="N906:O907"/>
    <mergeCell ref="P906:Q907"/>
    <mergeCell ref="R906:S907"/>
    <mergeCell ref="P912:Q912"/>
    <mergeCell ref="R912:S912"/>
    <mergeCell ref="T906:U907"/>
    <mergeCell ref="L908:M908"/>
    <mergeCell ref="N908:O908"/>
    <mergeCell ref="P908:Q908"/>
    <mergeCell ref="R908:S908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C7" sqref="C7"/>
    </sheetView>
  </sheetViews>
  <sheetFormatPr defaultRowHeight="15.75" x14ac:dyDescent="0.25"/>
  <cols>
    <col min="1" max="1" width="33.875" customWidth="1"/>
    <col min="2" max="2" width="14.25" style="129" customWidth="1"/>
    <col min="3" max="3" width="11.875" style="129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60" t="s">
        <v>192</v>
      </c>
      <c r="B1" s="260"/>
      <c r="C1" s="260"/>
      <c r="D1" s="260"/>
      <c r="E1" s="260"/>
      <c r="F1" s="260"/>
      <c r="G1" s="260"/>
    </row>
    <row r="2" spans="1:7" ht="36" customHeight="1" x14ac:dyDescent="0.25">
      <c r="A2" s="237" t="s">
        <v>2253</v>
      </c>
      <c r="B2" s="237"/>
      <c r="C2" s="237"/>
      <c r="D2" s="237"/>
      <c r="E2" s="237"/>
      <c r="F2" s="237"/>
      <c r="G2" s="237"/>
    </row>
    <row r="3" spans="1:7" x14ac:dyDescent="0.25">
      <c r="A3" s="257" t="s">
        <v>45</v>
      </c>
      <c r="B3" s="257"/>
      <c r="C3" s="257"/>
      <c r="D3" s="257"/>
      <c r="E3" s="257"/>
      <c r="F3" s="257"/>
      <c r="G3" s="257"/>
    </row>
    <row r="4" spans="1:7" s="9" customFormat="1" ht="64.5" customHeight="1" x14ac:dyDescent="0.25">
      <c r="A4" s="247" t="s">
        <v>11</v>
      </c>
      <c r="B4" s="248"/>
      <c r="C4" s="104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51" t="s">
        <v>170</v>
      </c>
      <c r="B5" s="252"/>
      <c r="C5" s="103" t="s">
        <v>113</v>
      </c>
      <c r="D5" s="13">
        <f>'РСТ РСО-А'!G9</f>
        <v>27.1</v>
      </c>
      <c r="E5" s="13">
        <f>'РСТ РСО-А'!H9</f>
        <v>24.9</v>
      </c>
      <c r="F5" s="13">
        <f>'РСТ РСО-А'!I9</f>
        <v>16.95</v>
      </c>
      <c r="G5" s="13">
        <f>'РСТ РСО-А'!J9</f>
        <v>9.92</v>
      </c>
    </row>
    <row r="6" spans="1:7" s="3" customFormat="1" x14ac:dyDescent="0.25">
      <c r="A6" s="253" t="s">
        <v>8</v>
      </c>
      <c r="B6" s="254"/>
      <c r="C6" s="104" t="s">
        <v>166</v>
      </c>
      <c r="D6" s="14">
        <f>'РСТ РСО-А'!G10</f>
        <v>0.47599999999999998</v>
      </c>
      <c r="E6" s="14">
        <f>'РСТ РСО-А'!H10</f>
        <v>0.47599999999999998</v>
      </c>
      <c r="F6" s="14">
        <f>'РСТ РСО-А'!I10</f>
        <v>0.47599999999999998</v>
      </c>
      <c r="G6" s="14">
        <f>'РСТ РСО-А'!J10</f>
        <v>0.47599999999999998</v>
      </c>
    </row>
    <row r="7" spans="1:7" s="3" customFormat="1" ht="31.5" x14ac:dyDescent="0.25">
      <c r="A7" s="253" t="s">
        <v>171</v>
      </c>
      <c r="B7" s="254"/>
      <c r="C7" s="104" t="s">
        <v>168</v>
      </c>
      <c r="D7" s="15">
        <f>'I ЦК'!F16</f>
        <v>1073.97</v>
      </c>
      <c r="E7" s="15">
        <f>D7</f>
        <v>1073.97</v>
      </c>
      <c r="F7" s="15">
        <f>E7</f>
        <v>1073.97</v>
      </c>
      <c r="G7" s="15">
        <f>F7</f>
        <v>1073.97</v>
      </c>
    </row>
    <row r="8" spans="1:7" s="17" customFormat="1" ht="33" customHeight="1" x14ac:dyDescent="0.25">
      <c r="A8" s="255" t="s">
        <v>167</v>
      </c>
      <c r="B8" s="256"/>
      <c r="C8" s="76" t="s">
        <v>168</v>
      </c>
      <c r="D8" s="16">
        <f>ROUND(D5*D6*D7/100,2)</f>
        <v>138.54</v>
      </c>
      <c r="E8" s="16">
        <f>ROUND(E5*E6*E7/100,2)</f>
        <v>127.29</v>
      </c>
      <c r="F8" s="16">
        <f>ROUND(F5*F6*F7/100,2)</f>
        <v>86.65</v>
      </c>
      <c r="G8" s="16">
        <f>ROUND(G5*G6*G7/100,2)</f>
        <v>50.71</v>
      </c>
    </row>
    <row r="10" spans="1:7" x14ac:dyDescent="0.25">
      <c r="A10" s="257" t="s">
        <v>44</v>
      </c>
      <c r="B10" s="257"/>
      <c r="C10" s="257"/>
      <c r="D10" s="257"/>
      <c r="E10" s="257"/>
      <c r="F10" s="257"/>
      <c r="G10" s="257"/>
    </row>
    <row r="11" spans="1:7" ht="71.25" customHeight="1" x14ac:dyDescent="0.25">
      <c r="A11" s="247" t="s">
        <v>11</v>
      </c>
      <c r="B11" s="248"/>
      <c r="C11" s="104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7" t="s">
        <v>38</v>
      </c>
      <c r="B12" s="258"/>
      <c r="C12" s="258"/>
      <c r="D12" s="258"/>
      <c r="E12" s="258"/>
      <c r="F12" s="258"/>
      <c r="G12" s="248"/>
    </row>
    <row r="13" spans="1:7" x14ac:dyDescent="0.25">
      <c r="A13" s="251" t="s">
        <v>170</v>
      </c>
      <c r="B13" s="252"/>
      <c r="C13" s="103" t="s">
        <v>113</v>
      </c>
      <c r="D13" s="13">
        <f>'РСТ РСО-А'!G9</f>
        <v>27.1</v>
      </c>
      <c r="E13" s="13">
        <f>'РСТ РСО-А'!H9</f>
        <v>24.9</v>
      </c>
      <c r="F13" s="13">
        <f>'РСТ РСО-А'!I9</f>
        <v>16.95</v>
      </c>
      <c r="G13" s="13">
        <f>'РСТ РСО-А'!J9</f>
        <v>9.92</v>
      </c>
    </row>
    <row r="14" spans="1:7" x14ac:dyDescent="0.25">
      <c r="A14" s="253" t="s">
        <v>8</v>
      </c>
      <c r="B14" s="254"/>
      <c r="C14" s="104" t="s">
        <v>166</v>
      </c>
      <c r="D14" s="14">
        <f>'РСТ РСО-А'!G10</f>
        <v>0.47599999999999998</v>
      </c>
      <c r="E14" s="14">
        <f>'РСТ РСО-А'!H10</f>
        <v>0.47599999999999998</v>
      </c>
      <c r="F14" s="14">
        <f>'РСТ РСО-А'!I10</f>
        <v>0.47599999999999998</v>
      </c>
      <c r="G14" s="14">
        <f>'РСТ РСО-А'!J10</f>
        <v>0.47599999999999998</v>
      </c>
    </row>
    <row r="15" spans="1:7" ht="31.5" x14ac:dyDescent="0.25">
      <c r="A15" s="253" t="s">
        <v>169</v>
      </c>
      <c r="B15" s="254"/>
      <c r="C15" s="104" t="s">
        <v>168</v>
      </c>
      <c r="D15" s="15">
        <f>АТС!B11</f>
        <v>585.84</v>
      </c>
      <c r="E15" s="15">
        <f>D15</f>
        <v>585.84</v>
      </c>
      <c r="F15" s="15">
        <f>E15</f>
        <v>585.84</v>
      </c>
      <c r="G15" s="15">
        <f>F15</f>
        <v>585.84</v>
      </c>
    </row>
    <row r="16" spans="1:7" ht="38.25" customHeight="1" x14ac:dyDescent="0.25">
      <c r="A16" s="255" t="s">
        <v>167</v>
      </c>
      <c r="B16" s="256"/>
      <c r="C16" s="76" t="s">
        <v>168</v>
      </c>
      <c r="D16" s="16">
        <f>ROUND(D13*D14*D15/100,2)</f>
        <v>75.569999999999993</v>
      </c>
      <c r="E16" s="16">
        <f>ROUND(E13*E14*E15/100,2)</f>
        <v>69.44</v>
      </c>
      <c r="F16" s="16">
        <f>ROUND(F13*F14*F15/100,2)</f>
        <v>47.27</v>
      </c>
      <c r="G16" s="16">
        <f>ROUND(G13*G14*G15/100,2)</f>
        <v>27.66</v>
      </c>
    </row>
    <row r="17" spans="1:7" x14ac:dyDescent="0.25">
      <c r="A17" s="247" t="s">
        <v>39</v>
      </c>
      <c r="B17" s="258"/>
      <c r="C17" s="258"/>
      <c r="D17" s="258"/>
      <c r="E17" s="258"/>
      <c r="F17" s="258"/>
      <c r="G17" s="248"/>
    </row>
    <row r="18" spans="1:7" x14ac:dyDescent="0.25">
      <c r="A18" s="251" t="s">
        <v>170</v>
      </c>
      <c r="B18" s="252"/>
      <c r="C18" s="103" t="s">
        <v>113</v>
      </c>
      <c r="D18" s="13">
        <f>'РСТ РСО-А'!G9</f>
        <v>27.1</v>
      </c>
      <c r="E18" s="13">
        <f>'РСТ РСО-А'!H9</f>
        <v>24.9</v>
      </c>
      <c r="F18" s="13">
        <f>'РСТ РСО-А'!I9</f>
        <v>16.95</v>
      </c>
      <c r="G18" s="13">
        <f>'РСТ РСО-А'!J9</f>
        <v>9.92</v>
      </c>
    </row>
    <row r="19" spans="1:7" x14ac:dyDescent="0.25">
      <c r="A19" s="253" t="s">
        <v>8</v>
      </c>
      <c r="B19" s="254"/>
      <c r="C19" s="104" t="s">
        <v>166</v>
      </c>
      <c r="D19" s="14">
        <f>'РСТ РСО-А'!G10</f>
        <v>0.47599999999999998</v>
      </c>
      <c r="E19" s="14">
        <f>'РСТ РСО-А'!H10</f>
        <v>0.47599999999999998</v>
      </c>
      <c r="F19" s="14">
        <f>'РСТ РСО-А'!I10</f>
        <v>0.47599999999999998</v>
      </c>
      <c r="G19" s="14">
        <f>'РСТ РСО-А'!J10</f>
        <v>0.47599999999999998</v>
      </c>
    </row>
    <row r="20" spans="1:7" ht="31.5" x14ac:dyDescent="0.25">
      <c r="A20" s="253" t="s">
        <v>169</v>
      </c>
      <c r="B20" s="254"/>
      <c r="C20" s="104" t="s">
        <v>168</v>
      </c>
      <c r="D20" s="15">
        <f>АТС!B12</f>
        <v>1081.74</v>
      </c>
      <c r="E20" s="15">
        <f>D20</f>
        <v>1081.74</v>
      </c>
      <c r="F20" s="15">
        <f>E20</f>
        <v>1081.74</v>
      </c>
      <c r="G20" s="15">
        <f>F20</f>
        <v>1081.74</v>
      </c>
    </row>
    <row r="21" spans="1:7" ht="37.5" customHeight="1" x14ac:dyDescent="0.25">
      <c r="A21" s="255" t="s">
        <v>167</v>
      </c>
      <c r="B21" s="256"/>
      <c r="C21" s="76" t="s">
        <v>168</v>
      </c>
      <c r="D21" s="16">
        <f>ROUND(D18*D19*D20/100,2)</f>
        <v>139.54</v>
      </c>
      <c r="E21" s="16">
        <f>ROUND(E18*E19*E20/100,2)</f>
        <v>128.21</v>
      </c>
      <c r="F21" s="16">
        <f>ROUND(F18*F19*F20/100,2)</f>
        <v>87.28</v>
      </c>
      <c r="G21" s="16">
        <f>ROUND(G18*G19*G20/100,2)</f>
        <v>51.08</v>
      </c>
    </row>
    <row r="22" spans="1:7" x14ac:dyDescent="0.25">
      <c r="A22" s="247" t="s">
        <v>40</v>
      </c>
      <c r="B22" s="258"/>
      <c r="C22" s="258"/>
      <c r="D22" s="258"/>
      <c r="E22" s="258"/>
      <c r="F22" s="258"/>
      <c r="G22" s="248"/>
    </row>
    <row r="23" spans="1:7" x14ac:dyDescent="0.25">
      <c r="A23" s="251" t="s">
        <v>170</v>
      </c>
      <c r="B23" s="252"/>
      <c r="C23" s="103" t="s">
        <v>113</v>
      </c>
      <c r="D23" s="13">
        <f>'РСТ РСО-А'!G9</f>
        <v>27.1</v>
      </c>
      <c r="E23" s="13">
        <f>'РСТ РСО-А'!H9</f>
        <v>24.9</v>
      </c>
      <c r="F23" s="13">
        <f>'РСТ РСО-А'!I9</f>
        <v>16.95</v>
      </c>
      <c r="G23" s="13">
        <f>'РСТ РСО-А'!J9</f>
        <v>9.92</v>
      </c>
    </row>
    <row r="24" spans="1:7" x14ac:dyDescent="0.25">
      <c r="A24" s="253" t="s">
        <v>8</v>
      </c>
      <c r="B24" s="254"/>
      <c r="C24" s="104" t="s">
        <v>166</v>
      </c>
      <c r="D24" s="14">
        <f>'РСТ РСО-А'!G10</f>
        <v>0.47599999999999998</v>
      </c>
      <c r="E24" s="14">
        <f>'РСТ РСО-А'!H10</f>
        <v>0.47599999999999998</v>
      </c>
      <c r="F24" s="14">
        <f>'РСТ РСО-А'!I10</f>
        <v>0.47599999999999998</v>
      </c>
      <c r="G24" s="14">
        <f>'РСТ РСО-А'!J10</f>
        <v>0.47599999999999998</v>
      </c>
    </row>
    <row r="25" spans="1:7" ht="31.5" x14ac:dyDescent="0.25">
      <c r="A25" s="253" t="s">
        <v>169</v>
      </c>
      <c r="B25" s="254"/>
      <c r="C25" s="104" t="s">
        <v>168</v>
      </c>
      <c r="D25" s="15">
        <f>АТС!B13</f>
        <v>2542.46</v>
      </c>
      <c r="E25" s="15">
        <f>D25</f>
        <v>2542.46</v>
      </c>
      <c r="F25" s="15">
        <f>E25</f>
        <v>2542.46</v>
      </c>
      <c r="G25" s="15">
        <f>F25</f>
        <v>2542.46</v>
      </c>
    </row>
    <row r="26" spans="1:7" ht="35.25" customHeight="1" x14ac:dyDescent="0.25">
      <c r="A26" s="255" t="s">
        <v>167</v>
      </c>
      <c r="B26" s="256"/>
      <c r="C26" s="76" t="s">
        <v>168</v>
      </c>
      <c r="D26" s="16">
        <f>ROUND(D23*D24*D25/100,2)</f>
        <v>327.97</v>
      </c>
      <c r="E26" s="16">
        <f>ROUND(E23*E24*E25/100,2)</f>
        <v>301.33999999999997</v>
      </c>
      <c r="F26" s="16">
        <f>ROUND(F23*F24*F25/100,2)</f>
        <v>205.13</v>
      </c>
      <c r="G26" s="16">
        <f>ROUND(G23*G24*G25/100,2)</f>
        <v>120.05</v>
      </c>
    </row>
    <row r="27" spans="1:7" x14ac:dyDescent="0.25">
      <c r="A27" s="247" t="s">
        <v>41</v>
      </c>
      <c r="B27" s="258"/>
      <c r="C27" s="258"/>
      <c r="D27" s="258"/>
      <c r="E27" s="258"/>
      <c r="F27" s="258"/>
      <c r="G27" s="248"/>
    </row>
    <row r="28" spans="1:7" x14ac:dyDescent="0.25">
      <c r="A28" s="251" t="s">
        <v>170</v>
      </c>
      <c r="B28" s="252"/>
      <c r="C28" s="103" t="s">
        <v>113</v>
      </c>
      <c r="D28" s="13">
        <f>'РСТ РСО-А'!G9</f>
        <v>27.1</v>
      </c>
      <c r="E28" s="13">
        <f>'РСТ РСО-А'!H9</f>
        <v>24.9</v>
      </c>
      <c r="F28" s="13">
        <f>'РСТ РСО-А'!I9</f>
        <v>16.95</v>
      </c>
      <c r="G28" s="13">
        <f>'РСТ РСО-А'!J9</f>
        <v>9.92</v>
      </c>
    </row>
    <row r="29" spans="1:7" x14ac:dyDescent="0.25">
      <c r="A29" s="253" t="s">
        <v>8</v>
      </c>
      <c r="B29" s="254"/>
      <c r="C29" s="104" t="s">
        <v>166</v>
      </c>
      <c r="D29" s="14">
        <f>'РСТ РСО-А'!G10</f>
        <v>0.47599999999999998</v>
      </c>
      <c r="E29" s="14">
        <f>'РСТ РСО-А'!H10</f>
        <v>0.47599999999999998</v>
      </c>
      <c r="F29" s="14">
        <f>'РСТ РСО-А'!I10</f>
        <v>0.47599999999999998</v>
      </c>
      <c r="G29" s="14">
        <f>'РСТ РСО-А'!J10</f>
        <v>0.47599999999999998</v>
      </c>
    </row>
    <row r="30" spans="1:7" ht="31.5" x14ac:dyDescent="0.25">
      <c r="A30" s="253" t="s">
        <v>169</v>
      </c>
      <c r="B30" s="254"/>
      <c r="C30" s="104" t="s">
        <v>168</v>
      </c>
      <c r="D30" s="15">
        <f>АТС!B15</f>
        <v>585.84</v>
      </c>
      <c r="E30" s="15">
        <f>D30</f>
        <v>585.84</v>
      </c>
      <c r="F30" s="15">
        <f>E30</f>
        <v>585.84</v>
      </c>
      <c r="G30" s="15">
        <f>F30</f>
        <v>585.84</v>
      </c>
    </row>
    <row r="31" spans="1:7" ht="31.5" customHeight="1" x14ac:dyDescent="0.25">
      <c r="A31" s="255" t="s">
        <v>167</v>
      </c>
      <c r="B31" s="256"/>
      <c r="C31" s="76" t="s">
        <v>168</v>
      </c>
      <c r="D31" s="16">
        <f>ROUND(D28*D29*D30/100,2)</f>
        <v>75.569999999999993</v>
      </c>
      <c r="E31" s="16">
        <f>ROUND(E28*E29*E30/100,2)</f>
        <v>69.44</v>
      </c>
      <c r="F31" s="16">
        <f>ROUND(F28*F29*F30/100,2)</f>
        <v>47.27</v>
      </c>
      <c r="G31" s="16">
        <f>ROUND(G28*G29*G30/100,2)</f>
        <v>27.66</v>
      </c>
    </row>
    <row r="32" spans="1:7" x14ac:dyDescent="0.25">
      <c r="A32" s="247" t="s">
        <v>42</v>
      </c>
      <c r="B32" s="258"/>
      <c r="C32" s="258"/>
      <c r="D32" s="258"/>
      <c r="E32" s="258"/>
      <c r="F32" s="258"/>
      <c r="G32" s="248"/>
    </row>
    <row r="33" spans="1:7" x14ac:dyDescent="0.25">
      <c r="A33" s="251" t="s">
        <v>170</v>
      </c>
      <c r="B33" s="252"/>
      <c r="C33" s="103" t="s">
        <v>113</v>
      </c>
      <c r="D33" s="13">
        <f>'РСТ РСО-А'!G9</f>
        <v>27.1</v>
      </c>
      <c r="E33" s="13">
        <f>'РСТ РСО-А'!H9</f>
        <v>24.9</v>
      </c>
      <c r="F33" s="13">
        <f>'РСТ РСО-А'!I9</f>
        <v>16.95</v>
      </c>
      <c r="G33" s="13">
        <f>'РСТ РСО-А'!J9</f>
        <v>9.92</v>
      </c>
    </row>
    <row r="34" spans="1:7" x14ac:dyDescent="0.25">
      <c r="A34" s="253" t="s">
        <v>8</v>
      </c>
      <c r="B34" s="254"/>
      <c r="C34" s="104" t="s">
        <v>166</v>
      </c>
      <c r="D34" s="14">
        <f>'РСТ РСО-А'!G10</f>
        <v>0.47599999999999998</v>
      </c>
      <c r="E34" s="14">
        <f>'РСТ РСО-А'!H10</f>
        <v>0.47599999999999998</v>
      </c>
      <c r="F34" s="14">
        <f>'РСТ РСО-А'!I10</f>
        <v>0.47599999999999998</v>
      </c>
      <c r="G34" s="14">
        <f>'РСТ РСО-А'!J10</f>
        <v>0.47599999999999998</v>
      </c>
    </row>
    <row r="35" spans="1:7" ht="31.5" x14ac:dyDescent="0.25">
      <c r="A35" s="253" t="s">
        <v>169</v>
      </c>
      <c r="B35" s="254"/>
      <c r="C35" s="104" t="s">
        <v>168</v>
      </c>
      <c r="D35" s="15">
        <f>АТС!B16</f>
        <v>1670.72</v>
      </c>
      <c r="E35" s="15">
        <f>D35</f>
        <v>1670.72</v>
      </c>
      <c r="F35" s="15">
        <f>E35</f>
        <v>1670.72</v>
      </c>
      <c r="G35" s="15">
        <f>F35</f>
        <v>1670.72</v>
      </c>
    </row>
    <row r="36" spans="1:7" ht="36.75" customHeight="1" x14ac:dyDescent="0.25">
      <c r="A36" s="255" t="s">
        <v>167</v>
      </c>
      <c r="B36" s="256"/>
      <c r="C36" s="76" t="s">
        <v>168</v>
      </c>
      <c r="D36" s="16">
        <f>ROUND(D33*D34*D35/100,2)</f>
        <v>215.52</v>
      </c>
      <c r="E36" s="16">
        <f>ROUND(E33*E34*E35/100,2)</f>
        <v>198.02</v>
      </c>
      <c r="F36" s="16">
        <f>ROUND(F33*F34*F35/100,2)</f>
        <v>134.80000000000001</v>
      </c>
      <c r="G36" s="16">
        <f>ROUND(G33*G34*G35/100,2)</f>
        <v>78.89</v>
      </c>
    </row>
    <row r="39" spans="1:7" x14ac:dyDescent="0.25">
      <c r="A39" s="257" t="s">
        <v>43</v>
      </c>
      <c r="B39" s="257"/>
      <c r="C39" s="257"/>
      <c r="D39" s="257"/>
      <c r="E39" s="257"/>
      <c r="F39" s="257"/>
      <c r="G39" s="257"/>
    </row>
    <row r="40" spans="1:7" ht="71.25" customHeight="1" x14ac:dyDescent="0.25">
      <c r="A40" s="19" t="s">
        <v>11</v>
      </c>
      <c r="B40" s="76" t="s">
        <v>32</v>
      </c>
      <c r="C40" s="76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8" t="s">
        <v>10</v>
      </c>
      <c r="B41" s="239"/>
      <c r="C41" s="240"/>
      <c r="D41" s="15">
        <f>'РСТ РСО-А'!G9</f>
        <v>27.1</v>
      </c>
      <c r="E41" s="15">
        <f>'РСТ РСО-А'!H9</f>
        <v>24.9</v>
      </c>
      <c r="F41" s="15">
        <f>'РСТ РСО-А'!I9</f>
        <v>16.95</v>
      </c>
      <c r="G41" s="15">
        <f>'РСТ РСО-А'!J9</f>
        <v>9.92</v>
      </c>
    </row>
    <row r="42" spans="1:7" ht="31.5" customHeight="1" x14ac:dyDescent="0.25">
      <c r="A42" s="241" t="s">
        <v>8</v>
      </c>
      <c r="B42" s="242"/>
      <c r="C42" s="243"/>
      <c r="D42" s="14">
        <f>'РСТ РСО-А'!G10</f>
        <v>0.47599999999999998</v>
      </c>
      <c r="E42" s="14">
        <f>'РСТ РСО-А'!H10</f>
        <v>0.47599999999999998</v>
      </c>
      <c r="F42" s="14">
        <f>'РСТ РСО-А'!I10</f>
        <v>0.47599999999999998</v>
      </c>
      <c r="G42" s="14">
        <f>'РСТ РСО-А'!J10</f>
        <v>0.47599999999999998</v>
      </c>
    </row>
    <row r="43" spans="1:7" ht="17.25" customHeight="1" x14ac:dyDescent="0.25">
      <c r="A43" s="259" t="s">
        <v>179</v>
      </c>
      <c r="B43" s="123">
        <f>АТС!A41</f>
        <v>42522</v>
      </c>
      <c r="C43" s="124">
        <v>0</v>
      </c>
      <c r="D43" s="11">
        <f>ROUND(АТС!F41*$D$41*$D$42/100,2)</f>
        <v>66.98</v>
      </c>
      <c r="E43" s="11">
        <f>ROUND(АТС!$F41*$E$41*$E$42/100,2)</f>
        <v>61.54</v>
      </c>
      <c r="F43" s="11">
        <f>ROUND(АТС!$F41*$F$41*$F$42/100,2)</f>
        <v>41.89</v>
      </c>
      <c r="G43" s="11">
        <f>ROUND(АТС!$F41*$G$41*$G$42/100,2)</f>
        <v>24.52</v>
      </c>
    </row>
    <row r="44" spans="1:7" x14ac:dyDescent="0.25">
      <c r="A44" s="259"/>
      <c r="B44" s="125">
        <f>B$43+ROUND(C44/24,5)</f>
        <v>42522.041669999999</v>
      </c>
      <c r="C44" s="126">
        <v>1</v>
      </c>
      <c r="D44" s="11">
        <f>ROUND(АТС!F42*$D$41*$D$42/100,2)</f>
        <v>67.540000000000006</v>
      </c>
      <c r="E44" s="11">
        <f>ROUND(АТС!F42*$E$41*$E$42/100,2)</f>
        <v>62.05</v>
      </c>
      <c r="F44" s="11">
        <f>ROUND(АТС!$F42*$F$41*$F$42/100,2)</f>
        <v>42.24</v>
      </c>
      <c r="G44" s="11">
        <f>ROUND(АТС!$F42*$G$41*$G$42/100,2)</f>
        <v>24.72</v>
      </c>
    </row>
    <row r="45" spans="1:7" x14ac:dyDescent="0.25">
      <c r="A45" s="259"/>
      <c r="B45" s="125">
        <f>B$43+ROUND(C45/24,5)</f>
        <v>42522.083330000001</v>
      </c>
      <c r="C45" s="126">
        <v>2</v>
      </c>
      <c r="D45" s="11">
        <f>ROUND(АТС!F43*$D$41*$D$42/100,2)</f>
        <v>70.52</v>
      </c>
      <c r="E45" s="11">
        <f>ROUND(АТС!F43*$E$41*$E$42/100,2)</f>
        <v>64.790000000000006</v>
      </c>
      <c r="F45" s="11">
        <f>ROUND(АТС!$F43*$F$41*$F$42/100,2)</f>
        <v>44.11</v>
      </c>
      <c r="G45" s="11">
        <f>ROUND(АТС!$F43*$G$41*$G$42/100,2)</f>
        <v>25.81</v>
      </c>
    </row>
    <row r="46" spans="1:7" x14ac:dyDescent="0.25">
      <c r="A46" s="259"/>
      <c r="B46" s="125">
        <f t="shared" ref="B46:B66" si="0">B$43+ROUND(C46/24,5)</f>
        <v>42522.125</v>
      </c>
      <c r="C46" s="126">
        <v>3</v>
      </c>
      <c r="D46" s="11">
        <f>ROUND(АТС!F44*$D$41*$D$42/100,2)</f>
        <v>73.760000000000005</v>
      </c>
      <c r="E46" s="11">
        <f>ROUND(АТС!F44*$E$41*$E$42/100,2)</f>
        <v>67.77</v>
      </c>
      <c r="F46" s="11">
        <f>ROUND(АТС!$F44*$F$41*$F$42/100,2)</f>
        <v>46.13</v>
      </c>
      <c r="G46" s="11">
        <f>ROUND(АТС!$F44*$G$41*$G$42/100,2)</f>
        <v>27</v>
      </c>
    </row>
    <row r="47" spans="1:7" x14ac:dyDescent="0.25">
      <c r="A47" s="259"/>
      <c r="B47" s="123">
        <f t="shared" si="0"/>
        <v>42522.166669999999</v>
      </c>
      <c r="C47" s="126">
        <v>4</v>
      </c>
      <c r="D47" s="11">
        <f>ROUND(АТС!F45*$D$41*$D$42/100,2)</f>
        <v>76.36</v>
      </c>
      <c r="E47" s="11">
        <f>ROUND(АТС!F45*$E$41*$E$42/100,2)</f>
        <v>70.17</v>
      </c>
      <c r="F47" s="11">
        <f>ROUND(АТС!$F45*$F$41*$F$42/100,2)</f>
        <v>47.76</v>
      </c>
      <c r="G47" s="11">
        <f>ROUND(АТС!$F45*$G$41*$G$42/100,2)</f>
        <v>27.95</v>
      </c>
    </row>
    <row r="48" spans="1:7" x14ac:dyDescent="0.25">
      <c r="A48" s="259"/>
      <c r="B48" s="125">
        <f t="shared" si="0"/>
        <v>42522.208330000001</v>
      </c>
      <c r="C48" s="126">
        <v>5</v>
      </c>
      <c r="D48" s="11">
        <f>ROUND(АТС!F46*$D$41*$D$42/100,2)</f>
        <v>77.25</v>
      </c>
      <c r="E48" s="11">
        <f>ROUND(АТС!F46*$E$41*$E$42/100,2)</f>
        <v>70.98</v>
      </c>
      <c r="F48" s="11">
        <f>ROUND(АТС!$F46*$F$41*$F$42/100,2)</f>
        <v>48.32</v>
      </c>
      <c r="G48" s="11">
        <f>ROUND(АТС!$F46*$G$41*$G$42/100,2)</f>
        <v>28.28</v>
      </c>
    </row>
    <row r="49" spans="1:7" x14ac:dyDescent="0.25">
      <c r="A49" s="259"/>
      <c r="B49" s="125">
        <f t="shared" si="0"/>
        <v>42522.25</v>
      </c>
      <c r="C49" s="126">
        <v>6</v>
      </c>
      <c r="D49" s="11">
        <f>ROUND(АТС!F47*$D$41*$D$42/100,2)</f>
        <v>69.760000000000005</v>
      </c>
      <c r="E49" s="11">
        <f>ROUND(АТС!F47*$E$41*$E$42/100,2)</f>
        <v>64.09</v>
      </c>
      <c r="F49" s="11">
        <f>ROUND(АТС!$F47*$F$41*$F$42/100,2)</f>
        <v>43.63</v>
      </c>
      <c r="G49" s="11">
        <f>ROUND(АТС!$F47*$G$41*$G$42/100,2)</f>
        <v>25.53</v>
      </c>
    </row>
    <row r="50" spans="1:7" x14ac:dyDescent="0.25">
      <c r="A50" s="259"/>
      <c r="B50" s="125">
        <f t="shared" si="0"/>
        <v>42522.291669999999</v>
      </c>
      <c r="C50" s="126">
        <v>7</v>
      </c>
      <c r="D50" s="11">
        <f>ROUND(АТС!F48*$D$41*$D$42/100,2)</f>
        <v>100.66</v>
      </c>
      <c r="E50" s="11">
        <f>ROUND(АТС!F48*$E$41*$E$42/100,2)</f>
        <v>92.49</v>
      </c>
      <c r="F50" s="11">
        <f>ROUND(АТС!$F48*$F$41*$F$42/100,2)</f>
        <v>62.96</v>
      </c>
      <c r="G50" s="11">
        <f>ROUND(АТС!$F48*$G$41*$G$42/100,2)</f>
        <v>36.85</v>
      </c>
    </row>
    <row r="51" spans="1:7" x14ac:dyDescent="0.25">
      <c r="A51" s="259"/>
      <c r="B51" s="123">
        <f t="shared" si="0"/>
        <v>42522.333330000001</v>
      </c>
      <c r="C51" s="126">
        <v>8</v>
      </c>
      <c r="D51" s="11">
        <f>ROUND(АТС!F49*$D$41*$D$42/100,2)</f>
        <v>88.07</v>
      </c>
      <c r="E51" s="11">
        <f>ROUND(АТС!F49*$E$41*$E$42/100,2)</f>
        <v>80.92</v>
      </c>
      <c r="F51" s="11">
        <f>ROUND(АТС!$F49*$F$41*$F$42/100,2)</f>
        <v>55.08</v>
      </c>
      <c r="G51" s="11">
        <f>ROUND(АТС!$F49*$G$41*$G$42/100,2)</f>
        <v>32.24</v>
      </c>
    </row>
    <row r="52" spans="1:7" x14ac:dyDescent="0.25">
      <c r="A52" s="259"/>
      <c r="B52" s="125">
        <f t="shared" si="0"/>
        <v>42522.375</v>
      </c>
      <c r="C52" s="126">
        <v>9</v>
      </c>
      <c r="D52" s="11">
        <f>ROUND(АТС!F50*$D$41*$D$42/100,2)</f>
        <v>76.38</v>
      </c>
      <c r="E52" s="11">
        <f>ROUND(АТС!F50*$E$41*$E$42/100,2)</f>
        <v>70.180000000000007</v>
      </c>
      <c r="F52" s="11">
        <f>ROUND(АТС!$F50*$F$41*$F$42/100,2)</f>
        <v>47.77</v>
      </c>
      <c r="G52" s="11">
        <f>ROUND(АТС!$F50*$G$41*$G$42/100,2)</f>
        <v>27.96</v>
      </c>
    </row>
    <row r="53" spans="1:7" x14ac:dyDescent="0.25">
      <c r="A53" s="259"/>
      <c r="B53" s="125">
        <f t="shared" si="0"/>
        <v>42522.416669999999</v>
      </c>
      <c r="C53" s="126">
        <v>10</v>
      </c>
      <c r="D53" s="11">
        <f>ROUND(АТС!F51*$D$41*$D$42/100,2)</f>
        <v>73.09</v>
      </c>
      <c r="E53" s="11">
        <f>ROUND(АТС!F51*$E$41*$E$42/100,2)</f>
        <v>67.16</v>
      </c>
      <c r="F53" s="11">
        <f>ROUND(АТС!$F51*$F$41*$F$42/100,2)</f>
        <v>45.71</v>
      </c>
      <c r="G53" s="11">
        <f>ROUND(АТС!$F51*$G$41*$G$42/100,2)</f>
        <v>26.75</v>
      </c>
    </row>
    <row r="54" spans="1:7" x14ac:dyDescent="0.25">
      <c r="A54" s="259"/>
      <c r="B54" s="125">
        <f t="shared" si="0"/>
        <v>42522.458330000001</v>
      </c>
      <c r="C54" s="126">
        <v>11</v>
      </c>
      <c r="D54" s="11">
        <f>ROUND(АТС!F52*$D$41*$D$42/100,2)</f>
        <v>74.709999999999994</v>
      </c>
      <c r="E54" s="11">
        <f>ROUND(АТС!F52*$E$41*$E$42/100,2)</f>
        <v>68.64</v>
      </c>
      <c r="F54" s="11">
        <f>ROUND(АТС!$F52*$F$41*$F$42/100,2)</f>
        <v>46.73</v>
      </c>
      <c r="G54" s="11">
        <f>ROUND(АТС!$F52*$G$41*$G$42/100,2)</f>
        <v>27.35</v>
      </c>
    </row>
    <row r="55" spans="1:7" x14ac:dyDescent="0.25">
      <c r="A55" s="259"/>
      <c r="B55" s="123">
        <f t="shared" si="0"/>
        <v>42522.5</v>
      </c>
      <c r="C55" s="126">
        <v>12</v>
      </c>
      <c r="D55" s="11">
        <f>ROUND(АТС!F53*$D$41*$D$42/100,2)</f>
        <v>78.13</v>
      </c>
      <c r="E55" s="11">
        <f>ROUND(АТС!F53*$E$41*$E$42/100,2)</f>
        <v>71.78</v>
      </c>
      <c r="F55" s="11">
        <f>ROUND(АТС!$F53*$F$41*$F$42/100,2)</f>
        <v>48.87</v>
      </c>
      <c r="G55" s="11">
        <f>ROUND(АТС!$F53*$G$41*$G$42/100,2)</f>
        <v>28.6</v>
      </c>
    </row>
    <row r="56" spans="1:7" x14ac:dyDescent="0.25">
      <c r="A56" s="259"/>
      <c r="B56" s="125">
        <f t="shared" si="0"/>
        <v>42522.541669999999</v>
      </c>
      <c r="C56" s="126">
        <v>13</v>
      </c>
      <c r="D56" s="11">
        <f>ROUND(АТС!F54*$D$41*$D$42/100,2)</f>
        <v>79.930000000000007</v>
      </c>
      <c r="E56" s="11">
        <f>ROUND(АТС!F54*$E$41*$E$42/100,2)</f>
        <v>73.44</v>
      </c>
      <c r="F56" s="11">
        <f>ROUND(АТС!$F54*$F$41*$F$42/100,2)</f>
        <v>50</v>
      </c>
      <c r="G56" s="11">
        <f>ROUND(АТС!$F54*$G$41*$G$42/100,2)</f>
        <v>29.26</v>
      </c>
    </row>
    <row r="57" spans="1:7" x14ac:dyDescent="0.25">
      <c r="A57" s="259"/>
      <c r="B57" s="125">
        <f t="shared" si="0"/>
        <v>42522.583330000001</v>
      </c>
      <c r="C57" s="126">
        <v>14</v>
      </c>
      <c r="D57" s="11">
        <f>ROUND(АТС!F55*$D$41*$D$42/100,2)</f>
        <v>78.099999999999994</v>
      </c>
      <c r="E57" s="11">
        <f>ROUND(АТС!F55*$E$41*$E$42/100,2)</f>
        <v>71.760000000000005</v>
      </c>
      <c r="F57" s="11">
        <f>ROUND(АТС!$F55*$F$41*$F$42/100,2)</f>
        <v>48.85</v>
      </c>
      <c r="G57" s="11">
        <f>ROUND(АТС!$F55*$G$41*$G$42/100,2)</f>
        <v>28.59</v>
      </c>
    </row>
    <row r="58" spans="1:7" x14ac:dyDescent="0.25">
      <c r="A58" s="259"/>
      <c r="B58" s="125">
        <f t="shared" si="0"/>
        <v>42522.625</v>
      </c>
      <c r="C58" s="126">
        <v>15</v>
      </c>
      <c r="D58" s="11">
        <f>ROUND(АТС!F56*$D$41*$D$42/100,2)</f>
        <v>79.92</v>
      </c>
      <c r="E58" s="11">
        <f>ROUND(АТС!F56*$E$41*$E$42/100,2)</f>
        <v>73.430000000000007</v>
      </c>
      <c r="F58" s="11">
        <f>ROUND(АТС!$F56*$F$41*$F$42/100,2)</f>
        <v>49.98</v>
      </c>
      <c r="G58" s="11">
        <f>ROUND(АТС!$F56*$G$41*$G$42/100,2)</f>
        <v>29.25</v>
      </c>
    </row>
    <row r="59" spans="1:7" x14ac:dyDescent="0.25">
      <c r="A59" s="259"/>
      <c r="B59" s="123">
        <f t="shared" si="0"/>
        <v>42522.666669999999</v>
      </c>
      <c r="C59" s="126">
        <v>16</v>
      </c>
      <c r="D59" s="11">
        <f>ROUND(АТС!F57*$D$41*$D$42/100,2)</f>
        <v>80.53</v>
      </c>
      <c r="E59" s="11">
        <f>ROUND(АТС!F57*$E$41*$E$42/100,2)</f>
        <v>74</v>
      </c>
      <c r="F59" s="11">
        <f>ROUND(АТС!$F57*$F$41*$F$42/100,2)</f>
        <v>50.37</v>
      </c>
      <c r="G59" s="11">
        <f>ROUND(АТС!$F57*$G$41*$G$42/100,2)</f>
        <v>29.48</v>
      </c>
    </row>
    <row r="60" spans="1:7" x14ac:dyDescent="0.25">
      <c r="A60" s="259"/>
      <c r="B60" s="125">
        <f t="shared" si="0"/>
        <v>42522.708330000001</v>
      </c>
      <c r="C60" s="126">
        <v>17</v>
      </c>
      <c r="D60" s="11">
        <f>ROUND(АТС!F58*$D$41*$D$42/100,2)</f>
        <v>72.09</v>
      </c>
      <c r="E60" s="11">
        <f>ROUND(АТС!F58*$E$41*$E$42/100,2)</f>
        <v>66.239999999999995</v>
      </c>
      <c r="F60" s="11">
        <f>ROUND(АТС!$F58*$F$41*$F$42/100,2)</f>
        <v>45.09</v>
      </c>
      <c r="G60" s="11">
        <f>ROUND(АТС!$F58*$G$41*$G$42/100,2)</f>
        <v>26.39</v>
      </c>
    </row>
    <row r="61" spans="1:7" x14ac:dyDescent="0.25">
      <c r="A61" s="259"/>
      <c r="B61" s="125">
        <f t="shared" si="0"/>
        <v>42522.75</v>
      </c>
      <c r="C61" s="126">
        <v>18</v>
      </c>
      <c r="D61" s="11">
        <f>ROUND(АТС!F59*$D$41*$D$42/100,2)</f>
        <v>70.849999999999994</v>
      </c>
      <c r="E61" s="11">
        <f>ROUND(АТС!F59*$E$41*$E$42/100,2)</f>
        <v>65.099999999999994</v>
      </c>
      <c r="F61" s="11">
        <f>ROUND(АТС!$F59*$F$41*$F$42/100,2)</f>
        <v>44.31</v>
      </c>
      <c r="G61" s="11">
        <f>ROUND(АТС!$F59*$G$41*$G$42/100,2)</f>
        <v>25.93</v>
      </c>
    </row>
    <row r="62" spans="1:7" x14ac:dyDescent="0.25">
      <c r="A62" s="259"/>
      <c r="B62" s="125">
        <f t="shared" si="0"/>
        <v>42522.791669999999</v>
      </c>
      <c r="C62" s="126">
        <v>19</v>
      </c>
      <c r="D62" s="11">
        <f>ROUND(АТС!F60*$D$41*$D$42/100,2)</f>
        <v>69.67</v>
      </c>
      <c r="E62" s="11">
        <f>ROUND(АТС!F60*$E$41*$E$42/100,2)</f>
        <v>64.010000000000005</v>
      </c>
      <c r="F62" s="11">
        <f>ROUND(АТС!$F60*$F$41*$F$42/100,2)</f>
        <v>43.57</v>
      </c>
      <c r="G62" s="11">
        <f>ROUND(АТС!$F60*$G$41*$G$42/100,2)</f>
        <v>25.5</v>
      </c>
    </row>
    <row r="63" spans="1:7" x14ac:dyDescent="0.25">
      <c r="A63" s="259"/>
      <c r="B63" s="123">
        <f t="shared" si="0"/>
        <v>42522.833330000001</v>
      </c>
      <c r="C63" s="126">
        <v>20</v>
      </c>
      <c r="D63" s="11">
        <f>ROUND(АТС!F61*$D$41*$D$42/100,2)</f>
        <v>73.95</v>
      </c>
      <c r="E63" s="11">
        <f>ROUND(АТС!F61*$E$41*$E$42/100,2)</f>
        <v>67.94</v>
      </c>
      <c r="F63" s="11">
        <f>ROUND(АТС!$F61*$F$41*$F$42/100,2)</f>
        <v>46.25</v>
      </c>
      <c r="G63" s="11">
        <f>ROUND(АТС!$F61*$G$41*$G$42/100,2)</f>
        <v>27.07</v>
      </c>
    </row>
    <row r="64" spans="1:7" x14ac:dyDescent="0.25">
      <c r="A64" s="259"/>
      <c r="B64" s="125">
        <f t="shared" si="0"/>
        <v>42522.875</v>
      </c>
      <c r="C64" s="126">
        <v>21</v>
      </c>
      <c r="D64" s="11">
        <f>ROUND(АТС!F62*$D$41*$D$42/100,2)</f>
        <v>70.099999999999994</v>
      </c>
      <c r="E64" s="11">
        <f>ROUND(АТС!F62*$E$41*$E$42/100,2)</f>
        <v>64.41</v>
      </c>
      <c r="F64" s="11">
        <f>ROUND(АТС!$F62*$F$41*$F$42/100,2)</f>
        <v>43.85</v>
      </c>
      <c r="G64" s="11">
        <f>ROUND(АТС!$F62*$G$41*$G$42/100,2)</f>
        <v>25.66</v>
      </c>
    </row>
    <row r="65" spans="1:7" x14ac:dyDescent="0.25">
      <c r="A65" s="259"/>
      <c r="B65" s="125">
        <f t="shared" si="0"/>
        <v>42522.916669999999</v>
      </c>
      <c r="C65" s="126">
        <v>22</v>
      </c>
      <c r="D65" s="11">
        <f>ROUND(АТС!F63*$D$41*$D$42/100,2)</f>
        <v>72.08</v>
      </c>
      <c r="E65" s="11">
        <f>ROUND(АТС!F63*$E$41*$E$42/100,2)</f>
        <v>66.23</v>
      </c>
      <c r="F65" s="11">
        <f>ROUND(АТС!$F63*$F$41*$F$42/100,2)</f>
        <v>45.08</v>
      </c>
      <c r="G65" s="11">
        <f>ROUND(АТС!$F63*$G$41*$G$42/100,2)</f>
        <v>26.39</v>
      </c>
    </row>
    <row r="66" spans="1:7" x14ac:dyDescent="0.25">
      <c r="A66" s="259"/>
      <c r="B66" s="125">
        <f t="shared" si="0"/>
        <v>42522.958330000001</v>
      </c>
      <c r="C66" s="126">
        <v>23</v>
      </c>
      <c r="D66" s="11">
        <f>ROUND(АТС!F64*$D$41*$D$42/100,2)</f>
        <v>75.72</v>
      </c>
      <c r="E66" s="11">
        <f>ROUND(АТС!F64*$E$41*$E$42/100,2)</f>
        <v>69.569999999999993</v>
      </c>
      <c r="F66" s="11">
        <f>ROUND(АТС!$F64*$F$41*$F$42/100,2)</f>
        <v>47.36</v>
      </c>
      <c r="G66" s="11">
        <f>ROUND(АТС!$F64*$G$41*$G$42/100,2)</f>
        <v>27.72</v>
      </c>
    </row>
    <row r="67" spans="1:7" x14ac:dyDescent="0.25">
      <c r="A67" s="259"/>
      <c r="B67" s="123">
        <f>B43+1</f>
        <v>42523</v>
      </c>
      <c r="C67" s="126">
        <v>0</v>
      </c>
      <c r="D67" s="11">
        <f>ROUND(АТС!F65*$D$41*$D$42/100,2)</f>
        <v>67.3</v>
      </c>
      <c r="E67" s="11">
        <f>ROUND(АТС!F65*$E$41*$E$42/100,2)</f>
        <v>61.84</v>
      </c>
      <c r="F67" s="11">
        <f>ROUND(АТС!$F65*$F$41*$F$42/100,2)</f>
        <v>42.1</v>
      </c>
      <c r="G67" s="11">
        <f>ROUND(АТС!$F65*$G$41*$G$42/100,2)</f>
        <v>24.64</v>
      </c>
    </row>
    <row r="68" spans="1:7" x14ac:dyDescent="0.25">
      <c r="A68" s="259"/>
      <c r="B68" s="125">
        <f t="shared" ref="B68:B131" si="1">B44+1</f>
        <v>42523.041669999999</v>
      </c>
      <c r="C68" s="126">
        <v>1</v>
      </c>
      <c r="D68" s="11">
        <f>ROUND(АТС!F66*$D$41*$D$42/100,2)</f>
        <v>67.540000000000006</v>
      </c>
      <c r="E68" s="11">
        <f>ROUND(АТС!F66*$E$41*$E$42/100,2)</f>
        <v>62.06</v>
      </c>
      <c r="F68" s="11">
        <f>ROUND(АТС!$F66*$F$41*$F$42/100,2)</f>
        <v>42.24</v>
      </c>
      <c r="G68" s="11">
        <f>ROUND(АТС!$F66*$G$41*$G$42/100,2)</f>
        <v>24.72</v>
      </c>
    </row>
    <row r="69" spans="1:7" x14ac:dyDescent="0.25">
      <c r="A69" s="259"/>
      <c r="B69" s="125">
        <f t="shared" si="1"/>
        <v>42523.083330000001</v>
      </c>
      <c r="C69" s="126">
        <v>2</v>
      </c>
      <c r="D69" s="11">
        <f>ROUND(АТС!F67*$D$41*$D$42/100,2)</f>
        <v>71.31</v>
      </c>
      <c r="E69" s="11">
        <f>ROUND(АТС!F67*$E$41*$E$42/100,2)</f>
        <v>65.52</v>
      </c>
      <c r="F69" s="11">
        <f>ROUND(АТС!$F67*$F$41*$F$42/100,2)</f>
        <v>44.6</v>
      </c>
      <c r="G69" s="11">
        <f>ROUND(АТС!$F67*$G$41*$G$42/100,2)</f>
        <v>26.1</v>
      </c>
    </row>
    <row r="70" spans="1:7" x14ac:dyDescent="0.25">
      <c r="A70" s="259"/>
      <c r="B70" s="125">
        <f t="shared" si="1"/>
        <v>42523.125</v>
      </c>
      <c r="C70" s="126">
        <v>3</v>
      </c>
      <c r="D70" s="11">
        <f>ROUND(АТС!F68*$D$41*$D$42/100,2)</f>
        <v>73.760000000000005</v>
      </c>
      <c r="E70" s="11">
        <f>ROUND(АТС!F68*$E$41*$E$42/100,2)</f>
        <v>67.77</v>
      </c>
      <c r="F70" s="11">
        <f>ROUND(АТС!$F68*$F$41*$F$42/100,2)</f>
        <v>46.13</v>
      </c>
      <c r="G70" s="11">
        <f>ROUND(АТС!$F68*$G$41*$G$42/100,2)</f>
        <v>27</v>
      </c>
    </row>
    <row r="71" spans="1:7" x14ac:dyDescent="0.25">
      <c r="A71" s="259"/>
      <c r="B71" s="123">
        <f t="shared" si="1"/>
        <v>42523.166669999999</v>
      </c>
      <c r="C71" s="126">
        <v>4</v>
      </c>
      <c r="D71" s="11">
        <f>ROUND(АТС!F69*$D$41*$D$42/100,2)</f>
        <v>76.349999999999994</v>
      </c>
      <c r="E71" s="11">
        <f>ROUND(АТС!F69*$E$41*$E$42/100,2)</f>
        <v>70.150000000000006</v>
      </c>
      <c r="F71" s="11">
        <f>ROUND(АТС!$F69*$F$41*$F$42/100,2)</f>
        <v>47.76</v>
      </c>
      <c r="G71" s="11">
        <f>ROUND(АТС!$F69*$G$41*$G$42/100,2)</f>
        <v>27.95</v>
      </c>
    </row>
    <row r="72" spans="1:7" x14ac:dyDescent="0.25">
      <c r="A72" s="259"/>
      <c r="B72" s="125">
        <f t="shared" si="1"/>
        <v>42523.208330000001</v>
      </c>
      <c r="C72" s="126">
        <v>5</v>
      </c>
      <c r="D72" s="11">
        <f>ROUND(АТС!F70*$D$41*$D$42/100,2)</f>
        <v>77.260000000000005</v>
      </c>
      <c r="E72" s="11">
        <f>ROUND(АТС!F70*$E$41*$E$42/100,2)</f>
        <v>70.989999999999995</v>
      </c>
      <c r="F72" s="11">
        <f>ROUND(АТС!$F70*$F$41*$F$42/100,2)</f>
        <v>48.33</v>
      </c>
      <c r="G72" s="11">
        <f>ROUND(АТС!$F70*$G$41*$G$42/100,2)</f>
        <v>28.28</v>
      </c>
    </row>
    <row r="73" spans="1:7" x14ac:dyDescent="0.25">
      <c r="A73" s="259"/>
      <c r="B73" s="125">
        <f t="shared" si="1"/>
        <v>42523.25</v>
      </c>
      <c r="C73" s="126">
        <v>6</v>
      </c>
      <c r="D73" s="11">
        <f>ROUND(АТС!F71*$D$41*$D$42/100,2)</f>
        <v>70.53</v>
      </c>
      <c r="E73" s="11">
        <f>ROUND(АТС!F71*$E$41*$E$42/100,2)</f>
        <v>64.81</v>
      </c>
      <c r="F73" s="11">
        <f>ROUND(АТС!$F71*$F$41*$F$42/100,2)</f>
        <v>44.12</v>
      </c>
      <c r="G73" s="11">
        <f>ROUND(АТС!$F71*$G$41*$G$42/100,2)</f>
        <v>25.82</v>
      </c>
    </row>
    <row r="74" spans="1:7" x14ac:dyDescent="0.25">
      <c r="A74" s="259"/>
      <c r="B74" s="125">
        <f t="shared" si="1"/>
        <v>42523.291669999999</v>
      </c>
      <c r="C74" s="126">
        <v>7</v>
      </c>
      <c r="D74" s="11">
        <f>ROUND(АТС!F72*$D$41*$D$42/100,2)</f>
        <v>99.53</v>
      </c>
      <c r="E74" s="11">
        <f>ROUND(АТС!F72*$E$41*$E$42/100,2)</f>
        <v>91.45</v>
      </c>
      <c r="F74" s="11">
        <f>ROUND(АТС!$F72*$F$41*$F$42/100,2)</f>
        <v>62.25</v>
      </c>
      <c r="G74" s="11">
        <f>ROUND(АТС!$F72*$G$41*$G$42/100,2)</f>
        <v>36.43</v>
      </c>
    </row>
    <row r="75" spans="1:7" x14ac:dyDescent="0.25">
      <c r="A75" s="259"/>
      <c r="B75" s="123">
        <f t="shared" si="1"/>
        <v>42523.333330000001</v>
      </c>
      <c r="C75" s="126">
        <v>8</v>
      </c>
      <c r="D75" s="11">
        <f>ROUND(АТС!F73*$D$41*$D$42/100,2)</f>
        <v>85.92</v>
      </c>
      <c r="E75" s="11">
        <f>ROUND(АТС!F73*$E$41*$E$42/100,2)</f>
        <v>78.94</v>
      </c>
      <c r="F75" s="11">
        <f>ROUND(АТС!$F73*$F$41*$F$42/100,2)</f>
        <v>53.74</v>
      </c>
      <c r="G75" s="11">
        <f>ROUND(АТС!$F73*$G$41*$G$42/100,2)</f>
        <v>31.45</v>
      </c>
    </row>
    <row r="76" spans="1:7" x14ac:dyDescent="0.25">
      <c r="A76" s="259"/>
      <c r="B76" s="125">
        <f t="shared" si="1"/>
        <v>42523.375</v>
      </c>
      <c r="C76" s="126">
        <v>9</v>
      </c>
      <c r="D76" s="11">
        <f>ROUND(АТС!F74*$D$41*$D$42/100,2)</f>
        <v>74.7</v>
      </c>
      <c r="E76" s="11">
        <f>ROUND(АТС!F74*$E$41*$E$42/100,2)</f>
        <v>68.64</v>
      </c>
      <c r="F76" s="11">
        <f>ROUND(АТС!$F74*$F$41*$F$42/100,2)</f>
        <v>46.72</v>
      </c>
      <c r="G76" s="11">
        <f>ROUND(АТС!$F74*$G$41*$G$42/100,2)</f>
        <v>27.34</v>
      </c>
    </row>
    <row r="77" spans="1:7" x14ac:dyDescent="0.25">
      <c r="A77" s="259"/>
      <c r="B77" s="125">
        <f t="shared" si="1"/>
        <v>42523.416669999999</v>
      </c>
      <c r="C77" s="126">
        <v>10</v>
      </c>
      <c r="D77" s="11">
        <f>ROUND(АТС!F75*$D$41*$D$42/100,2)</f>
        <v>68.599999999999994</v>
      </c>
      <c r="E77" s="11">
        <f>ROUND(АТС!F75*$E$41*$E$42/100,2)</f>
        <v>63.03</v>
      </c>
      <c r="F77" s="11">
        <f>ROUND(АТС!$F75*$F$41*$F$42/100,2)</f>
        <v>42.9</v>
      </c>
      <c r="G77" s="11">
        <f>ROUND(АТС!$F75*$G$41*$G$42/100,2)</f>
        <v>25.11</v>
      </c>
    </row>
    <row r="78" spans="1:7" x14ac:dyDescent="0.25">
      <c r="A78" s="259"/>
      <c r="B78" s="125">
        <f t="shared" si="1"/>
        <v>42523.458330000001</v>
      </c>
      <c r="C78" s="126">
        <v>11</v>
      </c>
      <c r="D78" s="11">
        <f>ROUND(АТС!F76*$D$41*$D$42/100,2)</f>
        <v>70.03</v>
      </c>
      <c r="E78" s="11">
        <f>ROUND(АТС!F76*$E$41*$E$42/100,2)</f>
        <v>64.349999999999994</v>
      </c>
      <c r="F78" s="11">
        <f>ROUND(АТС!$F76*$F$41*$F$42/100,2)</f>
        <v>43.8</v>
      </c>
      <c r="G78" s="11">
        <f>ROUND(АТС!$F76*$G$41*$G$42/100,2)</f>
        <v>25.64</v>
      </c>
    </row>
    <row r="79" spans="1:7" x14ac:dyDescent="0.25">
      <c r="A79" s="259"/>
      <c r="B79" s="123">
        <f t="shared" si="1"/>
        <v>42523.5</v>
      </c>
      <c r="C79" s="126">
        <v>12</v>
      </c>
      <c r="D79" s="11">
        <f>ROUND(АТС!F77*$D$41*$D$42/100,2)</f>
        <v>74.680000000000007</v>
      </c>
      <c r="E79" s="11">
        <f>ROUND(АТС!F77*$E$41*$E$42/100,2)</f>
        <v>68.61</v>
      </c>
      <c r="F79" s="11">
        <f>ROUND(АТС!$F77*$F$41*$F$42/100,2)</f>
        <v>46.71</v>
      </c>
      <c r="G79" s="11">
        <f>ROUND(АТС!$F77*$G$41*$G$42/100,2)</f>
        <v>27.34</v>
      </c>
    </row>
    <row r="80" spans="1:7" x14ac:dyDescent="0.25">
      <c r="A80" s="259"/>
      <c r="B80" s="125">
        <f t="shared" si="1"/>
        <v>42523.541669999999</v>
      </c>
      <c r="C80" s="126">
        <v>13</v>
      </c>
      <c r="D80" s="11">
        <f>ROUND(АТС!F78*$D$41*$D$42/100,2)</f>
        <v>78.09</v>
      </c>
      <c r="E80" s="11">
        <f>ROUND(АТС!F78*$E$41*$E$42/100,2)</f>
        <v>71.75</v>
      </c>
      <c r="F80" s="11">
        <f>ROUND(АТС!$F78*$F$41*$F$42/100,2)</f>
        <v>48.84</v>
      </c>
      <c r="G80" s="11">
        <f>ROUND(АТС!$F78*$G$41*$G$42/100,2)</f>
        <v>28.59</v>
      </c>
    </row>
    <row r="81" spans="1:7" x14ac:dyDescent="0.25">
      <c r="A81" s="259"/>
      <c r="B81" s="125">
        <f t="shared" si="1"/>
        <v>42523.583330000001</v>
      </c>
      <c r="C81" s="126">
        <v>14</v>
      </c>
      <c r="D81" s="11">
        <f>ROUND(АТС!F79*$D$41*$D$42/100,2)</f>
        <v>79.92</v>
      </c>
      <c r="E81" s="11">
        <f>ROUND(АТС!F79*$E$41*$E$42/100,2)</f>
        <v>73.430000000000007</v>
      </c>
      <c r="F81" s="11">
        <f>ROUND(АТС!$F79*$F$41*$F$42/100,2)</f>
        <v>49.98</v>
      </c>
      <c r="G81" s="11">
        <f>ROUND(АТС!$F79*$G$41*$G$42/100,2)</f>
        <v>29.25</v>
      </c>
    </row>
    <row r="82" spans="1:7" x14ac:dyDescent="0.25">
      <c r="A82" s="259"/>
      <c r="B82" s="125">
        <f t="shared" si="1"/>
        <v>42523.625</v>
      </c>
      <c r="C82" s="126">
        <v>15</v>
      </c>
      <c r="D82" s="11">
        <f>ROUND(АТС!F80*$D$41*$D$42/100,2)</f>
        <v>81.819999999999993</v>
      </c>
      <c r="E82" s="11">
        <f>ROUND(АТС!F80*$E$41*$E$42/100,2)</f>
        <v>75.180000000000007</v>
      </c>
      <c r="F82" s="11">
        <f>ROUND(АТС!$F80*$F$41*$F$42/100,2)</f>
        <v>51.18</v>
      </c>
      <c r="G82" s="11">
        <f>ROUND(АТС!$F80*$G$41*$G$42/100,2)</f>
        <v>29.95</v>
      </c>
    </row>
    <row r="83" spans="1:7" x14ac:dyDescent="0.25">
      <c r="A83" s="259"/>
      <c r="B83" s="123">
        <f t="shared" si="1"/>
        <v>42523.666669999999</v>
      </c>
      <c r="C83" s="126">
        <v>16</v>
      </c>
      <c r="D83" s="11">
        <f>ROUND(АТС!F81*$D$41*$D$42/100,2)</f>
        <v>80.53</v>
      </c>
      <c r="E83" s="11">
        <f>ROUND(АТС!F81*$E$41*$E$42/100,2)</f>
        <v>74</v>
      </c>
      <c r="F83" s="11">
        <f>ROUND(АТС!$F81*$F$41*$F$42/100,2)</f>
        <v>50.37</v>
      </c>
      <c r="G83" s="11">
        <f>ROUND(АТС!$F81*$G$41*$G$42/100,2)</f>
        <v>29.48</v>
      </c>
    </row>
    <row r="84" spans="1:7" x14ac:dyDescent="0.25">
      <c r="A84" s="259"/>
      <c r="B84" s="125">
        <f t="shared" si="1"/>
        <v>42523.708330000001</v>
      </c>
      <c r="C84" s="126">
        <v>17</v>
      </c>
      <c r="D84" s="11">
        <f>ROUND(АТС!F82*$D$41*$D$42/100,2)</f>
        <v>79.03</v>
      </c>
      <c r="E84" s="11">
        <f>ROUND(АТС!F82*$E$41*$E$42/100,2)</f>
        <v>72.62</v>
      </c>
      <c r="F84" s="11">
        <f>ROUND(АТС!$F82*$F$41*$F$42/100,2)</f>
        <v>49.43</v>
      </c>
      <c r="G84" s="11">
        <f>ROUND(АТС!$F82*$G$41*$G$42/100,2)</f>
        <v>28.93</v>
      </c>
    </row>
    <row r="85" spans="1:7" x14ac:dyDescent="0.25">
      <c r="A85" s="259"/>
      <c r="B85" s="125">
        <f t="shared" si="1"/>
        <v>42523.75</v>
      </c>
      <c r="C85" s="126">
        <v>18</v>
      </c>
      <c r="D85" s="11">
        <f>ROUND(АТС!F83*$D$41*$D$42/100,2)</f>
        <v>79.05</v>
      </c>
      <c r="E85" s="11">
        <f>ROUND(АТС!F83*$E$41*$E$42/100,2)</f>
        <v>72.63</v>
      </c>
      <c r="F85" s="11">
        <f>ROUND(АТС!$F83*$F$41*$F$42/100,2)</f>
        <v>49.44</v>
      </c>
      <c r="G85" s="11">
        <f>ROUND(АТС!$F83*$G$41*$G$42/100,2)</f>
        <v>28.94</v>
      </c>
    </row>
    <row r="86" spans="1:7" x14ac:dyDescent="0.25">
      <c r="A86" s="259"/>
      <c r="B86" s="125">
        <f t="shared" si="1"/>
        <v>42523.791669999999</v>
      </c>
      <c r="C86" s="126">
        <v>19</v>
      </c>
      <c r="D86" s="11">
        <f>ROUND(АТС!F84*$D$41*$D$42/100,2)</f>
        <v>69.680000000000007</v>
      </c>
      <c r="E86" s="11">
        <f>ROUND(АТС!F84*$E$41*$E$42/100,2)</f>
        <v>64.03</v>
      </c>
      <c r="F86" s="11">
        <f>ROUND(АТС!$F84*$F$41*$F$42/100,2)</f>
        <v>43.58</v>
      </c>
      <c r="G86" s="11">
        <f>ROUND(АТС!$F84*$G$41*$G$42/100,2)</f>
        <v>25.51</v>
      </c>
    </row>
    <row r="87" spans="1:7" x14ac:dyDescent="0.25">
      <c r="A87" s="259"/>
      <c r="B87" s="123">
        <f t="shared" si="1"/>
        <v>42523.833330000001</v>
      </c>
      <c r="C87" s="126">
        <v>20</v>
      </c>
      <c r="D87" s="11">
        <f>ROUND(АТС!F85*$D$41*$D$42/100,2)</f>
        <v>74.16</v>
      </c>
      <c r="E87" s="11">
        <f>ROUND(АТС!F85*$E$41*$E$42/100,2)</f>
        <v>68.14</v>
      </c>
      <c r="F87" s="11">
        <f>ROUND(АТС!$F85*$F$41*$F$42/100,2)</f>
        <v>46.38</v>
      </c>
      <c r="G87" s="11">
        <f>ROUND(АТС!$F85*$G$41*$G$42/100,2)</f>
        <v>27.15</v>
      </c>
    </row>
    <row r="88" spans="1:7" x14ac:dyDescent="0.25">
      <c r="A88" s="259"/>
      <c r="B88" s="125">
        <f t="shared" si="1"/>
        <v>42523.875</v>
      </c>
      <c r="C88" s="126">
        <v>21</v>
      </c>
      <c r="D88" s="11">
        <f>ROUND(АТС!F86*$D$41*$D$42/100,2)</f>
        <v>72.73</v>
      </c>
      <c r="E88" s="11">
        <f>ROUND(АТС!F86*$E$41*$E$42/100,2)</f>
        <v>66.83</v>
      </c>
      <c r="F88" s="11">
        <f>ROUND(АТС!$F86*$F$41*$F$42/100,2)</f>
        <v>45.49</v>
      </c>
      <c r="G88" s="11">
        <f>ROUND(АТС!$F86*$G$41*$G$42/100,2)</f>
        <v>26.62</v>
      </c>
    </row>
    <row r="89" spans="1:7" x14ac:dyDescent="0.25">
      <c r="A89" s="259"/>
      <c r="B89" s="125">
        <f t="shared" si="1"/>
        <v>42523.916669999999</v>
      </c>
      <c r="C89" s="126">
        <v>22</v>
      </c>
      <c r="D89" s="11">
        <f>ROUND(АТС!F87*$D$41*$D$42/100,2)</f>
        <v>72.09</v>
      </c>
      <c r="E89" s="11">
        <f>ROUND(АТС!F87*$E$41*$E$42/100,2)</f>
        <v>66.23</v>
      </c>
      <c r="F89" s="11">
        <f>ROUND(АТС!$F87*$F$41*$F$42/100,2)</f>
        <v>45.09</v>
      </c>
      <c r="G89" s="11">
        <f>ROUND(АТС!$F87*$G$41*$G$42/100,2)</f>
        <v>26.39</v>
      </c>
    </row>
    <row r="90" spans="1:7" x14ac:dyDescent="0.25">
      <c r="A90" s="259"/>
      <c r="B90" s="125">
        <f t="shared" si="1"/>
        <v>42523.958330000001</v>
      </c>
      <c r="C90" s="126">
        <v>23</v>
      </c>
      <c r="D90" s="11">
        <f>ROUND(АТС!F88*$D$41*$D$42/100,2)</f>
        <v>75.7</v>
      </c>
      <c r="E90" s="11">
        <f>ROUND(АТС!F88*$E$41*$E$42/100,2)</f>
        <v>69.55</v>
      </c>
      <c r="F90" s="11">
        <f>ROUND(АТС!$F88*$F$41*$F$42/100,2)</f>
        <v>47.35</v>
      </c>
      <c r="G90" s="11">
        <f>ROUND(АТС!$F88*$G$41*$G$42/100,2)</f>
        <v>27.71</v>
      </c>
    </row>
    <row r="91" spans="1:7" x14ac:dyDescent="0.25">
      <c r="A91" s="259"/>
      <c r="B91" s="123">
        <f t="shared" si="1"/>
        <v>42524</v>
      </c>
      <c r="C91" s="126">
        <v>0</v>
      </c>
      <c r="D91" s="11">
        <f>ROUND(АТС!F89*$D$41*$D$42/100,2)</f>
        <v>67.959999999999994</v>
      </c>
      <c r="E91" s="11">
        <f>ROUND(АТС!F89*$E$41*$E$42/100,2)</f>
        <v>62.44</v>
      </c>
      <c r="F91" s="11">
        <f>ROUND(АТС!$F89*$F$41*$F$42/100,2)</f>
        <v>42.5</v>
      </c>
      <c r="G91" s="11">
        <f>ROUND(АТС!$F89*$G$41*$G$42/100,2)</f>
        <v>24.88</v>
      </c>
    </row>
    <row r="92" spans="1:7" x14ac:dyDescent="0.25">
      <c r="A92" s="259"/>
      <c r="B92" s="125">
        <f t="shared" si="1"/>
        <v>42524.041669999999</v>
      </c>
      <c r="C92" s="126">
        <v>1</v>
      </c>
      <c r="D92" s="11">
        <f>ROUND(АТС!F90*$D$41*$D$42/100,2)</f>
        <v>68.86</v>
      </c>
      <c r="E92" s="11">
        <f>ROUND(АТС!F90*$E$41*$E$42/100,2)</f>
        <v>63.27</v>
      </c>
      <c r="F92" s="11">
        <f>ROUND(АТС!$F90*$F$41*$F$42/100,2)</f>
        <v>43.07</v>
      </c>
      <c r="G92" s="11">
        <f>ROUND(АТС!$F90*$G$41*$G$42/100,2)</f>
        <v>25.21</v>
      </c>
    </row>
    <row r="93" spans="1:7" x14ac:dyDescent="0.25">
      <c r="A93" s="259"/>
      <c r="B93" s="125">
        <f t="shared" si="1"/>
        <v>42524.083330000001</v>
      </c>
      <c r="C93" s="126">
        <v>2</v>
      </c>
      <c r="D93" s="11">
        <f>ROUND(АТС!F91*$D$41*$D$42/100,2)</f>
        <v>71.94</v>
      </c>
      <c r="E93" s="11">
        <f>ROUND(АТС!F91*$E$41*$E$42/100,2)</f>
        <v>66.099999999999994</v>
      </c>
      <c r="F93" s="11">
        <f>ROUND(АТС!$F91*$F$41*$F$42/100,2)</f>
        <v>45</v>
      </c>
      <c r="G93" s="11">
        <f>ROUND(АТС!$F91*$G$41*$G$42/100,2)</f>
        <v>26.33</v>
      </c>
    </row>
    <row r="94" spans="1:7" x14ac:dyDescent="0.25">
      <c r="A94" s="259"/>
      <c r="B94" s="125">
        <f t="shared" si="1"/>
        <v>42524.125</v>
      </c>
      <c r="C94" s="126">
        <v>3</v>
      </c>
      <c r="D94" s="11">
        <f>ROUND(АТС!F92*$D$41*$D$42/100,2)</f>
        <v>73.59</v>
      </c>
      <c r="E94" s="11">
        <f>ROUND(АТС!F92*$E$41*$E$42/100,2)</f>
        <v>67.62</v>
      </c>
      <c r="F94" s="11">
        <f>ROUND(АТС!$F92*$F$41*$F$42/100,2)</f>
        <v>46.03</v>
      </c>
      <c r="G94" s="11">
        <f>ROUND(АТС!$F92*$G$41*$G$42/100,2)</f>
        <v>26.94</v>
      </c>
    </row>
    <row r="95" spans="1:7" x14ac:dyDescent="0.25">
      <c r="A95" s="259"/>
      <c r="B95" s="123">
        <f t="shared" si="1"/>
        <v>42524.166669999999</v>
      </c>
      <c r="C95" s="126">
        <v>4</v>
      </c>
      <c r="D95" s="11">
        <f>ROUND(АТС!F93*$D$41*$D$42/100,2)</f>
        <v>76.180000000000007</v>
      </c>
      <c r="E95" s="11">
        <f>ROUND(АТС!F93*$E$41*$E$42/100,2)</f>
        <v>70</v>
      </c>
      <c r="F95" s="11">
        <f>ROUND(АТС!$F93*$F$41*$F$42/100,2)</f>
        <v>47.65</v>
      </c>
      <c r="G95" s="11">
        <f>ROUND(АТС!$F93*$G$41*$G$42/100,2)</f>
        <v>27.89</v>
      </c>
    </row>
    <row r="96" spans="1:7" x14ac:dyDescent="0.25">
      <c r="A96" s="259"/>
      <c r="B96" s="125">
        <f t="shared" si="1"/>
        <v>42524.208330000001</v>
      </c>
      <c r="C96" s="126">
        <v>5</v>
      </c>
      <c r="D96" s="11">
        <f>ROUND(АТС!F94*$D$41*$D$42/100,2)</f>
        <v>78.930000000000007</v>
      </c>
      <c r="E96" s="11">
        <f>ROUND(АТС!F94*$E$41*$E$42/100,2)</f>
        <v>72.52</v>
      </c>
      <c r="F96" s="11">
        <f>ROUND(АТС!$F94*$F$41*$F$42/100,2)</f>
        <v>49.37</v>
      </c>
      <c r="G96" s="11">
        <f>ROUND(АТС!$F94*$G$41*$G$42/100,2)</f>
        <v>28.89</v>
      </c>
    </row>
    <row r="97" spans="1:7" x14ac:dyDescent="0.25">
      <c r="A97" s="259"/>
      <c r="B97" s="125">
        <f t="shared" si="1"/>
        <v>42524.25</v>
      </c>
      <c r="C97" s="126">
        <v>6</v>
      </c>
      <c r="D97" s="11">
        <f>ROUND(АТС!F95*$D$41*$D$42/100,2)</f>
        <v>70.37</v>
      </c>
      <c r="E97" s="11">
        <f>ROUND(АТС!F95*$E$41*$E$42/100,2)</f>
        <v>64.66</v>
      </c>
      <c r="F97" s="11">
        <f>ROUND(АТС!$F95*$F$41*$F$42/100,2)</f>
        <v>44.01</v>
      </c>
      <c r="G97" s="11">
        <f>ROUND(АТС!$F95*$G$41*$G$42/100,2)</f>
        <v>25.76</v>
      </c>
    </row>
    <row r="98" spans="1:7" x14ac:dyDescent="0.25">
      <c r="A98" s="259"/>
      <c r="B98" s="125">
        <f t="shared" si="1"/>
        <v>42524.291669999999</v>
      </c>
      <c r="C98" s="126">
        <v>7</v>
      </c>
      <c r="D98" s="11">
        <f>ROUND(АТС!F96*$D$41*$D$42/100,2)</f>
        <v>100.43</v>
      </c>
      <c r="E98" s="11">
        <f>ROUND(АТС!F96*$E$41*$E$42/100,2)</f>
        <v>92.27</v>
      </c>
      <c r="F98" s="11">
        <f>ROUND(АТС!$F96*$F$41*$F$42/100,2)</f>
        <v>62.81</v>
      </c>
      <c r="G98" s="11">
        <f>ROUND(АТС!$F96*$G$41*$G$42/100,2)</f>
        <v>36.76</v>
      </c>
    </row>
    <row r="99" spans="1:7" x14ac:dyDescent="0.25">
      <c r="A99" s="259"/>
      <c r="B99" s="123">
        <f t="shared" si="1"/>
        <v>42524.333330000001</v>
      </c>
      <c r="C99" s="126">
        <v>8</v>
      </c>
      <c r="D99" s="11">
        <f>ROUND(АТС!F97*$D$41*$D$42/100,2)</f>
        <v>83.62</v>
      </c>
      <c r="E99" s="11">
        <f>ROUND(АТС!F97*$E$41*$E$42/100,2)</f>
        <v>76.83</v>
      </c>
      <c r="F99" s="11">
        <f>ROUND(АТС!$F97*$F$41*$F$42/100,2)</f>
        <v>52.3</v>
      </c>
      <c r="G99" s="11">
        <f>ROUND(АТС!$F97*$G$41*$G$42/100,2)</f>
        <v>30.61</v>
      </c>
    </row>
    <row r="100" spans="1:7" x14ac:dyDescent="0.25">
      <c r="A100" s="259"/>
      <c r="B100" s="125">
        <f t="shared" si="1"/>
        <v>42524.375</v>
      </c>
      <c r="C100" s="126">
        <v>9</v>
      </c>
      <c r="D100" s="11">
        <f>ROUND(АТС!F98*$D$41*$D$42/100,2)</f>
        <v>73.7</v>
      </c>
      <c r="E100" s="11">
        <f>ROUND(АТС!F98*$E$41*$E$42/100,2)</f>
        <v>67.72</v>
      </c>
      <c r="F100" s="11">
        <f>ROUND(АТС!$F98*$F$41*$F$42/100,2)</f>
        <v>46.1</v>
      </c>
      <c r="G100" s="11">
        <f>ROUND(АТС!$F98*$G$41*$G$42/100,2)</f>
        <v>26.98</v>
      </c>
    </row>
    <row r="101" spans="1:7" x14ac:dyDescent="0.25">
      <c r="A101" s="259"/>
      <c r="B101" s="125">
        <f t="shared" si="1"/>
        <v>42524.416669999999</v>
      </c>
      <c r="C101" s="126">
        <v>10</v>
      </c>
      <c r="D101" s="11">
        <f>ROUND(АТС!F99*$D$41*$D$42/100,2)</f>
        <v>73.7</v>
      </c>
      <c r="E101" s="11">
        <f>ROUND(АТС!F99*$E$41*$E$42/100,2)</f>
        <v>67.72</v>
      </c>
      <c r="F101" s="11">
        <f>ROUND(АТС!$F99*$F$41*$F$42/100,2)</f>
        <v>46.1</v>
      </c>
      <c r="G101" s="11">
        <f>ROUND(АТС!$F99*$G$41*$G$42/100,2)</f>
        <v>26.98</v>
      </c>
    </row>
    <row r="102" spans="1:7" x14ac:dyDescent="0.25">
      <c r="A102" s="259"/>
      <c r="B102" s="125">
        <f t="shared" si="1"/>
        <v>42524.458330000001</v>
      </c>
      <c r="C102" s="126">
        <v>11</v>
      </c>
      <c r="D102" s="11">
        <f>ROUND(АТС!F100*$D$41*$D$42/100,2)</f>
        <v>73.69</v>
      </c>
      <c r="E102" s="11">
        <f>ROUND(АТС!F100*$E$41*$E$42/100,2)</f>
        <v>67.709999999999994</v>
      </c>
      <c r="F102" s="11">
        <f>ROUND(АТС!$F100*$F$41*$F$42/100,2)</f>
        <v>46.09</v>
      </c>
      <c r="G102" s="11">
        <f>ROUND(АТС!$F100*$G$41*$G$42/100,2)</f>
        <v>26.98</v>
      </c>
    </row>
    <row r="103" spans="1:7" x14ac:dyDescent="0.25">
      <c r="A103" s="259"/>
      <c r="B103" s="123">
        <f t="shared" si="1"/>
        <v>42524.5</v>
      </c>
      <c r="C103" s="126">
        <v>12</v>
      </c>
      <c r="D103" s="11">
        <f>ROUND(АТС!F101*$D$41*$D$42/100,2)</f>
        <v>77.91</v>
      </c>
      <c r="E103" s="11">
        <f>ROUND(АТС!F101*$E$41*$E$42/100,2)</f>
        <v>71.58</v>
      </c>
      <c r="F103" s="11">
        <f>ROUND(АТС!$F101*$F$41*$F$42/100,2)</f>
        <v>48.73</v>
      </c>
      <c r="G103" s="11">
        <f>ROUND(АТС!$F101*$G$41*$G$42/100,2)</f>
        <v>28.52</v>
      </c>
    </row>
    <row r="104" spans="1:7" x14ac:dyDescent="0.25">
      <c r="A104" s="259"/>
      <c r="B104" s="125">
        <f t="shared" si="1"/>
        <v>42524.541669999999</v>
      </c>
      <c r="C104" s="126">
        <v>13</v>
      </c>
      <c r="D104" s="11">
        <f>ROUND(АТС!F102*$D$41*$D$42/100,2)</f>
        <v>79.73</v>
      </c>
      <c r="E104" s="11">
        <f>ROUND(АТС!F102*$E$41*$E$42/100,2)</f>
        <v>73.25</v>
      </c>
      <c r="F104" s="11">
        <f>ROUND(АТС!$F102*$F$41*$F$42/100,2)</f>
        <v>49.87</v>
      </c>
      <c r="G104" s="11">
        <f>ROUND(АТС!$F102*$G$41*$G$42/100,2)</f>
        <v>29.18</v>
      </c>
    </row>
    <row r="105" spans="1:7" x14ac:dyDescent="0.25">
      <c r="A105" s="259"/>
      <c r="B105" s="125">
        <f t="shared" si="1"/>
        <v>42524.583330000001</v>
      </c>
      <c r="C105" s="126">
        <v>14</v>
      </c>
      <c r="D105" s="11">
        <f>ROUND(АТС!F103*$D$41*$D$42/100,2)</f>
        <v>79.73</v>
      </c>
      <c r="E105" s="11">
        <f>ROUND(АТС!F103*$E$41*$E$42/100,2)</f>
        <v>73.260000000000005</v>
      </c>
      <c r="F105" s="11">
        <f>ROUND(АТС!$F103*$F$41*$F$42/100,2)</f>
        <v>49.87</v>
      </c>
      <c r="G105" s="11">
        <f>ROUND(АТС!$F103*$G$41*$G$42/100,2)</f>
        <v>29.19</v>
      </c>
    </row>
    <row r="106" spans="1:7" x14ac:dyDescent="0.25">
      <c r="A106" s="259"/>
      <c r="B106" s="125">
        <f t="shared" si="1"/>
        <v>42524.625</v>
      </c>
      <c r="C106" s="126">
        <v>15</v>
      </c>
      <c r="D106" s="11">
        <f>ROUND(АТС!F104*$D$41*$D$42/100,2)</f>
        <v>82.6</v>
      </c>
      <c r="E106" s="11">
        <f>ROUND(АТС!F104*$E$41*$E$42/100,2)</f>
        <v>75.900000000000006</v>
      </c>
      <c r="F106" s="11">
        <f>ROUND(АТС!$F104*$F$41*$F$42/100,2)</f>
        <v>51.66</v>
      </c>
      <c r="G106" s="11">
        <f>ROUND(АТС!$F104*$G$41*$G$42/100,2)</f>
        <v>30.24</v>
      </c>
    </row>
    <row r="107" spans="1:7" x14ac:dyDescent="0.25">
      <c r="A107" s="259"/>
      <c r="B107" s="123">
        <f t="shared" si="1"/>
        <v>42524.666669999999</v>
      </c>
      <c r="C107" s="126">
        <v>16</v>
      </c>
      <c r="D107" s="11">
        <f>ROUND(АТС!F105*$D$41*$D$42/100,2)</f>
        <v>81.94</v>
      </c>
      <c r="E107" s="11">
        <f>ROUND(АТС!F105*$E$41*$E$42/100,2)</f>
        <v>75.290000000000006</v>
      </c>
      <c r="F107" s="11">
        <f>ROUND(АТС!$F105*$F$41*$F$42/100,2)</f>
        <v>51.25</v>
      </c>
      <c r="G107" s="11">
        <f>ROUND(АТС!$F105*$G$41*$G$42/100,2)</f>
        <v>30</v>
      </c>
    </row>
    <row r="108" spans="1:7" x14ac:dyDescent="0.25">
      <c r="A108" s="259"/>
      <c r="B108" s="125">
        <f t="shared" si="1"/>
        <v>42524.708330000001</v>
      </c>
      <c r="C108" s="126">
        <v>17</v>
      </c>
      <c r="D108" s="11">
        <f>ROUND(АТС!F106*$D$41*$D$42/100,2)</f>
        <v>80.400000000000006</v>
      </c>
      <c r="E108" s="11">
        <f>ROUND(АТС!F106*$E$41*$E$42/100,2)</f>
        <v>73.87</v>
      </c>
      <c r="F108" s="11">
        <f>ROUND(АТС!$F106*$F$41*$F$42/100,2)</f>
        <v>50.29</v>
      </c>
      <c r="G108" s="11">
        <f>ROUND(АТС!$F106*$G$41*$G$42/100,2)</f>
        <v>29.43</v>
      </c>
    </row>
    <row r="109" spans="1:7" x14ac:dyDescent="0.25">
      <c r="A109" s="259"/>
      <c r="B109" s="125">
        <f t="shared" si="1"/>
        <v>42524.75</v>
      </c>
      <c r="C109" s="126">
        <v>18</v>
      </c>
      <c r="D109" s="11">
        <f>ROUND(АТС!F107*$D$41*$D$42/100,2)</f>
        <v>73.959999999999994</v>
      </c>
      <c r="E109" s="11">
        <f>ROUND(АТС!F107*$E$41*$E$42/100,2)</f>
        <v>67.959999999999994</v>
      </c>
      <c r="F109" s="11">
        <f>ROUND(АТС!$F107*$F$41*$F$42/100,2)</f>
        <v>46.26</v>
      </c>
      <c r="G109" s="11">
        <f>ROUND(АТС!$F107*$G$41*$G$42/100,2)</f>
        <v>27.07</v>
      </c>
    </row>
    <row r="110" spans="1:7" x14ac:dyDescent="0.25">
      <c r="A110" s="259"/>
      <c r="B110" s="125">
        <f t="shared" si="1"/>
        <v>42524.791669999999</v>
      </c>
      <c r="C110" s="126">
        <v>19</v>
      </c>
      <c r="D110" s="11">
        <f>ROUND(АТС!F108*$D$41*$D$42/100,2)</f>
        <v>70.05</v>
      </c>
      <c r="E110" s="11">
        <f>ROUND(АТС!F108*$E$41*$E$42/100,2)</f>
        <v>64.36</v>
      </c>
      <c r="F110" s="11">
        <f>ROUND(АТС!$F108*$F$41*$F$42/100,2)</f>
        <v>43.81</v>
      </c>
      <c r="G110" s="11">
        <f>ROUND(АТС!$F108*$G$41*$G$42/100,2)</f>
        <v>25.64</v>
      </c>
    </row>
    <row r="111" spans="1:7" x14ac:dyDescent="0.25">
      <c r="A111" s="259"/>
      <c r="B111" s="123">
        <f t="shared" si="1"/>
        <v>42524.833330000001</v>
      </c>
      <c r="C111" s="126">
        <v>20</v>
      </c>
      <c r="D111" s="11">
        <f>ROUND(АТС!F109*$D$41*$D$42/100,2)</f>
        <v>76.14</v>
      </c>
      <c r="E111" s="11">
        <f>ROUND(АТС!F109*$E$41*$E$42/100,2)</f>
        <v>69.959999999999994</v>
      </c>
      <c r="F111" s="11">
        <f>ROUND(АТС!$F109*$F$41*$F$42/100,2)</f>
        <v>47.62</v>
      </c>
      <c r="G111" s="11">
        <f>ROUND(АТС!$F109*$G$41*$G$42/100,2)</f>
        <v>27.87</v>
      </c>
    </row>
    <row r="112" spans="1:7" x14ac:dyDescent="0.25">
      <c r="A112" s="259"/>
      <c r="B112" s="125">
        <f t="shared" si="1"/>
        <v>42524.875</v>
      </c>
      <c r="C112" s="126">
        <v>21</v>
      </c>
      <c r="D112" s="11">
        <f>ROUND(АТС!F110*$D$41*$D$42/100,2)</f>
        <v>72.239999999999995</v>
      </c>
      <c r="E112" s="11">
        <f>ROUND(АТС!F110*$E$41*$E$42/100,2)</f>
        <v>66.38</v>
      </c>
      <c r="F112" s="11">
        <f>ROUND(АТС!$F110*$F$41*$F$42/100,2)</f>
        <v>45.18</v>
      </c>
      <c r="G112" s="11">
        <f>ROUND(АТС!$F110*$G$41*$G$42/100,2)</f>
        <v>26.44</v>
      </c>
    </row>
    <row r="113" spans="1:7" x14ac:dyDescent="0.25">
      <c r="A113" s="259"/>
      <c r="B113" s="125">
        <f t="shared" si="1"/>
        <v>42524.916669999999</v>
      </c>
      <c r="C113" s="126">
        <v>22</v>
      </c>
      <c r="D113" s="11">
        <f>ROUND(АТС!F111*$D$41*$D$42/100,2)</f>
        <v>71.959999999999994</v>
      </c>
      <c r="E113" s="11">
        <f>ROUND(АТС!F111*$E$41*$E$42/100,2)</f>
        <v>66.12</v>
      </c>
      <c r="F113" s="11">
        <f>ROUND(АТС!$F111*$F$41*$F$42/100,2)</f>
        <v>45.01</v>
      </c>
      <c r="G113" s="11">
        <f>ROUND(АТС!$F111*$G$41*$G$42/100,2)</f>
        <v>26.34</v>
      </c>
    </row>
    <row r="114" spans="1:7" x14ac:dyDescent="0.25">
      <c r="A114" s="259"/>
      <c r="B114" s="125">
        <f t="shared" si="1"/>
        <v>42524.958330000001</v>
      </c>
      <c r="C114" s="126">
        <v>23</v>
      </c>
      <c r="D114" s="11">
        <f>ROUND(АТС!F112*$D$41*$D$42/100,2)</f>
        <v>79.069999999999993</v>
      </c>
      <c r="E114" s="11">
        <f>ROUND(АТС!F112*$E$41*$E$42/100,2)</f>
        <v>72.650000000000006</v>
      </c>
      <c r="F114" s="11">
        <f>ROUND(АТС!$F112*$F$41*$F$42/100,2)</f>
        <v>49.46</v>
      </c>
      <c r="G114" s="11">
        <f>ROUND(АТС!$F112*$G$41*$G$42/100,2)</f>
        <v>28.94</v>
      </c>
    </row>
    <row r="115" spans="1:7" x14ac:dyDescent="0.25">
      <c r="A115" s="259"/>
      <c r="B115" s="123">
        <f t="shared" si="1"/>
        <v>42525</v>
      </c>
      <c r="C115" s="126">
        <v>0</v>
      </c>
      <c r="D115" s="11">
        <f>ROUND(АТС!F113*$D$41*$D$42/100,2)</f>
        <v>68.06</v>
      </c>
      <c r="E115" s="11">
        <f>ROUND(АТС!F113*$E$41*$E$42/100,2)</f>
        <v>62.53</v>
      </c>
      <c r="F115" s="11">
        <f>ROUND(АТС!$F113*$F$41*$F$42/100,2)</f>
        <v>42.57</v>
      </c>
      <c r="G115" s="11">
        <f>ROUND(АТС!$F113*$G$41*$G$42/100,2)</f>
        <v>24.91</v>
      </c>
    </row>
    <row r="116" spans="1:7" x14ac:dyDescent="0.25">
      <c r="A116" s="259"/>
      <c r="B116" s="125">
        <f t="shared" si="1"/>
        <v>42525.041669999999</v>
      </c>
      <c r="C116" s="126">
        <v>1</v>
      </c>
      <c r="D116" s="11">
        <f>ROUND(АТС!F114*$D$41*$D$42/100,2)</f>
        <v>66.59</v>
      </c>
      <c r="E116" s="11">
        <f>ROUND(АТС!F114*$E$41*$E$42/100,2)</f>
        <v>61.18</v>
      </c>
      <c r="F116" s="11">
        <f>ROUND(АТС!$F114*$F$41*$F$42/100,2)</f>
        <v>41.65</v>
      </c>
      <c r="G116" s="11">
        <f>ROUND(АТС!$F114*$G$41*$G$42/100,2)</f>
        <v>24.37</v>
      </c>
    </row>
    <row r="117" spans="1:7" x14ac:dyDescent="0.25">
      <c r="A117" s="259"/>
      <c r="B117" s="125">
        <f t="shared" si="1"/>
        <v>42525.083330000001</v>
      </c>
      <c r="C117" s="126">
        <v>2</v>
      </c>
      <c r="D117" s="11">
        <f>ROUND(АТС!F115*$D$41*$D$42/100,2)</f>
        <v>68</v>
      </c>
      <c r="E117" s="11">
        <f>ROUND(АТС!F115*$E$41*$E$42/100,2)</f>
        <v>62.48</v>
      </c>
      <c r="F117" s="11">
        <f>ROUND(АТС!$F115*$F$41*$F$42/100,2)</f>
        <v>42.53</v>
      </c>
      <c r="G117" s="11">
        <f>ROUND(АТС!$F115*$G$41*$G$42/100,2)</f>
        <v>24.89</v>
      </c>
    </row>
    <row r="118" spans="1:7" x14ac:dyDescent="0.25">
      <c r="A118" s="259"/>
      <c r="B118" s="125">
        <f t="shared" si="1"/>
        <v>42525.125</v>
      </c>
      <c r="C118" s="126">
        <v>3</v>
      </c>
      <c r="D118" s="11">
        <f>ROUND(АТС!F116*$D$41*$D$42/100,2)</f>
        <v>70.56</v>
      </c>
      <c r="E118" s="11">
        <f>ROUND(АТС!F116*$E$41*$E$42/100,2)</f>
        <v>64.83</v>
      </c>
      <c r="F118" s="11">
        <f>ROUND(АТС!$F116*$F$41*$F$42/100,2)</f>
        <v>44.13</v>
      </c>
      <c r="G118" s="11">
        <f>ROUND(АТС!$F116*$G$41*$G$42/100,2)</f>
        <v>25.83</v>
      </c>
    </row>
    <row r="119" spans="1:7" x14ac:dyDescent="0.25">
      <c r="A119" s="259"/>
      <c r="B119" s="123">
        <f t="shared" si="1"/>
        <v>42525.166669999999</v>
      </c>
      <c r="C119" s="126">
        <v>4</v>
      </c>
      <c r="D119" s="11">
        <f>ROUND(АТС!F117*$D$41*$D$42/100,2)</f>
        <v>73.3</v>
      </c>
      <c r="E119" s="11">
        <f>ROUND(АТС!F117*$E$41*$E$42/100,2)</f>
        <v>67.349999999999994</v>
      </c>
      <c r="F119" s="11">
        <f>ROUND(АТС!$F117*$F$41*$F$42/100,2)</f>
        <v>45.84</v>
      </c>
      <c r="G119" s="11">
        <f>ROUND(АТС!$F117*$G$41*$G$42/100,2)</f>
        <v>26.83</v>
      </c>
    </row>
    <row r="120" spans="1:7" x14ac:dyDescent="0.25">
      <c r="A120" s="259"/>
      <c r="B120" s="125">
        <f t="shared" si="1"/>
        <v>42525.208330000001</v>
      </c>
      <c r="C120" s="126">
        <v>5</v>
      </c>
      <c r="D120" s="11">
        <f>ROUND(АТС!F118*$D$41*$D$42/100,2)</f>
        <v>79.39</v>
      </c>
      <c r="E120" s="11">
        <f>ROUND(АТС!F118*$E$41*$E$42/100,2)</f>
        <v>72.94</v>
      </c>
      <c r="F120" s="11">
        <f>ROUND(АТС!$F118*$F$41*$F$42/100,2)</f>
        <v>49.65</v>
      </c>
      <c r="G120" s="11">
        <f>ROUND(АТС!$F118*$G$41*$G$42/100,2)</f>
        <v>29.06</v>
      </c>
    </row>
    <row r="121" spans="1:7" x14ac:dyDescent="0.25">
      <c r="A121" s="259"/>
      <c r="B121" s="125">
        <f t="shared" si="1"/>
        <v>42525.25</v>
      </c>
      <c r="C121" s="126">
        <v>6</v>
      </c>
      <c r="D121" s="11">
        <f>ROUND(АТС!F119*$D$41*$D$42/100,2)</f>
        <v>73.3</v>
      </c>
      <c r="E121" s="11">
        <f>ROUND(АТС!F119*$E$41*$E$42/100,2)</f>
        <v>67.349999999999994</v>
      </c>
      <c r="F121" s="11">
        <f>ROUND(АТС!$F119*$F$41*$F$42/100,2)</f>
        <v>45.84</v>
      </c>
      <c r="G121" s="11">
        <f>ROUND(АТС!$F119*$G$41*$G$42/100,2)</f>
        <v>26.83</v>
      </c>
    </row>
    <row r="122" spans="1:7" x14ac:dyDescent="0.25">
      <c r="A122" s="259"/>
      <c r="B122" s="125">
        <f t="shared" si="1"/>
        <v>42525.291669999999</v>
      </c>
      <c r="C122" s="126">
        <v>7</v>
      </c>
      <c r="D122" s="11">
        <f>ROUND(АТС!F120*$D$41*$D$42/100,2)</f>
        <v>66.819999999999993</v>
      </c>
      <c r="E122" s="11">
        <f>ROUND(АТС!F120*$E$41*$E$42/100,2)</f>
        <v>61.4</v>
      </c>
      <c r="F122" s="11">
        <f>ROUND(АТС!$F120*$F$41*$F$42/100,2)</f>
        <v>41.8</v>
      </c>
      <c r="G122" s="11">
        <f>ROUND(АТС!$F120*$G$41*$G$42/100,2)</f>
        <v>24.46</v>
      </c>
    </row>
    <row r="123" spans="1:7" x14ac:dyDescent="0.25">
      <c r="A123" s="259"/>
      <c r="B123" s="123">
        <f t="shared" si="1"/>
        <v>42525.333330000001</v>
      </c>
      <c r="C123" s="126">
        <v>8</v>
      </c>
      <c r="D123" s="11">
        <f>ROUND(АТС!F121*$D$41*$D$42/100,2)</f>
        <v>71.92</v>
      </c>
      <c r="E123" s="11">
        <f>ROUND(АТС!F121*$E$41*$E$42/100,2)</f>
        <v>66.08</v>
      </c>
      <c r="F123" s="11">
        <f>ROUND(АТС!$F121*$F$41*$F$42/100,2)</f>
        <v>44.98</v>
      </c>
      <c r="G123" s="11">
        <f>ROUND(АТС!$F121*$G$41*$G$42/100,2)</f>
        <v>26.33</v>
      </c>
    </row>
    <row r="124" spans="1:7" x14ac:dyDescent="0.25">
      <c r="A124" s="259"/>
      <c r="B124" s="125">
        <f t="shared" si="1"/>
        <v>42525.375</v>
      </c>
      <c r="C124" s="126">
        <v>9</v>
      </c>
      <c r="D124" s="11">
        <f>ROUND(АТС!F122*$D$41*$D$42/100,2)</f>
        <v>85.97</v>
      </c>
      <c r="E124" s="11">
        <f>ROUND(АТС!F122*$E$41*$E$42/100,2)</f>
        <v>78.989999999999995</v>
      </c>
      <c r="F124" s="11">
        <f>ROUND(АТС!$F122*$F$41*$F$42/100,2)</f>
        <v>53.77</v>
      </c>
      <c r="G124" s="11">
        <f>ROUND(АТС!$F122*$G$41*$G$42/100,2)</f>
        <v>31.47</v>
      </c>
    </row>
    <row r="125" spans="1:7" x14ac:dyDescent="0.25">
      <c r="A125" s="259"/>
      <c r="B125" s="125">
        <f t="shared" si="1"/>
        <v>42525.416669999999</v>
      </c>
      <c r="C125" s="126">
        <v>10</v>
      </c>
      <c r="D125" s="11">
        <f>ROUND(АТС!F123*$D$41*$D$42/100,2)</f>
        <v>79.39</v>
      </c>
      <c r="E125" s="11">
        <f>ROUND(АТС!F123*$E$41*$E$42/100,2)</f>
        <v>72.94</v>
      </c>
      <c r="F125" s="11">
        <f>ROUND(АТС!$F123*$F$41*$F$42/100,2)</f>
        <v>49.65</v>
      </c>
      <c r="G125" s="11">
        <f>ROUND(АТС!$F123*$G$41*$G$42/100,2)</f>
        <v>29.06</v>
      </c>
    </row>
    <row r="126" spans="1:7" x14ac:dyDescent="0.25">
      <c r="A126" s="259"/>
      <c r="B126" s="125">
        <f t="shared" si="1"/>
        <v>42525.458330000001</v>
      </c>
      <c r="C126" s="126">
        <v>11</v>
      </c>
      <c r="D126" s="11">
        <f>ROUND(АТС!F124*$D$41*$D$42/100,2)</f>
        <v>79.39</v>
      </c>
      <c r="E126" s="11">
        <f>ROUND(АТС!F124*$E$41*$E$42/100,2)</f>
        <v>72.94</v>
      </c>
      <c r="F126" s="11">
        <f>ROUND(АТС!$F124*$F$41*$F$42/100,2)</f>
        <v>49.65</v>
      </c>
      <c r="G126" s="11">
        <f>ROUND(АТС!$F124*$G$41*$G$42/100,2)</f>
        <v>29.06</v>
      </c>
    </row>
    <row r="127" spans="1:7" x14ac:dyDescent="0.25">
      <c r="A127" s="259"/>
      <c r="B127" s="123">
        <f t="shared" si="1"/>
        <v>42525.5</v>
      </c>
      <c r="C127" s="126">
        <v>12</v>
      </c>
      <c r="D127" s="11">
        <f>ROUND(АТС!F125*$D$41*$D$42/100,2)</f>
        <v>79.39</v>
      </c>
      <c r="E127" s="11">
        <f>ROUND(АТС!F125*$E$41*$E$42/100,2)</f>
        <v>72.94</v>
      </c>
      <c r="F127" s="11">
        <f>ROUND(АТС!$F125*$F$41*$F$42/100,2)</f>
        <v>49.65</v>
      </c>
      <c r="G127" s="11">
        <f>ROUND(АТС!$F125*$G$41*$G$42/100,2)</f>
        <v>29.06</v>
      </c>
    </row>
    <row r="128" spans="1:7" x14ac:dyDescent="0.25">
      <c r="A128" s="259"/>
      <c r="B128" s="125">
        <f t="shared" si="1"/>
        <v>42525.541669999999</v>
      </c>
      <c r="C128" s="126">
        <v>13</v>
      </c>
      <c r="D128" s="11">
        <f>ROUND(АТС!F126*$D$41*$D$42/100,2)</f>
        <v>83.99</v>
      </c>
      <c r="E128" s="11">
        <f>ROUND(АТС!F126*$E$41*$E$42/100,2)</f>
        <v>77.17</v>
      </c>
      <c r="F128" s="11">
        <f>ROUND(АТС!$F126*$F$41*$F$42/100,2)</f>
        <v>52.53</v>
      </c>
      <c r="G128" s="11">
        <f>ROUND(АТС!$F126*$G$41*$G$42/100,2)</f>
        <v>30.75</v>
      </c>
    </row>
    <row r="129" spans="1:7" x14ac:dyDescent="0.25">
      <c r="A129" s="259"/>
      <c r="B129" s="125">
        <f t="shared" si="1"/>
        <v>42525.583330000001</v>
      </c>
      <c r="C129" s="126">
        <v>14</v>
      </c>
      <c r="D129" s="11">
        <f>ROUND(АТС!F127*$D$41*$D$42/100,2)</f>
        <v>83.99</v>
      </c>
      <c r="E129" s="11">
        <f>ROUND(АТС!F127*$E$41*$E$42/100,2)</f>
        <v>77.180000000000007</v>
      </c>
      <c r="F129" s="11">
        <f>ROUND(АТС!$F127*$F$41*$F$42/100,2)</f>
        <v>52.54</v>
      </c>
      <c r="G129" s="11">
        <f>ROUND(АТС!$F127*$G$41*$G$42/100,2)</f>
        <v>30.75</v>
      </c>
    </row>
    <row r="130" spans="1:7" x14ac:dyDescent="0.25">
      <c r="A130" s="259"/>
      <c r="B130" s="125">
        <f t="shared" si="1"/>
        <v>42525.625</v>
      </c>
      <c r="C130" s="126">
        <v>15</v>
      </c>
      <c r="D130" s="11">
        <f>ROUND(АТС!F128*$D$41*$D$42/100,2)</f>
        <v>80.27</v>
      </c>
      <c r="E130" s="11">
        <f>ROUND(АТС!F128*$E$41*$E$42/100,2)</f>
        <v>73.75</v>
      </c>
      <c r="F130" s="11">
        <f>ROUND(АТС!$F128*$F$41*$F$42/100,2)</f>
        <v>50.2</v>
      </c>
      <c r="G130" s="11">
        <f>ROUND(АТС!$F128*$G$41*$G$42/100,2)</f>
        <v>29.38</v>
      </c>
    </row>
    <row r="131" spans="1:7" x14ac:dyDescent="0.25">
      <c r="A131" s="259"/>
      <c r="B131" s="123">
        <f t="shared" si="1"/>
        <v>42525.666669999999</v>
      </c>
      <c r="C131" s="126">
        <v>16</v>
      </c>
      <c r="D131" s="11">
        <f>ROUND(АТС!F129*$D$41*$D$42/100,2)</f>
        <v>82.07</v>
      </c>
      <c r="E131" s="11">
        <f>ROUND(АТС!F129*$E$41*$E$42/100,2)</f>
        <v>75.41</v>
      </c>
      <c r="F131" s="11">
        <f>ROUND(АТС!$F129*$F$41*$F$42/100,2)</f>
        <v>51.33</v>
      </c>
      <c r="G131" s="11">
        <f>ROUND(АТС!$F129*$G$41*$G$42/100,2)</f>
        <v>30.04</v>
      </c>
    </row>
    <row r="132" spans="1:7" x14ac:dyDescent="0.25">
      <c r="A132" s="259"/>
      <c r="B132" s="125">
        <f t="shared" ref="B132:B195" si="2">B108+1</f>
        <v>42525.708330000001</v>
      </c>
      <c r="C132" s="126">
        <v>17</v>
      </c>
      <c r="D132" s="11">
        <f>ROUND(АТС!F130*$D$41*$D$42/100,2)</f>
        <v>76.819999999999993</v>
      </c>
      <c r="E132" s="11">
        <f>ROUND(АТС!F130*$E$41*$E$42/100,2)</f>
        <v>70.58</v>
      </c>
      <c r="F132" s="11">
        <f>ROUND(АТС!$F130*$F$41*$F$42/100,2)</f>
        <v>48.05</v>
      </c>
      <c r="G132" s="11">
        <f>ROUND(АТС!$F130*$G$41*$G$42/100,2)</f>
        <v>28.12</v>
      </c>
    </row>
    <row r="133" spans="1:7" x14ac:dyDescent="0.25">
      <c r="A133" s="259"/>
      <c r="B133" s="125">
        <f t="shared" si="2"/>
        <v>42525.75</v>
      </c>
      <c r="C133" s="126">
        <v>18</v>
      </c>
      <c r="D133" s="11">
        <f>ROUND(АТС!F131*$D$41*$D$42/100,2)</f>
        <v>71.430000000000007</v>
      </c>
      <c r="E133" s="11">
        <f>ROUND(АТС!F131*$E$41*$E$42/100,2)</f>
        <v>65.63</v>
      </c>
      <c r="F133" s="11">
        <f>ROUND(АТС!$F131*$F$41*$F$42/100,2)</f>
        <v>44.68</v>
      </c>
      <c r="G133" s="11">
        <f>ROUND(АТС!$F131*$G$41*$G$42/100,2)</f>
        <v>26.15</v>
      </c>
    </row>
    <row r="134" spans="1:7" x14ac:dyDescent="0.25">
      <c r="A134" s="259"/>
      <c r="B134" s="125">
        <f t="shared" si="2"/>
        <v>42525.791669999999</v>
      </c>
      <c r="C134" s="126">
        <v>19</v>
      </c>
      <c r="D134" s="11">
        <f>ROUND(АТС!F132*$D$41*$D$42/100,2)</f>
        <v>71.38</v>
      </c>
      <c r="E134" s="11">
        <f>ROUND(АТС!F132*$E$41*$E$42/100,2)</f>
        <v>65.58</v>
      </c>
      <c r="F134" s="11">
        <f>ROUND(АТС!$F132*$F$41*$F$42/100,2)</f>
        <v>44.64</v>
      </c>
      <c r="G134" s="11">
        <f>ROUND(АТС!$F132*$G$41*$G$42/100,2)</f>
        <v>26.13</v>
      </c>
    </row>
    <row r="135" spans="1:7" x14ac:dyDescent="0.25">
      <c r="A135" s="259"/>
      <c r="B135" s="123">
        <f t="shared" si="2"/>
        <v>42525.833330000001</v>
      </c>
      <c r="C135" s="126">
        <v>20</v>
      </c>
      <c r="D135" s="11">
        <f>ROUND(АТС!F133*$D$41*$D$42/100,2)</f>
        <v>80.95</v>
      </c>
      <c r="E135" s="11">
        <f>ROUND(АТС!F133*$E$41*$E$42/100,2)</f>
        <v>74.38</v>
      </c>
      <c r="F135" s="11">
        <f>ROUND(АТС!$F133*$F$41*$F$42/100,2)</f>
        <v>50.63</v>
      </c>
      <c r="G135" s="11">
        <f>ROUND(АТС!$F133*$G$41*$G$42/100,2)</f>
        <v>29.63</v>
      </c>
    </row>
    <row r="136" spans="1:7" x14ac:dyDescent="0.25">
      <c r="A136" s="259"/>
      <c r="B136" s="125">
        <f t="shared" si="2"/>
        <v>42525.875</v>
      </c>
      <c r="C136" s="126">
        <v>21</v>
      </c>
      <c r="D136" s="11">
        <f>ROUND(АТС!F134*$D$41*$D$42/100,2)</f>
        <v>75.010000000000005</v>
      </c>
      <c r="E136" s="11">
        <f>ROUND(АТС!F134*$E$41*$E$42/100,2)</f>
        <v>68.92</v>
      </c>
      <c r="F136" s="11">
        <f>ROUND(АТС!$F134*$F$41*$F$42/100,2)</f>
        <v>46.92</v>
      </c>
      <c r="G136" s="11">
        <f>ROUND(АТС!$F134*$G$41*$G$42/100,2)</f>
        <v>27.46</v>
      </c>
    </row>
    <row r="137" spans="1:7" x14ac:dyDescent="0.25">
      <c r="A137" s="259"/>
      <c r="B137" s="125">
        <f t="shared" si="2"/>
        <v>42525.916669999999</v>
      </c>
      <c r="C137" s="126">
        <v>22</v>
      </c>
      <c r="D137" s="11">
        <f>ROUND(АТС!F135*$D$41*$D$42/100,2)</f>
        <v>69.36</v>
      </c>
      <c r="E137" s="11">
        <f>ROUND(АТС!F135*$E$41*$E$42/100,2)</f>
        <v>63.73</v>
      </c>
      <c r="F137" s="11">
        <f>ROUND(АТС!$F135*$F$41*$F$42/100,2)</f>
        <v>43.38</v>
      </c>
      <c r="G137" s="11">
        <f>ROUND(АТС!$F135*$G$41*$G$42/100,2)</f>
        <v>25.39</v>
      </c>
    </row>
    <row r="138" spans="1:7" x14ac:dyDescent="0.25">
      <c r="A138" s="259"/>
      <c r="B138" s="125">
        <f t="shared" si="2"/>
        <v>42525.958330000001</v>
      </c>
      <c r="C138" s="126">
        <v>23</v>
      </c>
      <c r="D138" s="11">
        <f>ROUND(АТС!F136*$D$41*$D$42/100,2)</f>
        <v>84.98</v>
      </c>
      <c r="E138" s="11">
        <f>ROUND(АТС!F136*$E$41*$E$42/100,2)</f>
        <v>78.08</v>
      </c>
      <c r="F138" s="11">
        <f>ROUND(АТС!$F136*$F$41*$F$42/100,2)</f>
        <v>53.15</v>
      </c>
      <c r="G138" s="11">
        <f>ROUND(АТС!$F136*$G$41*$G$42/100,2)</f>
        <v>31.11</v>
      </c>
    </row>
    <row r="139" spans="1:7" x14ac:dyDescent="0.25">
      <c r="A139" s="259"/>
      <c r="B139" s="123">
        <f t="shared" si="2"/>
        <v>42526</v>
      </c>
      <c r="C139" s="126">
        <v>0</v>
      </c>
      <c r="D139" s="11">
        <f>ROUND(АТС!F137*$D$41*$D$42/100,2)</f>
        <v>67.87</v>
      </c>
      <c r="E139" s="11">
        <f>ROUND(АТС!F137*$E$41*$E$42/100,2)</f>
        <v>62.36</v>
      </c>
      <c r="F139" s="11">
        <f>ROUND(АТС!$F137*$F$41*$F$42/100,2)</f>
        <v>42.45</v>
      </c>
      <c r="G139" s="11">
        <f>ROUND(АТС!$F137*$G$41*$G$42/100,2)</f>
        <v>24.84</v>
      </c>
    </row>
    <row r="140" spans="1:7" x14ac:dyDescent="0.25">
      <c r="A140" s="259"/>
      <c r="B140" s="125">
        <f t="shared" si="2"/>
        <v>42526.041669999999</v>
      </c>
      <c r="C140" s="126">
        <v>1</v>
      </c>
      <c r="D140" s="11">
        <f>ROUND(АТС!F138*$D$41*$D$42/100,2)</f>
        <v>66.540000000000006</v>
      </c>
      <c r="E140" s="11">
        <f>ROUND(АТС!F138*$E$41*$E$42/100,2)</f>
        <v>61.13</v>
      </c>
      <c r="F140" s="11">
        <f>ROUND(АТС!$F138*$F$41*$F$42/100,2)</f>
        <v>41.62</v>
      </c>
      <c r="G140" s="11">
        <f>ROUND(АТС!$F138*$G$41*$G$42/100,2)</f>
        <v>24.36</v>
      </c>
    </row>
    <row r="141" spans="1:7" x14ac:dyDescent="0.25">
      <c r="A141" s="259"/>
      <c r="B141" s="125">
        <f t="shared" si="2"/>
        <v>42526.083330000001</v>
      </c>
      <c r="C141" s="126">
        <v>2</v>
      </c>
      <c r="D141" s="11">
        <f>ROUND(АТС!F139*$D$41*$D$42/100,2)</f>
        <v>70.540000000000006</v>
      </c>
      <c r="E141" s="11">
        <f>ROUND(АТС!F139*$E$41*$E$42/100,2)</f>
        <v>64.81</v>
      </c>
      <c r="F141" s="11">
        <f>ROUND(АТС!$F139*$F$41*$F$42/100,2)</f>
        <v>44.12</v>
      </c>
      <c r="G141" s="11">
        <f>ROUND(АТС!$F139*$G$41*$G$42/100,2)</f>
        <v>25.82</v>
      </c>
    </row>
    <row r="142" spans="1:7" x14ac:dyDescent="0.25">
      <c r="A142" s="259"/>
      <c r="B142" s="125">
        <f t="shared" si="2"/>
        <v>42526.125</v>
      </c>
      <c r="C142" s="126">
        <v>3</v>
      </c>
      <c r="D142" s="11">
        <f>ROUND(АТС!F140*$D$41*$D$42/100,2)</f>
        <v>71.42</v>
      </c>
      <c r="E142" s="11">
        <f>ROUND(АТС!F140*$E$41*$E$42/100,2)</f>
        <v>65.62</v>
      </c>
      <c r="F142" s="11">
        <f>ROUND(АТС!$F140*$F$41*$F$42/100,2)</f>
        <v>44.67</v>
      </c>
      <c r="G142" s="11">
        <f>ROUND(АТС!$F140*$G$41*$G$42/100,2)</f>
        <v>26.14</v>
      </c>
    </row>
    <row r="143" spans="1:7" x14ac:dyDescent="0.25">
      <c r="A143" s="259"/>
      <c r="B143" s="123">
        <f t="shared" si="2"/>
        <v>42526.166669999999</v>
      </c>
      <c r="C143" s="126">
        <v>4</v>
      </c>
      <c r="D143" s="11">
        <f>ROUND(АТС!F141*$D$41*$D$42/100,2)</f>
        <v>75.2</v>
      </c>
      <c r="E143" s="11">
        <f>ROUND(АТС!F141*$E$41*$E$42/100,2)</f>
        <v>69.099999999999994</v>
      </c>
      <c r="F143" s="11">
        <f>ROUND(АТС!$F141*$F$41*$F$42/100,2)</f>
        <v>47.04</v>
      </c>
      <c r="G143" s="11">
        <f>ROUND(АТС!$F141*$G$41*$G$42/100,2)</f>
        <v>27.53</v>
      </c>
    </row>
    <row r="144" spans="1:7" x14ac:dyDescent="0.25">
      <c r="A144" s="259"/>
      <c r="B144" s="125">
        <f t="shared" si="2"/>
        <v>42526.208330000001</v>
      </c>
      <c r="C144" s="126">
        <v>5</v>
      </c>
      <c r="D144" s="11">
        <f>ROUND(АТС!F142*$D$41*$D$42/100,2)</f>
        <v>75.2</v>
      </c>
      <c r="E144" s="11">
        <f>ROUND(АТС!F142*$E$41*$E$42/100,2)</f>
        <v>69.09</v>
      </c>
      <c r="F144" s="11">
        <f>ROUND(АТС!$F142*$F$41*$F$42/100,2)</f>
        <v>47.03</v>
      </c>
      <c r="G144" s="11">
        <f>ROUND(АТС!$F142*$G$41*$G$42/100,2)</f>
        <v>27.53</v>
      </c>
    </row>
    <row r="145" spans="1:7" x14ac:dyDescent="0.25">
      <c r="A145" s="259"/>
      <c r="B145" s="125">
        <f t="shared" si="2"/>
        <v>42526.25</v>
      </c>
      <c r="C145" s="126">
        <v>6</v>
      </c>
      <c r="D145" s="11">
        <f>ROUND(АТС!F143*$D$41*$D$42/100,2)</f>
        <v>67.98</v>
      </c>
      <c r="E145" s="11">
        <f>ROUND(АТС!F143*$E$41*$E$42/100,2)</f>
        <v>62.46</v>
      </c>
      <c r="F145" s="11">
        <f>ROUND(АТС!$F143*$F$41*$F$42/100,2)</f>
        <v>42.52</v>
      </c>
      <c r="G145" s="11">
        <f>ROUND(АТС!$F143*$G$41*$G$42/100,2)</f>
        <v>24.88</v>
      </c>
    </row>
    <row r="146" spans="1:7" x14ac:dyDescent="0.25">
      <c r="A146" s="259"/>
      <c r="B146" s="125">
        <f t="shared" si="2"/>
        <v>42526.291669999999</v>
      </c>
      <c r="C146" s="126">
        <v>7</v>
      </c>
      <c r="D146" s="11">
        <f>ROUND(АТС!F144*$D$41*$D$42/100,2)</f>
        <v>66.680000000000007</v>
      </c>
      <c r="E146" s="11">
        <f>ROUND(АТС!F144*$E$41*$E$42/100,2)</f>
        <v>61.27</v>
      </c>
      <c r="F146" s="11">
        <f>ROUND(АТС!$F144*$F$41*$F$42/100,2)</f>
        <v>41.71</v>
      </c>
      <c r="G146" s="11">
        <f>ROUND(АТС!$F144*$G$41*$G$42/100,2)</f>
        <v>24.41</v>
      </c>
    </row>
    <row r="147" spans="1:7" x14ac:dyDescent="0.25">
      <c r="A147" s="259"/>
      <c r="B147" s="123">
        <f t="shared" si="2"/>
        <v>42526.333330000001</v>
      </c>
      <c r="C147" s="126">
        <v>8</v>
      </c>
      <c r="D147" s="11">
        <f>ROUND(АТС!F145*$D$41*$D$42/100,2)</f>
        <v>68.319999999999993</v>
      </c>
      <c r="E147" s="11">
        <f>ROUND(АТС!F145*$E$41*$E$42/100,2)</f>
        <v>62.77</v>
      </c>
      <c r="F147" s="11">
        <f>ROUND(АТС!$F145*$F$41*$F$42/100,2)</f>
        <v>42.73</v>
      </c>
      <c r="G147" s="11">
        <f>ROUND(АТС!$F145*$G$41*$G$42/100,2)</f>
        <v>25.01</v>
      </c>
    </row>
    <row r="148" spans="1:7" x14ac:dyDescent="0.25">
      <c r="A148" s="259"/>
      <c r="B148" s="125">
        <f t="shared" si="2"/>
        <v>42526.375</v>
      </c>
      <c r="C148" s="126">
        <v>9</v>
      </c>
      <c r="D148" s="11">
        <f>ROUND(АТС!F146*$D$41*$D$42/100,2)</f>
        <v>94.83</v>
      </c>
      <c r="E148" s="11">
        <f>ROUND(АТС!F146*$E$41*$E$42/100,2)</f>
        <v>87.13</v>
      </c>
      <c r="F148" s="11">
        <f>ROUND(АТС!$F146*$F$41*$F$42/100,2)</f>
        <v>59.31</v>
      </c>
      <c r="G148" s="11">
        <f>ROUND(АТС!$F146*$G$41*$G$42/100,2)</f>
        <v>34.71</v>
      </c>
    </row>
    <row r="149" spans="1:7" x14ac:dyDescent="0.25">
      <c r="A149" s="259"/>
      <c r="B149" s="125">
        <f t="shared" si="2"/>
        <v>42526.416669999999</v>
      </c>
      <c r="C149" s="126">
        <v>10</v>
      </c>
      <c r="D149" s="11">
        <f>ROUND(АТС!F147*$D$41*$D$42/100,2)</f>
        <v>85.97</v>
      </c>
      <c r="E149" s="11">
        <f>ROUND(АТС!F147*$E$41*$E$42/100,2)</f>
        <v>79</v>
      </c>
      <c r="F149" s="11">
        <f>ROUND(АТС!$F147*$F$41*$F$42/100,2)</f>
        <v>53.77</v>
      </c>
      <c r="G149" s="11">
        <f>ROUND(АТС!$F147*$G$41*$G$42/100,2)</f>
        <v>31.47</v>
      </c>
    </row>
    <row r="150" spans="1:7" x14ac:dyDescent="0.25">
      <c r="A150" s="259"/>
      <c r="B150" s="125">
        <f t="shared" si="2"/>
        <v>42526.458330000001</v>
      </c>
      <c r="C150" s="126">
        <v>11</v>
      </c>
      <c r="D150" s="11">
        <f>ROUND(АТС!F148*$D$41*$D$42/100,2)</f>
        <v>86</v>
      </c>
      <c r="E150" s="11">
        <f>ROUND(АТС!F148*$E$41*$E$42/100,2)</f>
        <v>79.010000000000005</v>
      </c>
      <c r="F150" s="11">
        <f>ROUND(АТС!$F148*$F$41*$F$42/100,2)</f>
        <v>53.79</v>
      </c>
      <c r="G150" s="11">
        <f>ROUND(АТС!$F148*$G$41*$G$42/100,2)</f>
        <v>31.48</v>
      </c>
    </row>
    <row r="151" spans="1:7" x14ac:dyDescent="0.25">
      <c r="A151" s="259"/>
      <c r="B151" s="123">
        <f t="shared" si="2"/>
        <v>42526.5</v>
      </c>
      <c r="C151" s="126">
        <v>12</v>
      </c>
      <c r="D151" s="11">
        <f>ROUND(АТС!F149*$D$41*$D$42/100,2)</f>
        <v>86.02</v>
      </c>
      <c r="E151" s="11">
        <f>ROUND(АТС!F149*$E$41*$E$42/100,2)</f>
        <v>79.040000000000006</v>
      </c>
      <c r="F151" s="11">
        <f>ROUND(АТС!$F149*$F$41*$F$42/100,2)</f>
        <v>53.81</v>
      </c>
      <c r="G151" s="11">
        <f>ROUND(АТС!$F149*$G$41*$G$42/100,2)</f>
        <v>31.49</v>
      </c>
    </row>
    <row r="152" spans="1:7" x14ac:dyDescent="0.25">
      <c r="A152" s="259"/>
      <c r="B152" s="125">
        <f t="shared" si="2"/>
        <v>42526.541669999999</v>
      </c>
      <c r="C152" s="126">
        <v>13</v>
      </c>
      <c r="D152" s="11">
        <f>ROUND(АТС!F150*$D$41*$D$42/100,2)</f>
        <v>89.11</v>
      </c>
      <c r="E152" s="11">
        <f>ROUND(АТС!F150*$E$41*$E$42/100,2)</f>
        <v>81.88</v>
      </c>
      <c r="F152" s="11">
        <f>ROUND(АТС!$F150*$F$41*$F$42/100,2)</f>
        <v>55.74</v>
      </c>
      <c r="G152" s="11">
        <f>ROUND(АТС!$F150*$G$41*$G$42/100,2)</f>
        <v>32.619999999999997</v>
      </c>
    </row>
    <row r="153" spans="1:7" x14ac:dyDescent="0.25">
      <c r="A153" s="259"/>
      <c r="B153" s="125">
        <f t="shared" si="2"/>
        <v>42526.583330000001</v>
      </c>
      <c r="C153" s="126">
        <v>14</v>
      </c>
      <c r="D153" s="11">
        <f>ROUND(АТС!F151*$D$41*$D$42/100,2)</f>
        <v>89.11</v>
      </c>
      <c r="E153" s="11">
        <f>ROUND(АТС!F151*$E$41*$E$42/100,2)</f>
        <v>81.88</v>
      </c>
      <c r="F153" s="11">
        <f>ROUND(АТС!$F151*$F$41*$F$42/100,2)</f>
        <v>55.74</v>
      </c>
      <c r="G153" s="11">
        <f>ROUND(АТС!$F151*$G$41*$G$42/100,2)</f>
        <v>32.619999999999997</v>
      </c>
    </row>
    <row r="154" spans="1:7" x14ac:dyDescent="0.25">
      <c r="A154" s="259"/>
      <c r="B154" s="125">
        <f t="shared" si="2"/>
        <v>42526.625</v>
      </c>
      <c r="C154" s="126">
        <v>15</v>
      </c>
      <c r="D154" s="11">
        <f>ROUND(АТС!F152*$D$41*$D$42/100,2)</f>
        <v>83.99</v>
      </c>
      <c r="E154" s="11">
        <f>ROUND(АТС!F152*$E$41*$E$42/100,2)</f>
        <v>77.17</v>
      </c>
      <c r="F154" s="11">
        <f>ROUND(АТС!$F152*$F$41*$F$42/100,2)</f>
        <v>52.53</v>
      </c>
      <c r="G154" s="11">
        <f>ROUND(АТС!$F152*$G$41*$G$42/100,2)</f>
        <v>30.75</v>
      </c>
    </row>
    <row r="155" spans="1:7" x14ac:dyDescent="0.25">
      <c r="A155" s="259"/>
      <c r="B155" s="123">
        <f t="shared" si="2"/>
        <v>42526.666669999999</v>
      </c>
      <c r="C155" s="126">
        <v>16</v>
      </c>
      <c r="D155" s="11">
        <f>ROUND(АТС!F153*$D$41*$D$42/100,2)</f>
        <v>82.09</v>
      </c>
      <c r="E155" s="11">
        <f>ROUND(АТС!F153*$E$41*$E$42/100,2)</f>
        <v>75.430000000000007</v>
      </c>
      <c r="F155" s="11">
        <f>ROUND(АТС!$F153*$F$41*$F$42/100,2)</f>
        <v>51.35</v>
      </c>
      <c r="G155" s="11">
        <f>ROUND(АТС!$F153*$G$41*$G$42/100,2)</f>
        <v>30.05</v>
      </c>
    </row>
    <row r="156" spans="1:7" x14ac:dyDescent="0.25">
      <c r="A156" s="259"/>
      <c r="B156" s="125">
        <f t="shared" si="2"/>
        <v>42526.708330000001</v>
      </c>
      <c r="C156" s="126">
        <v>17</v>
      </c>
      <c r="D156" s="11">
        <f>ROUND(АТС!F154*$D$41*$D$42/100,2)</f>
        <v>76.83</v>
      </c>
      <c r="E156" s="11">
        <f>ROUND(АТС!F154*$E$41*$E$42/100,2)</f>
        <v>70.59</v>
      </c>
      <c r="F156" s="11">
        <f>ROUND(АТС!$F154*$F$41*$F$42/100,2)</f>
        <v>48.05</v>
      </c>
      <c r="G156" s="11">
        <f>ROUND(АТС!$F154*$G$41*$G$42/100,2)</f>
        <v>28.12</v>
      </c>
    </row>
    <row r="157" spans="1:7" x14ac:dyDescent="0.25">
      <c r="A157" s="259"/>
      <c r="B157" s="125">
        <f t="shared" si="2"/>
        <v>42526.75</v>
      </c>
      <c r="C157" s="126">
        <v>18</v>
      </c>
      <c r="D157" s="11">
        <f>ROUND(АТС!F155*$D$41*$D$42/100,2)</f>
        <v>71.45</v>
      </c>
      <c r="E157" s="11">
        <f>ROUND(АТС!F155*$E$41*$E$42/100,2)</f>
        <v>65.650000000000006</v>
      </c>
      <c r="F157" s="11">
        <f>ROUND(АТС!$F155*$F$41*$F$42/100,2)</f>
        <v>44.69</v>
      </c>
      <c r="G157" s="11">
        <f>ROUND(АТС!$F155*$G$41*$G$42/100,2)</f>
        <v>26.15</v>
      </c>
    </row>
    <row r="158" spans="1:7" x14ac:dyDescent="0.25">
      <c r="A158" s="259"/>
      <c r="B158" s="125">
        <f t="shared" si="2"/>
        <v>42526.791669999999</v>
      </c>
      <c r="C158" s="126">
        <v>19</v>
      </c>
      <c r="D158" s="11">
        <f>ROUND(АТС!F156*$D$41*$D$42/100,2)</f>
        <v>70.069999999999993</v>
      </c>
      <c r="E158" s="11">
        <f>ROUND(АТС!F156*$E$41*$E$42/100,2)</f>
        <v>64.38</v>
      </c>
      <c r="F158" s="11">
        <f>ROUND(АТС!$F156*$F$41*$F$42/100,2)</f>
        <v>43.83</v>
      </c>
      <c r="G158" s="11">
        <f>ROUND(АТС!$F156*$G$41*$G$42/100,2)</f>
        <v>25.65</v>
      </c>
    </row>
    <row r="159" spans="1:7" x14ac:dyDescent="0.25">
      <c r="A159" s="259"/>
      <c r="B159" s="123">
        <f t="shared" si="2"/>
        <v>42526.833330000001</v>
      </c>
      <c r="C159" s="126">
        <v>20</v>
      </c>
      <c r="D159" s="11">
        <f>ROUND(АТС!F157*$D$41*$D$42/100,2)</f>
        <v>78.12</v>
      </c>
      <c r="E159" s="11">
        <f>ROUND(АТС!F157*$E$41*$E$42/100,2)</f>
        <v>71.78</v>
      </c>
      <c r="F159" s="11">
        <f>ROUND(АТС!$F157*$F$41*$F$42/100,2)</f>
        <v>48.86</v>
      </c>
      <c r="G159" s="11">
        <f>ROUND(АТС!$F157*$G$41*$G$42/100,2)</f>
        <v>28.6</v>
      </c>
    </row>
    <row r="160" spans="1:7" x14ac:dyDescent="0.25">
      <c r="A160" s="259"/>
      <c r="B160" s="125">
        <f t="shared" si="2"/>
        <v>42526.875</v>
      </c>
      <c r="C160" s="126">
        <v>21</v>
      </c>
      <c r="D160" s="11">
        <f>ROUND(АТС!F158*$D$41*$D$42/100,2)</f>
        <v>74.69</v>
      </c>
      <c r="E160" s="11">
        <f>ROUND(АТС!F158*$E$41*$E$42/100,2)</f>
        <v>68.62</v>
      </c>
      <c r="F160" s="11">
        <f>ROUND(АТС!$F158*$F$41*$F$42/100,2)</f>
        <v>46.71</v>
      </c>
      <c r="G160" s="11">
        <f>ROUND(АТС!$F158*$G$41*$G$42/100,2)</f>
        <v>27.34</v>
      </c>
    </row>
    <row r="161" spans="1:7" x14ac:dyDescent="0.25">
      <c r="A161" s="259"/>
      <c r="B161" s="125">
        <f t="shared" si="2"/>
        <v>42526.916669999999</v>
      </c>
      <c r="C161" s="126">
        <v>22</v>
      </c>
      <c r="D161" s="11">
        <f>ROUND(АТС!F159*$D$41*$D$42/100,2)</f>
        <v>69.349999999999994</v>
      </c>
      <c r="E161" s="11">
        <f>ROUND(АТС!F159*$E$41*$E$42/100,2)</f>
        <v>63.72</v>
      </c>
      <c r="F161" s="11">
        <f>ROUND(АТС!$F159*$F$41*$F$42/100,2)</f>
        <v>43.38</v>
      </c>
      <c r="G161" s="11">
        <f>ROUND(АТС!$F159*$G$41*$G$42/100,2)</f>
        <v>25.39</v>
      </c>
    </row>
    <row r="162" spans="1:7" x14ac:dyDescent="0.25">
      <c r="A162" s="259"/>
      <c r="B162" s="125">
        <f t="shared" si="2"/>
        <v>42526.958330000001</v>
      </c>
      <c r="C162" s="126">
        <v>23</v>
      </c>
      <c r="D162" s="11">
        <f>ROUND(АТС!F160*$D$41*$D$42/100,2)</f>
        <v>84.93</v>
      </c>
      <c r="E162" s="11">
        <f>ROUND(АТС!F160*$E$41*$E$42/100,2)</f>
        <v>78.040000000000006</v>
      </c>
      <c r="F162" s="11">
        <f>ROUND(АТС!$F160*$F$41*$F$42/100,2)</f>
        <v>53.12</v>
      </c>
      <c r="G162" s="11">
        <f>ROUND(АТС!$F160*$G$41*$G$42/100,2)</f>
        <v>31.09</v>
      </c>
    </row>
    <row r="163" spans="1:7" x14ac:dyDescent="0.25">
      <c r="A163" s="259"/>
      <c r="B163" s="123">
        <f t="shared" si="2"/>
        <v>42527</v>
      </c>
      <c r="C163" s="126">
        <v>0</v>
      </c>
      <c r="D163" s="11">
        <f>ROUND(АТС!F161*$D$41*$D$42/100,2)</f>
        <v>67.540000000000006</v>
      </c>
      <c r="E163" s="11">
        <f>ROUND(АТС!F161*$E$41*$E$42/100,2)</f>
        <v>62.06</v>
      </c>
      <c r="F163" s="11">
        <f>ROUND(АТС!$F161*$F$41*$F$42/100,2)</f>
        <v>42.24</v>
      </c>
      <c r="G163" s="11">
        <f>ROUND(АТС!$F161*$G$41*$G$42/100,2)</f>
        <v>24.72</v>
      </c>
    </row>
    <row r="164" spans="1:7" x14ac:dyDescent="0.25">
      <c r="A164" s="259"/>
      <c r="B164" s="125">
        <f t="shared" si="2"/>
        <v>42527.041669999999</v>
      </c>
      <c r="C164" s="126">
        <v>1</v>
      </c>
      <c r="D164" s="11">
        <f>ROUND(АТС!F162*$D$41*$D$42/100,2)</f>
        <v>68.83</v>
      </c>
      <c r="E164" s="11">
        <f>ROUND(АТС!F162*$E$41*$E$42/100,2)</f>
        <v>63.24</v>
      </c>
      <c r="F164" s="11">
        <f>ROUND(АТС!$F162*$F$41*$F$42/100,2)</f>
        <v>43.05</v>
      </c>
      <c r="G164" s="11">
        <f>ROUND(АТС!$F162*$G$41*$G$42/100,2)</f>
        <v>25.19</v>
      </c>
    </row>
    <row r="165" spans="1:7" x14ac:dyDescent="0.25">
      <c r="A165" s="259"/>
      <c r="B165" s="125">
        <f t="shared" si="2"/>
        <v>42527.083330000001</v>
      </c>
      <c r="C165" s="126">
        <v>2</v>
      </c>
      <c r="D165" s="11">
        <f>ROUND(АТС!F163*$D$41*$D$42/100,2)</f>
        <v>71.87</v>
      </c>
      <c r="E165" s="11">
        <f>ROUND(АТС!F163*$E$41*$E$42/100,2)</f>
        <v>66.040000000000006</v>
      </c>
      <c r="F165" s="11">
        <f>ROUND(АТС!$F163*$F$41*$F$42/100,2)</f>
        <v>44.95</v>
      </c>
      <c r="G165" s="11">
        <f>ROUND(АТС!$F163*$G$41*$G$42/100,2)</f>
        <v>26.31</v>
      </c>
    </row>
    <row r="166" spans="1:7" x14ac:dyDescent="0.25">
      <c r="A166" s="259"/>
      <c r="B166" s="125">
        <f t="shared" si="2"/>
        <v>42527.125</v>
      </c>
      <c r="C166" s="126">
        <v>3</v>
      </c>
      <c r="D166" s="11">
        <f>ROUND(АТС!F164*$D$41*$D$42/100,2)</f>
        <v>75.22</v>
      </c>
      <c r="E166" s="11">
        <f>ROUND(АТС!F164*$E$41*$E$42/100,2)</f>
        <v>69.12</v>
      </c>
      <c r="F166" s="11">
        <f>ROUND(АТС!$F164*$F$41*$F$42/100,2)</f>
        <v>47.05</v>
      </c>
      <c r="G166" s="11">
        <f>ROUND(АТС!$F164*$G$41*$G$42/100,2)</f>
        <v>27.54</v>
      </c>
    </row>
    <row r="167" spans="1:7" x14ac:dyDescent="0.25">
      <c r="A167" s="259"/>
      <c r="B167" s="123">
        <f t="shared" si="2"/>
        <v>42527.166669999999</v>
      </c>
      <c r="C167" s="126">
        <v>4</v>
      </c>
      <c r="D167" s="11">
        <f>ROUND(АТС!F165*$D$41*$D$42/100,2)</f>
        <v>77.02</v>
      </c>
      <c r="E167" s="11">
        <f>ROUND(АТС!F165*$E$41*$E$42/100,2)</f>
        <v>70.760000000000005</v>
      </c>
      <c r="F167" s="11">
        <f>ROUND(АТС!$F165*$F$41*$F$42/100,2)</f>
        <v>48.17</v>
      </c>
      <c r="G167" s="11">
        <f>ROUND(АТС!$F165*$G$41*$G$42/100,2)</f>
        <v>28.19</v>
      </c>
    </row>
    <row r="168" spans="1:7" x14ac:dyDescent="0.25">
      <c r="A168" s="259"/>
      <c r="B168" s="125">
        <f t="shared" si="2"/>
        <v>42527.208330000001</v>
      </c>
      <c r="C168" s="126">
        <v>5</v>
      </c>
      <c r="D168" s="11">
        <f>ROUND(АТС!F166*$D$41*$D$42/100,2)</f>
        <v>82.85</v>
      </c>
      <c r="E168" s="11">
        <f>ROUND(АТС!F166*$E$41*$E$42/100,2)</f>
        <v>76.13</v>
      </c>
      <c r="F168" s="11">
        <f>ROUND(АТС!$F166*$F$41*$F$42/100,2)</f>
        <v>51.82</v>
      </c>
      <c r="G168" s="11">
        <f>ROUND(АТС!$F166*$G$41*$G$42/100,2)</f>
        <v>30.33</v>
      </c>
    </row>
    <row r="169" spans="1:7" x14ac:dyDescent="0.25">
      <c r="A169" s="259"/>
      <c r="B169" s="125">
        <f t="shared" si="2"/>
        <v>42527.25</v>
      </c>
      <c r="C169" s="126">
        <v>6</v>
      </c>
      <c r="D169" s="11">
        <f>ROUND(АТС!F167*$D$41*$D$42/100,2)</f>
        <v>74.41</v>
      </c>
      <c r="E169" s="11">
        <f>ROUND(АТС!F167*$E$41*$E$42/100,2)</f>
        <v>68.37</v>
      </c>
      <c r="F169" s="11">
        <f>ROUND(АТС!$F167*$F$41*$F$42/100,2)</f>
        <v>46.54</v>
      </c>
      <c r="G169" s="11">
        <f>ROUND(АТС!$F167*$G$41*$G$42/100,2)</f>
        <v>27.24</v>
      </c>
    </row>
    <row r="170" spans="1:7" x14ac:dyDescent="0.25">
      <c r="A170" s="259"/>
      <c r="B170" s="125">
        <f t="shared" si="2"/>
        <v>42527.291669999999</v>
      </c>
      <c r="C170" s="126">
        <v>7</v>
      </c>
      <c r="D170" s="11">
        <f>ROUND(АТС!F168*$D$41*$D$42/100,2)</f>
        <v>106.63</v>
      </c>
      <c r="E170" s="11">
        <f>ROUND(АТС!F168*$E$41*$E$42/100,2)</f>
        <v>97.97</v>
      </c>
      <c r="F170" s="11">
        <f>ROUND(АТС!$F168*$F$41*$F$42/100,2)</f>
        <v>66.69</v>
      </c>
      <c r="G170" s="11">
        <f>ROUND(АТС!$F168*$G$41*$G$42/100,2)</f>
        <v>39.03</v>
      </c>
    </row>
    <row r="171" spans="1:7" x14ac:dyDescent="0.25">
      <c r="A171" s="259"/>
      <c r="B171" s="123">
        <f t="shared" si="2"/>
        <v>42527.333330000001</v>
      </c>
      <c r="C171" s="126">
        <v>8</v>
      </c>
      <c r="D171" s="11">
        <f>ROUND(АТС!F169*$D$41*$D$42/100,2)</f>
        <v>95.01</v>
      </c>
      <c r="E171" s="11">
        <f>ROUND(АТС!F169*$E$41*$E$42/100,2)</f>
        <v>87.3</v>
      </c>
      <c r="F171" s="11">
        <f>ROUND(АТС!$F169*$F$41*$F$42/100,2)</f>
        <v>59.43</v>
      </c>
      <c r="G171" s="11">
        <f>ROUND(АТС!$F169*$G$41*$G$42/100,2)</f>
        <v>34.78</v>
      </c>
    </row>
    <row r="172" spans="1:7" x14ac:dyDescent="0.25">
      <c r="A172" s="259"/>
      <c r="B172" s="125">
        <f t="shared" si="2"/>
        <v>42527.375</v>
      </c>
      <c r="C172" s="126">
        <v>9</v>
      </c>
      <c r="D172" s="11">
        <f>ROUND(АТС!F170*$D$41*$D$42/100,2)</f>
        <v>81.67</v>
      </c>
      <c r="E172" s="11">
        <f>ROUND(АТС!F170*$E$41*$E$42/100,2)</f>
        <v>75.040000000000006</v>
      </c>
      <c r="F172" s="11">
        <f>ROUND(АТС!$F170*$F$41*$F$42/100,2)</f>
        <v>51.08</v>
      </c>
      <c r="G172" s="11">
        <f>ROUND(АТС!$F170*$G$41*$G$42/100,2)</f>
        <v>29.89</v>
      </c>
    </row>
    <row r="173" spans="1:7" x14ac:dyDescent="0.25">
      <c r="A173" s="259"/>
      <c r="B173" s="125">
        <f t="shared" si="2"/>
        <v>42527.416669999999</v>
      </c>
      <c r="C173" s="126">
        <v>10</v>
      </c>
      <c r="D173" s="11">
        <f>ROUND(АТС!F171*$D$41*$D$42/100,2)</f>
        <v>76.2</v>
      </c>
      <c r="E173" s="11">
        <f>ROUND(АТС!F171*$E$41*$E$42/100,2)</f>
        <v>70.010000000000005</v>
      </c>
      <c r="F173" s="11">
        <f>ROUND(АТС!$F171*$F$41*$F$42/100,2)</f>
        <v>47.66</v>
      </c>
      <c r="G173" s="11">
        <f>ROUND(АТС!$F171*$G$41*$G$42/100,2)</f>
        <v>27.89</v>
      </c>
    </row>
    <row r="174" spans="1:7" x14ac:dyDescent="0.25">
      <c r="A174" s="259"/>
      <c r="B174" s="125">
        <f t="shared" si="2"/>
        <v>42527.458330000001</v>
      </c>
      <c r="C174" s="126">
        <v>11</v>
      </c>
      <c r="D174" s="11">
        <f>ROUND(АТС!F172*$D$41*$D$42/100,2)</f>
        <v>76.2</v>
      </c>
      <c r="E174" s="11">
        <f>ROUND(АТС!F172*$E$41*$E$42/100,2)</f>
        <v>70.010000000000005</v>
      </c>
      <c r="F174" s="11">
        <f>ROUND(АТС!$F172*$F$41*$F$42/100,2)</f>
        <v>47.66</v>
      </c>
      <c r="G174" s="11">
        <f>ROUND(АТС!$F172*$G$41*$G$42/100,2)</f>
        <v>27.89</v>
      </c>
    </row>
    <row r="175" spans="1:7" x14ac:dyDescent="0.25">
      <c r="A175" s="259"/>
      <c r="B175" s="123">
        <f t="shared" si="2"/>
        <v>42527.5</v>
      </c>
      <c r="C175" s="126">
        <v>12</v>
      </c>
      <c r="D175" s="11">
        <f>ROUND(АТС!F173*$D$41*$D$42/100,2)</f>
        <v>77.94</v>
      </c>
      <c r="E175" s="11">
        <f>ROUND(АТС!F173*$E$41*$E$42/100,2)</f>
        <v>71.61</v>
      </c>
      <c r="F175" s="11">
        <f>ROUND(АТС!$F173*$F$41*$F$42/100,2)</f>
        <v>48.75</v>
      </c>
      <c r="G175" s="11">
        <f>ROUND(АТС!$F173*$G$41*$G$42/100,2)</f>
        <v>28.53</v>
      </c>
    </row>
    <row r="176" spans="1:7" x14ac:dyDescent="0.25">
      <c r="A176" s="259"/>
      <c r="B176" s="125">
        <f t="shared" si="2"/>
        <v>42527.541669999999</v>
      </c>
      <c r="C176" s="126">
        <v>13</v>
      </c>
      <c r="D176" s="11">
        <f>ROUND(АТС!F174*$D$41*$D$42/100,2)</f>
        <v>79.739999999999995</v>
      </c>
      <c r="E176" s="11">
        <f>ROUND(АТС!F174*$E$41*$E$42/100,2)</f>
        <v>73.27</v>
      </c>
      <c r="F176" s="11">
        <f>ROUND(АТС!$F174*$F$41*$F$42/100,2)</f>
        <v>49.87</v>
      </c>
      <c r="G176" s="11">
        <f>ROUND(АТС!$F174*$G$41*$G$42/100,2)</f>
        <v>29.19</v>
      </c>
    </row>
    <row r="177" spans="1:7" x14ac:dyDescent="0.25">
      <c r="A177" s="259"/>
      <c r="B177" s="125">
        <f t="shared" si="2"/>
        <v>42527.583330000001</v>
      </c>
      <c r="C177" s="126">
        <v>14</v>
      </c>
      <c r="D177" s="11">
        <f>ROUND(АТС!F175*$D$41*$D$42/100,2)</f>
        <v>79.739999999999995</v>
      </c>
      <c r="E177" s="11">
        <f>ROUND(АТС!F175*$E$41*$E$42/100,2)</f>
        <v>73.27</v>
      </c>
      <c r="F177" s="11">
        <f>ROUND(АТС!$F175*$F$41*$F$42/100,2)</f>
        <v>49.87</v>
      </c>
      <c r="G177" s="11">
        <f>ROUND(АТС!$F175*$G$41*$G$42/100,2)</f>
        <v>29.19</v>
      </c>
    </row>
    <row r="178" spans="1:7" x14ac:dyDescent="0.25">
      <c r="A178" s="259"/>
      <c r="B178" s="125">
        <f t="shared" si="2"/>
        <v>42527.625</v>
      </c>
      <c r="C178" s="126">
        <v>15</v>
      </c>
      <c r="D178" s="11">
        <f>ROUND(АТС!F176*$D$41*$D$42/100,2)</f>
        <v>76.17</v>
      </c>
      <c r="E178" s="11">
        <f>ROUND(АТС!F176*$E$41*$E$42/100,2)</f>
        <v>69.989999999999995</v>
      </c>
      <c r="F178" s="11">
        <f>ROUND(АТС!$F176*$F$41*$F$42/100,2)</f>
        <v>47.64</v>
      </c>
      <c r="G178" s="11">
        <f>ROUND(АТС!$F176*$G$41*$G$42/100,2)</f>
        <v>27.88</v>
      </c>
    </row>
    <row r="179" spans="1:7" x14ac:dyDescent="0.25">
      <c r="A179" s="259"/>
      <c r="B179" s="123">
        <f t="shared" si="2"/>
        <v>42527.666669999999</v>
      </c>
      <c r="C179" s="126">
        <v>16</v>
      </c>
      <c r="D179" s="11">
        <f>ROUND(АТС!F177*$D$41*$D$42/100,2)</f>
        <v>77.38</v>
      </c>
      <c r="E179" s="11">
        <f>ROUND(АТС!F177*$E$41*$E$42/100,2)</f>
        <v>71.099999999999994</v>
      </c>
      <c r="F179" s="11">
        <f>ROUND(АТС!$F177*$F$41*$F$42/100,2)</f>
        <v>48.4</v>
      </c>
      <c r="G179" s="11">
        <f>ROUND(АТС!$F177*$G$41*$G$42/100,2)</f>
        <v>28.33</v>
      </c>
    </row>
    <row r="180" spans="1:7" x14ac:dyDescent="0.25">
      <c r="A180" s="259"/>
      <c r="B180" s="125">
        <f t="shared" si="2"/>
        <v>42527.708330000001</v>
      </c>
      <c r="C180" s="126">
        <v>17</v>
      </c>
      <c r="D180" s="11">
        <f>ROUND(АТС!F178*$D$41*$D$42/100,2)</f>
        <v>78.87</v>
      </c>
      <c r="E180" s="11">
        <f>ROUND(АТС!F178*$E$41*$E$42/100,2)</f>
        <v>72.47</v>
      </c>
      <c r="F180" s="11">
        <f>ROUND(АТС!$F178*$F$41*$F$42/100,2)</f>
        <v>49.33</v>
      </c>
      <c r="G180" s="11">
        <f>ROUND(АТС!$F178*$G$41*$G$42/100,2)</f>
        <v>28.87</v>
      </c>
    </row>
    <row r="181" spans="1:7" x14ac:dyDescent="0.25">
      <c r="A181" s="259"/>
      <c r="B181" s="125">
        <f t="shared" si="2"/>
        <v>42527.75</v>
      </c>
      <c r="C181" s="126">
        <v>18</v>
      </c>
      <c r="D181" s="11">
        <f>ROUND(АТС!F179*$D$41*$D$42/100,2)</f>
        <v>73.95</v>
      </c>
      <c r="E181" s="11">
        <f>ROUND(АТС!F179*$E$41*$E$42/100,2)</f>
        <v>67.95</v>
      </c>
      <c r="F181" s="11">
        <f>ROUND(АТС!$F179*$F$41*$F$42/100,2)</f>
        <v>46.25</v>
      </c>
      <c r="G181" s="11">
        <f>ROUND(АТС!$F179*$G$41*$G$42/100,2)</f>
        <v>27.07</v>
      </c>
    </row>
    <row r="182" spans="1:7" x14ac:dyDescent="0.25">
      <c r="A182" s="259"/>
      <c r="B182" s="125">
        <f t="shared" si="2"/>
        <v>42527.791669999999</v>
      </c>
      <c r="C182" s="126">
        <v>19</v>
      </c>
      <c r="D182" s="11">
        <f>ROUND(АТС!F180*$D$41*$D$42/100,2)</f>
        <v>68.17</v>
      </c>
      <c r="E182" s="11">
        <f>ROUND(АТС!F180*$E$41*$E$42/100,2)</f>
        <v>62.63</v>
      </c>
      <c r="F182" s="11">
        <f>ROUND(АТС!$F180*$F$41*$F$42/100,2)</f>
        <v>42.64</v>
      </c>
      <c r="G182" s="11">
        <f>ROUND(АТС!$F180*$G$41*$G$42/100,2)</f>
        <v>24.95</v>
      </c>
    </row>
    <row r="183" spans="1:7" x14ac:dyDescent="0.25">
      <c r="A183" s="259"/>
      <c r="B183" s="123">
        <f t="shared" si="2"/>
        <v>42527.833330000001</v>
      </c>
      <c r="C183" s="126">
        <v>20</v>
      </c>
      <c r="D183" s="11">
        <f>ROUND(АТС!F181*$D$41*$D$42/100,2)</f>
        <v>74.77</v>
      </c>
      <c r="E183" s="11">
        <f>ROUND(АТС!F181*$E$41*$E$42/100,2)</f>
        <v>68.7</v>
      </c>
      <c r="F183" s="11">
        <f>ROUND(АТС!$F181*$F$41*$F$42/100,2)</f>
        <v>46.77</v>
      </c>
      <c r="G183" s="11">
        <f>ROUND(АТС!$F181*$G$41*$G$42/100,2)</f>
        <v>27.37</v>
      </c>
    </row>
    <row r="184" spans="1:7" x14ac:dyDescent="0.25">
      <c r="A184" s="259"/>
      <c r="B184" s="125">
        <f t="shared" si="2"/>
        <v>42527.875</v>
      </c>
      <c r="C184" s="126">
        <v>21</v>
      </c>
      <c r="D184" s="11">
        <f>ROUND(АТС!F182*$D$41*$D$42/100,2)</f>
        <v>71.61</v>
      </c>
      <c r="E184" s="11">
        <f>ROUND(АТС!F182*$E$41*$E$42/100,2)</f>
        <v>65.8</v>
      </c>
      <c r="F184" s="11">
        <f>ROUND(АТС!$F182*$F$41*$F$42/100,2)</f>
        <v>44.79</v>
      </c>
      <c r="G184" s="11">
        <f>ROUND(АТС!$F182*$G$41*$G$42/100,2)</f>
        <v>26.21</v>
      </c>
    </row>
    <row r="185" spans="1:7" x14ac:dyDescent="0.25">
      <c r="A185" s="259"/>
      <c r="B185" s="125">
        <f t="shared" si="2"/>
        <v>42527.916669999999</v>
      </c>
      <c r="C185" s="126">
        <v>22</v>
      </c>
      <c r="D185" s="11">
        <f>ROUND(АТС!F183*$D$41*$D$42/100,2)</f>
        <v>71.98</v>
      </c>
      <c r="E185" s="11">
        <f>ROUND(АТС!F183*$E$41*$E$42/100,2)</f>
        <v>66.14</v>
      </c>
      <c r="F185" s="11">
        <f>ROUND(АТС!$F183*$F$41*$F$42/100,2)</f>
        <v>45.02</v>
      </c>
      <c r="G185" s="11">
        <f>ROUND(АТС!$F183*$G$41*$G$42/100,2)</f>
        <v>26.35</v>
      </c>
    </row>
    <row r="186" spans="1:7" x14ac:dyDescent="0.25">
      <c r="A186" s="259"/>
      <c r="B186" s="125">
        <f t="shared" si="2"/>
        <v>42527.958330000001</v>
      </c>
      <c r="C186" s="126">
        <v>23</v>
      </c>
      <c r="D186" s="11">
        <f>ROUND(АТС!F184*$D$41*$D$42/100,2)</f>
        <v>76.02</v>
      </c>
      <c r="E186" s="11">
        <f>ROUND(АТС!F184*$E$41*$E$42/100,2)</f>
        <v>69.849999999999994</v>
      </c>
      <c r="F186" s="11">
        <f>ROUND(АТС!$F184*$F$41*$F$42/100,2)</f>
        <v>47.55</v>
      </c>
      <c r="G186" s="11">
        <f>ROUND(АТС!$F184*$G$41*$G$42/100,2)</f>
        <v>27.83</v>
      </c>
    </row>
    <row r="187" spans="1:7" x14ac:dyDescent="0.25">
      <c r="A187" s="259"/>
      <c r="B187" s="123">
        <f t="shared" si="2"/>
        <v>42528</v>
      </c>
      <c r="C187" s="126">
        <v>0</v>
      </c>
      <c r="D187" s="11">
        <f>ROUND(АТС!F185*$D$41*$D$42/100,2)</f>
        <v>68.010000000000005</v>
      </c>
      <c r="E187" s="11">
        <f>ROUND(АТС!F185*$E$41*$E$42/100,2)</f>
        <v>62.49</v>
      </c>
      <c r="F187" s="11">
        <f>ROUND(АТС!$F185*$F$41*$F$42/100,2)</f>
        <v>42.54</v>
      </c>
      <c r="G187" s="11">
        <f>ROUND(АТС!$F185*$G$41*$G$42/100,2)</f>
        <v>24.89</v>
      </c>
    </row>
    <row r="188" spans="1:7" x14ac:dyDescent="0.25">
      <c r="A188" s="259"/>
      <c r="B188" s="125">
        <f t="shared" si="2"/>
        <v>42528.041669999999</v>
      </c>
      <c r="C188" s="126">
        <v>1</v>
      </c>
      <c r="D188" s="11">
        <f>ROUND(АТС!F186*$D$41*$D$42/100,2)</f>
        <v>68.81</v>
      </c>
      <c r="E188" s="11">
        <f>ROUND(АТС!F186*$E$41*$E$42/100,2)</f>
        <v>63.22</v>
      </c>
      <c r="F188" s="11">
        <f>ROUND(АТС!$F186*$F$41*$F$42/100,2)</f>
        <v>43.04</v>
      </c>
      <c r="G188" s="11">
        <f>ROUND(АТС!$F186*$G$41*$G$42/100,2)</f>
        <v>25.19</v>
      </c>
    </row>
    <row r="189" spans="1:7" x14ac:dyDescent="0.25">
      <c r="A189" s="259"/>
      <c r="B189" s="125">
        <f t="shared" si="2"/>
        <v>42528.083330000001</v>
      </c>
      <c r="C189" s="126">
        <v>2</v>
      </c>
      <c r="D189" s="11">
        <f>ROUND(АТС!F187*$D$41*$D$42/100,2)</f>
        <v>71.88</v>
      </c>
      <c r="E189" s="11">
        <f>ROUND(АТС!F187*$E$41*$E$42/100,2)</f>
        <v>66.040000000000006</v>
      </c>
      <c r="F189" s="11">
        <f>ROUND(АТС!$F187*$F$41*$F$42/100,2)</f>
        <v>44.96</v>
      </c>
      <c r="G189" s="11">
        <f>ROUND(АТС!$F187*$G$41*$G$42/100,2)</f>
        <v>26.31</v>
      </c>
    </row>
    <row r="190" spans="1:7" x14ac:dyDescent="0.25">
      <c r="A190" s="259"/>
      <c r="B190" s="125">
        <f t="shared" si="2"/>
        <v>42528.125</v>
      </c>
      <c r="C190" s="126">
        <v>3</v>
      </c>
      <c r="D190" s="11">
        <f>ROUND(АТС!F188*$D$41*$D$42/100,2)</f>
        <v>73.510000000000005</v>
      </c>
      <c r="E190" s="11">
        <f>ROUND(АТС!F188*$E$41*$E$42/100,2)</f>
        <v>67.540000000000006</v>
      </c>
      <c r="F190" s="11">
        <f>ROUND(АТС!$F188*$F$41*$F$42/100,2)</f>
        <v>45.98</v>
      </c>
      <c r="G190" s="11">
        <f>ROUND(АТС!$F188*$G$41*$G$42/100,2)</f>
        <v>26.91</v>
      </c>
    </row>
    <row r="191" spans="1:7" x14ac:dyDescent="0.25">
      <c r="A191" s="259"/>
      <c r="B191" s="123">
        <f t="shared" si="2"/>
        <v>42528.166669999999</v>
      </c>
      <c r="C191" s="126">
        <v>4</v>
      </c>
      <c r="D191" s="11">
        <f>ROUND(АТС!F189*$D$41*$D$42/100,2)</f>
        <v>76.98</v>
      </c>
      <c r="E191" s="11">
        <f>ROUND(АТС!F189*$E$41*$E$42/100,2)</f>
        <v>70.73</v>
      </c>
      <c r="F191" s="11">
        <f>ROUND(АТС!$F189*$F$41*$F$42/100,2)</f>
        <v>48.15</v>
      </c>
      <c r="G191" s="11">
        <f>ROUND(АТС!$F189*$G$41*$G$42/100,2)</f>
        <v>28.18</v>
      </c>
    </row>
    <row r="192" spans="1:7" x14ac:dyDescent="0.25">
      <c r="A192" s="259"/>
      <c r="B192" s="125">
        <f t="shared" si="2"/>
        <v>42528.208330000001</v>
      </c>
      <c r="C192" s="126">
        <v>5</v>
      </c>
      <c r="D192" s="11">
        <f>ROUND(АТС!F190*$D$41*$D$42/100,2)</f>
        <v>80.8</v>
      </c>
      <c r="E192" s="11">
        <f>ROUND(АТС!F190*$E$41*$E$42/100,2)</f>
        <v>74.239999999999995</v>
      </c>
      <c r="F192" s="11">
        <f>ROUND(АТС!$F190*$F$41*$F$42/100,2)</f>
        <v>50.54</v>
      </c>
      <c r="G192" s="11">
        <f>ROUND(АТС!$F190*$G$41*$G$42/100,2)</f>
        <v>29.58</v>
      </c>
    </row>
    <row r="193" spans="1:7" x14ac:dyDescent="0.25">
      <c r="A193" s="259"/>
      <c r="B193" s="125">
        <f t="shared" si="2"/>
        <v>42528.25</v>
      </c>
      <c r="C193" s="126">
        <v>6</v>
      </c>
      <c r="D193" s="11">
        <f>ROUND(АТС!F191*$D$41*$D$42/100,2)</f>
        <v>74.400000000000006</v>
      </c>
      <c r="E193" s="11">
        <f>ROUND(АТС!F191*$E$41*$E$42/100,2)</f>
        <v>68.36</v>
      </c>
      <c r="F193" s="11">
        <f>ROUND(АТС!$F191*$F$41*$F$42/100,2)</f>
        <v>46.53</v>
      </c>
      <c r="G193" s="11">
        <f>ROUND(АТС!$F191*$G$41*$G$42/100,2)</f>
        <v>27.23</v>
      </c>
    </row>
    <row r="194" spans="1:7" x14ac:dyDescent="0.25">
      <c r="A194" s="259"/>
      <c r="B194" s="125">
        <f t="shared" si="2"/>
        <v>42528.291669999999</v>
      </c>
      <c r="C194" s="126">
        <v>7</v>
      </c>
      <c r="D194" s="11">
        <f>ROUND(АТС!F192*$D$41*$D$42/100,2)</f>
        <v>106.63</v>
      </c>
      <c r="E194" s="11">
        <f>ROUND(АТС!F192*$E$41*$E$42/100,2)</f>
        <v>97.97</v>
      </c>
      <c r="F194" s="11">
        <f>ROUND(АТС!$F192*$F$41*$F$42/100,2)</f>
        <v>66.69</v>
      </c>
      <c r="G194" s="11">
        <f>ROUND(АТС!$F192*$G$41*$G$42/100,2)</f>
        <v>39.03</v>
      </c>
    </row>
    <row r="195" spans="1:7" x14ac:dyDescent="0.25">
      <c r="A195" s="259"/>
      <c r="B195" s="123">
        <f t="shared" si="2"/>
        <v>42528.333330000001</v>
      </c>
      <c r="C195" s="126">
        <v>8</v>
      </c>
      <c r="D195" s="11">
        <f>ROUND(АТС!F193*$D$41*$D$42/100,2)</f>
        <v>95.04</v>
      </c>
      <c r="E195" s="11">
        <f>ROUND(АТС!F193*$E$41*$E$42/100,2)</f>
        <v>87.32</v>
      </c>
      <c r="F195" s="11">
        <f>ROUND(АТС!$F193*$F$41*$F$42/100,2)</f>
        <v>59.44</v>
      </c>
      <c r="G195" s="11">
        <f>ROUND(АТС!$F193*$G$41*$G$42/100,2)</f>
        <v>34.79</v>
      </c>
    </row>
    <row r="196" spans="1:7" x14ac:dyDescent="0.25">
      <c r="A196" s="259"/>
      <c r="B196" s="125">
        <f t="shared" ref="B196:B259" si="3">B172+1</f>
        <v>42528.375</v>
      </c>
      <c r="C196" s="126">
        <v>9</v>
      </c>
      <c r="D196" s="11">
        <f>ROUND(АТС!F194*$D$41*$D$42/100,2)</f>
        <v>79.78</v>
      </c>
      <c r="E196" s="11">
        <f>ROUND(АТС!F194*$E$41*$E$42/100,2)</f>
        <v>73.31</v>
      </c>
      <c r="F196" s="11">
        <f>ROUND(АТС!$F194*$F$41*$F$42/100,2)</f>
        <v>49.9</v>
      </c>
      <c r="G196" s="11">
        <f>ROUND(АТС!$F194*$G$41*$G$42/100,2)</f>
        <v>29.21</v>
      </c>
    </row>
    <row r="197" spans="1:7" x14ac:dyDescent="0.25">
      <c r="A197" s="259"/>
      <c r="B197" s="125">
        <f t="shared" si="3"/>
        <v>42528.416669999999</v>
      </c>
      <c r="C197" s="126">
        <v>10</v>
      </c>
      <c r="D197" s="11">
        <f>ROUND(АТС!F195*$D$41*$D$42/100,2)</f>
        <v>76.22</v>
      </c>
      <c r="E197" s="11">
        <f>ROUND(АТС!F195*$E$41*$E$42/100,2)</f>
        <v>70.03</v>
      </c>
      <c r="F197" s="11">
        <f>ROUND(АТС!$F195*$F$41*$F$42/100,2)</f>
        <v>47.67</v>
      </c>
      <c r="G197" s="11">
        <f>ROUND(АТС!$F195*$G$41*$G$42/100,2)</f>
        <v>27.9</v>
      </c>
    </row>
    <row r="198" spans="1:7" x14ac:dyDescent="0.25">
      <c r="A198" s="259"/>
      <c r="B198" s="125">
        <f t="shared" si="3"/>
        <v>42528.458330000001</v>
      </c>
      <c r="C198" s="126">
        <v>11</v>
      </c>
      <c r="D198" s="11">
        <f>ROUND(АТС!F196*$D$41*$D$42/100,2)</f>
        <v>76.22</v>
      </c>
      <c r="E198" s="11">
        <f>ROUND(АТС!F196*$E$41*$E$42/100,2)</f>
        <v>70.03</v>
      </c>
      <c r="F198" s="11">
        <f>ROUND(АТС!$F196*$F$41*$F$42/100,2)</f>
        <v>47.67</v>
      </c>
      <c r="G198" s="11">
        <f>ROUND(АТС!$F196*$G$41*$G$42/100,2)</f>
        <v>27.9</v>
      </c>
    </row>
    <row r="199" spans="1:7" x14ac:dyDescent="0.25">
      <c r="A199" s="259"/>
      <c r="B199" s="123">
        <f t="shared" si="3"/>
        <v>42528.5</v>
      </c>
      <c r="C199" s="126">
        <v>12</v>
      </c>
      <c r="D199" s="11">
        <f>ROUND(АТС!F197*$D$41*$D$42/100,2)</f>
        <v>77.900000000000006</v>
      </c>
      <c r="E199" s="11">
        <f>ROUND(АТС!F197*$E$41*$E$42/100,2)</f>
        <v>71.58</v>
      </c>
      <c r="F199" s="11">
        <f>ROUND(АТС!$F197*$F$41*$F$42/100,2)</f>
        <v>48.73</v>
      </c>
      <c r="G199" s="11">
        <f>ROUND(АТС!$F197*$G$41*$G$42/100,2)</f>
        <v>28.52</v>
      </c>
    </row>
    <row r="200" spans="1:7" x14ac:dyDescent="0.25">
      <c r="A200" s="259"/>
      <c r="B200" s="125">
        <f t="shared" si="3"/>
        <v>42528.541669999999</v>
      </c>
      <c r="C200" s="126">
        <v>13</v>
      </c>
      <c r="D200" s="11">
        <f>ROUND(АТС!F198*$D$41*$D$42/100,2)</f>
        <v>79.73</v>
      </c>
      <c r="E200" s="11">
        <f>ROUND(АТС!F198*$E$41*$E$42/100,2)</f>
        <v>73.260000000000005</v>
      </c>
      <c r="F200" s="11">
        <f>ROUND(АТС!$F198*$F$41*$F$42/100,2)</f>
        <v>49.87</v>
      </c>
      <c r="G200" s="11">
        <f>ROUND(АТС!$F198*$G$41*$G$42/100,2)</f>
        <v>29.19</v>
      </c>
    </row>
    <row r="201" spans="1:7" x14ac:dyDescent="0.25">
      <c r="A201" s="259"/>
      <c r="B201" s="125">
        <f t="shared" si="3"/>
        <v>42528.583330000001</v>
      </c>
      <c r="C201" s="126">
        <v>14</v>
      </c>
      <c r="D201" s="11">
        <f>ROUND(АТС!F199*$D$41*$D$42/100,2)</f>
        <v>74.52</v>
      </c>
      <c r="E201" s="11">
        <f>ROUND(АТС!F199*$E$41*$E$42/100,2)</f>
        <v>68.47</v>
      </c>
      <c r="F201" s="11">
        <f>ROUND(АТС!$F199*$F$41*$F$42/100,2)</f>
        <v>46.61</v>
      </c>
      <c r="G201" s="11">
        <f>ROUND(АТС!$F199*$G$41*$G$42/100,2)</f>
        <v>27.28</v>
      </c>
    </row>
    <row r="202" spans="1:7" x14ac:dyDescent="0.25">
      <c r="A202" s="259"/>
      <c r="B202" s="125">
        <f t="shared" si="3"/>
        <v>42528.625</v>
      </c>
      <c r="C202" s="126">
        <v>15</v>
      </c>
      <c r="D202" s="11">
        <f>ROUND(АТС!F200*$D$41*$D$42/100,2)</f>
        <v>74.53</v>
      </c>
      <c r="E202" s="11">
        <f>ROUND(АТС!F200*$E$41*$E$42/100,2)</f>
        <v>68.48</v>
      </c>
      <c r="F202" s="11">
        <f>ROUND(АТС!$F200*$F$41*$F$42/100,2)</f>
        <v>46.62</v>
      </c>
      <c r="G202" s="11">
        <f>ROUND(АТС!$F200*$G$41*$G$42/100,2)</f>
        <v>27.28</v>
      </c>
    </row>
    <row r="203" spans="1:7" x14ac:dyDescent="0.25">
      <c r="A203" s="259"/>
      <c r="B203" s="123">
        <f t="shared" si="3"/>
        <v>42528.666669999999</v>
      </c>
      <c r="C203" s="126">
        <v>16</v>
      </c>
      <c r="D203" s="11">
        <f>ROUND(АТС!F201*$D$41*$D$42/100,2)</f>
        <v>77.400000000000006</v>
      </c>
      <c r="E203" s="11">
        <f>ROUND(АТС!F201*$E$41*$E$42/100,2)</f>
        <v>71.12</v>
      </c>
      <c r="F203" s="11">
        <f>ROUND(АТС!$F201*$F$41*$F$42/100,2)</f>
        <v>48.41</v>
      </c>
      <c r="G203" s="11">
        <f>ROUND(АТС!$F201*$G$41*$G$42/100,2)</f>
        <v>28.33</v>
      </c>
    </row>
    <row r="204" spans="1:7" x14ac:dyDescent="0.25">
      <c r="A204" s="259"/>
      <c r="B204" s="125">
        <f t="shared" si="3"/>
        <v>42528.708330000001</v>
      </c>
      <c r="C204" s="126">
        <v>17</v>
      </c>
      <c r="D204" s="11">
        <f>ROUND(АТС!F202*$D$41*$D$42/100,2)</f>
        <v>78.900000000000006</v>
      </c>
      <c r="E204" s="11">
        <f>ROUND(АТС!F202*$E$41*$E$42/100,2)</f>
        <v>72.489999999999995</v>
      </c>
      <c r="F204" s="11">
        <f>ROUND(АТС!$F202*$F$41*$F$42/100,2)</f>
        <v>49.35</v>
      </c>
      <c r="G204" s="11">
        <f>ROUND(АТС!$F202*$G$41*$G$42/100,2)</f>
        <v>28.88</v>
      </c>
    </row>
    <row r="205" spans="1:7" x14ac:dyDescent="0.25">
      <c r="A205" s="259"/>
      <c r="B205" s="125">
        <f t="shared" si="3"/>
        <v>42528.75</v>
      </c>
      <c r="C205" s="126">
        <v>18</v>
      </c>
      <c r="D205" s="11">
        <f>ROUND(АТС!F203*$D$41*$D$42/100,2)</f>
        <v>74.63</v>
      </c>
      <c r="E205" s="11">
        <f>ROUND(АТС!F203*$E$41*$E$42/100,2)</f>
        <v>68.569999999999993</v>
      </c>
      <c r="F205" s="11">
        <f>ROUND(АТС!$F203*$F$41*$F$42/100,2)</f>
        <v>46.68</v>
      </c>
      <c r="G205" s="11">
        <f>ROUND(АТС!$F203*$G$41*$G$42/100,2)</f>
        <v>27.32</v>
      </c>
    </row>
    <row r="206" spans="1:7" x14ac:dyDescent="0.25">
      <c r="A206" s="259"/>
      <c r="B206" s="125">
        <f t="shared" si="3"/>
        <v>42528.791669999999</v>
      </c>
      <c r="C206" s="126">
        <v>19</v>
      </c>
      <c r="D206" s="11">
        <f>ROUND(АТС!F204*$D$41*$D$42/100,2)</f>
        <v>67.81</v>
      </c>
      <c r="E206" s="11">
        <f>ROUND(АТС!F204*$E$41*$E$42/100,2)</f>
        <v>62.31</v>
      </c>
      <c r="F206" s="11">
        <f>ROUND(АТС!$F204*$F$41*$F$42/100,2)</f>
        <v>42.41</v>
      </c>
      <c r="G206" s="11">
        <f>ROUND(АТС!$F204*$G$41*$G$42/100,2)</f>
        <v>24.82</v>
      </c>
    </row>
    <row r="207" spans="1:7" x14ac:dyDescent="0.25">
      <c r="A207" s="259"/>
      <c r="B207" s="123">
        <f t="shared" si="3"/>
        <v>42528.833330000001</v>
      </c>
      <c r="C207" s="126">
        <v>20</v>
      </c>
      <c r="D207" s="11">
        <f>ROUND(АТС!F205*$D$41*$D$42/100,2)</f>
        <v>76.569999999999993</v>
      </c>
      <c r="E207" s="11">
        <f>ROUND(АТС!F205*$E$41*$E$42/100,2)</f>
        <v>70.36</v>
      </c>
      <c r="F207" s="11">
        <f>ROUND(АТС!$F205*$F$41*$F$42/100,2)</f>
        <v>47.89</v>
      </c>
      <c r="G207" s="11">
        <f>ROUND(АТС!$F205*$G$41*$G$42/100,2)</f>
        <v>28.03</v>
      </c>
    </row>
    <row r="208" spans="1:7" x14ac:dyDescent="0.25">
      <c r="A208" s="259"/>
      <c r="B208" s="125">
        <f t="shared" si="3"/>
        <v>42528.875</v>
      </c>
      <c r="C208" s="126">
        <v>21</v>
      </c>
      <c r="D208" s="11">
        <f>ROUND(АТС!F206*$D$41*$D$42/100,2)</f>
        <v>72.55</v>
      </c>
      <c r="E208" s="11">
        <f>ROUND(АТС!F206*$E$41*$E$42/100,2)</f>
        <v>66.66</v>
      </c>
      <c r="F208" s="11">
        <f>ROUND(АТС!$F206*$F$41*$F$42/100,2)</f>
        <v>45.38</v>
      </c>
      <c r="G208" s="11">
        <f>ROUND(АТС!$F206*$G$41*$G$42/100,2)</f>
        <v>26.56</v>
      </c>
    </row>
    <row r="209" spans="1:7" x14ac:dyDescent="0.25">
      <c r="A209" s="259"/>
      <c r="B209" s="125">
        <f t="shared" si="3"/>
        <v>42528.916669999999</v>
      </c>
      <c r="C209" s="126">
        <v>22</v>
      </c>
      <c r="D209" s="11">
        <f>ROUND(АТС!F207*$D$41*$D$42/100,2)</f>
        <v>70.72</v>
      </c>
      <c r="E209" s="11">
        <f>ROUND(АТС!F207*$E$41*$E$42/100,2)</f>
        <v>64.98</v>
      </c>
      <c r="F209" s="11">
        <f>ROUND(АТС!$F207*$F$41*$F$42/100,2)</f>
        <v>44.23</v>
      </c>
      <c r="G209" s="11">
        <f>ROUND(АТС!$F207*$G$41*$G$42/100,2)</f>
        <v>25.89</v>
      </c>
    </row>
    <row r="210" spans="1:7" x14ac:dyDescent="0.25">
      <c r="A210" s="259"/>
      <c r="B210" s="125">
        <f t="shared" si="3"/>
        <v>42528.958330000001</v>
      </c>
      <c r="C210" s="126">
        <v>23</v>
      </c>
      <c r="D210" s="11">
        <f>ROUND(АТС!F208*$D$41*$D$42/100,2)</f>
        <v>81.72</v>
      </c>
      <c r="E210" s="11">
        <f>ROUND(АТС!F208*$E$41*$E$42/100,2)</f>
        <v>75.08</v>
      </c>
      <c r="F210" s="11">
        <f>ROUND(АТС!$F208*$F$41*$F$42/100,2)</f>
        <v>51.11</v>
      </c>
      <c r="G210" s="11">
        <f>ROUND(АТС!$F208*$G$41*$G$42/100,2)</f>
        <v>29.91</v>
      </c>
    </row>
    <row r="211" spans="1:7" x14ac:dyDescent="0.25">
      <c r="A211" s="259"/>
      <c r="B211" s="123">
        <f t="shared" si="3"/>
        <v>42529</v>
      </c>
      <c r="C211" s="126">
        <v>0</v>
      </c>
      <c r="D211" s="11">
        <f>ROUND(АТС!F209*$D$41*$D$42/100,2)</f>
        <v>68.31</v>
      </c>
      <c r="E211" s="11">
        <f>ROUND(АТС!F209*$E$41*$E$42/100,2)</f>
        <v>62.77</v>
      </c>
      <c r="F211" s="11">
        <f>ROUND(АТС!$F209*$F$41*$F$42/100,2)</f>
        <v>42.73</v>
      </c>
      <c r="G211" s="11">
        <f>ROUND(АТС!$F209*$G$41*$G$42/100,2)</f>
        <v>25.01</v>
      </c>
    </row>
    <row r="212" spans="1:7" x14ac:dyDescent="0.25">
      <c r="A212" s="259"/>
      <c r="B212" s="125">
        <f t="shared" si="3"/>
        <v>42529.041669999999</v>
      </c>
      <c r="C212" s="126">
        <v>1</v>
      </c>
      <c r="D212" s="11">
        <f>ROUND(АТС!F210*$D$41*$D$42/100,2)</f>
        <v>68.790000000000006</v>
      </c>
      <c r="E212" s="11">
        <f>ROUND(АТС!F210*$E$41*$E$42/100,2)</f>
        <v>63.21</v>
      </c>
      <c r="F212" s="11">
        <f>ROUND(АТС!$F210*$F$41*$F$42/100,2)</f>
        <v>43.03</v>
      </c>
      <c r="G212" s="11">
        <f>ROUND(АТС!$F210*$G$41*$G$42/100,2)</f>
        <v>25.18</v>
      </c>
    </row>
    <row r="213" spans="1:7" x14ac:dyDescent="0.25">
      <c r="A213" s="259"/>
      <c r="B213" s="125">
        <f t="shared" si="3"/>
        <v>42529.083330000001</v>
      </c>
      <c r="C213" s="126">
        <v>2</v>
      </c>
      <c r="D213" s="11">
        <f>ROUND(АТС!F211*$D$41*$D$42/100,2)</f>
        <v>71.86</v>
      </c>
      <c r="E213" s="11">
        <f>ROUND(АТС!F211*$E$41*$E$42/100,2)</f>
        <v>66.03</v>
      </c>
      <c r="F213" s="11">
        <f>ROUND(АТС!$F211*$F$41*$F$42/100,2)</f>
        <v>44.95</v>
      </c>
      <c r="G213" s="11">
        <f>ROUND(АТС!$F211*$G$41*$G$42/100,2)</f>
        <v>26.31</v>
      </c>
    </row>
    <row r="214" spans="1:7" x14ac:dyDescent="0.25">
      <c r="A214" s="259"/>
      <c r="B214" s="125">
        <f t="shared" si="3"/>
        <v>42529.125</v>
      </c>
      <c r="C214" s="126">
        <v>3</v>
      </c>
      <c r="D214" s="11">
        <f>ROUND(АТС!F212*$D$41*$D$42/100,2)</f>
        <v>73.48</v>
      </c>
      <c r="E214" s="11">
        <f>ROUND(АТС!F212*$E$41*$E$42/100,2)</f>
        <v>67.510000000000005</v>
      </c>
      <c r="F214" s="11">
        <f>ROUND(АТС!$F212*$F$41*$F$42/100,2)</f>
        <v>45.96</v>
      </c>
      <c r="G214" s="11">
        <f>ROUND(АТС!$F212*$G$41*$G$42/100,2)</f>
        <v>26.9</v>
      </c>
    </row>
    <row r="215" spans="1:7" x14ac:dyDescent="0.25">
      <c r="A215" s="259"/>
      <c r="B215" s="123">
        <f t="shared" si="3"/>
        <v>42529.166669999999</v>
      </c>
      <c r="C215" s="126">
        <v>4</v>
      </c>
      <c r="D215" s="11">
        <f>ROUND(АТС!F213*$D$41*$D$42/100,2)</f>
        <v>76.98</v>
      </c>
      <c r="E215" s="11">
        <f>ROUND(АТС!F213*$E$41*$E$42/100,2)</f>
        <v>70.73</v>
      </c>
      <c r="F215" s="11">
        <f>ROUND(АТС!$F213*$F$41*$F$42/100,2)</f>
        <v>48.15</v>
      </c>
      <c r="G215" s="11">
        <f>ROUND(АТС!$F213*$G$41*$G$42/100,2)</f>
        <v>28.18</v>
      </c>
    </row>
    <row r="216" spans="1:7" x14ac:dyDescent="0.25">
      <c r="A216" s="259"/>
      <c r="B216" s="125">
        <f t="shared" si="3"/>
        <v>42529.208330000001</v>
      </c>
      <c r="C216" s="126">
        <v>5</v>
      </c>
      <c r="D216" s="11">
        <f>ROUND(АТС!F214*$D$41*$D$42/100,2)</f>
        <v>80.790000000000006</v>
      </c>
      <c r="E216" s="11">
        <f>ROUND(АТС!F214*$E$41*$E$42/100,2)</f>
        <v>74.239999999999995</v>
      </c>
      <c r="F216" s="11">
        <f>ROUND(АТС!$F214*$F$41*$F$42/100,2)</f>
        <v>50.53</v>
      </c>
      <c r="G216" s="11">
        <f>ROUND(АТС!$F214*$G$41*$G$42/100,2)</f>
        <v>29.57</v>
      </c>
    </row>
    <row r="217" spans="1:7" x14ac:dyDescent="0.25">
      <c r="A217" s="259"/>
      <c r="B217" s="125">
        <f t="shared" si="3"/>
        <v>42529.25</v>
      </c>
      <c r="C217" s="126">
        <v>6</v>
      </c>
      <c r="D217" s="11">
        <f>ROUND(АТС!F215*$D$41*$D$42/100,2)</f>
        <v>74.42</v>
      </c>
      <c r="E217" s="11">
        <f>ROUND(АТС!F215*$E$41*$E$42/100,2)</f>
        <v>68.38</v>
      </c>
      <c r="F217" s="11">
        <f>ROUND(АТС!$F215*$F$41*$F$42/100,2)</f>
        <v>46.55</v>
      </c>
      <c r="G217" s="11">
        <f>ROUND(АТС!$F215*$G$41*$G$42/100,2)</f>
        <v>27.24</v>
      </c>
    </row>
    <row r="218" spans="1:7" x14ac:dyDescent="0.25">
      <c r="A218" s="259"/>
      <c r="B218" s="125">
        <f t="shared" si="3"/>
        <v>42529.291669999999</v>
      </c>
      <c r="C218" s="126">
        <v>7</v>
      </c>
      <c r="D218" s="11">
        <f>ROUND(АТС!F216*$D$41*$D$42/100,2)</f>
        <v>106.61</v>
      </c>
      <c r="E218" s="11">
        <f>ROUND(АТС!F216*$E$41*$E$42/100,2)</f>
        <v>97.96</v>
      </c>
      <c r="F218" s="11">
        <f>ROUND(АТС!$F216*$F$41*$F$42/100,2)</f>
        <v>66.680000000000007</v>
      </c>
      <c r="G218" s="11">
        <f>ROUND(АТС!$F216*$G$41*$G$42/100,2)</f>
        <v>39.03</v>
      </c>
    </row>
    <row r="219" spans="1:7" x14ac:dyDescent="0.25">
      <c r="A219" s="259"/>
      <c r="B219" s="123">
        <f t="shared" si="3"/>
        <v>42529.333330000001</v>
      </c>
      <c r="C219" s="126">
        <v>8</v>
      </c>
      <c r="D219" s="11">
        <f>ROUND(АТС!F217*$D$41*$D$42/100,2)</f>
        <v>95.06</v>
      </c>
      <c r="E219" s="11">
        <f>ROUND(АТС!F217*$E$41*$E$42/100,2)</f>
        <v>87.35</v>
      </c>
      <c r="F219" s="11">
        <f>ROUND(АТС!$F217*$F$41*$F$42/100,2)</f>
        <v>59.46</v>
      </c>
      <c r="G219" s="11">
        <f>ROUND(АТС!$F217*$G$41*$G$42/100,2)</f>
        <v>34.799999999999997</v>
      </c>
    </row>
    <row r="220" spans="1:7" x14ac:dyDescent="0.25">
      <c r="A220" s="259"/>
      <c r="B220" s="125">
        <f t="shared" si="3"/>
        <v>42529.375</v>
      </c>
      <c r="C220" s="126">
        <v>9</v>
      </c>
      <c r="D220" s="11">
        <f>ROUND(АТС!F218*$D$41*$D$42/100,2)</f>
        <v>79.760000000000005</v>
      </c>
      <c r="E220" s="11">
        <f>ROUND(АТС!F218*$E$41*$E$42/100,2)</f>
        <v>73.290000000000006</v>
      </c>
      <c r="F220" s="11">
        <f>ROUND(АТС!$F218*$F$41*$F$42/100,2)</f>
        <v>49.89</v>
      </c>
      <c r="G220" s="11">
        <f>ROUND(АТС!$F218*$G$41*$G$42/100,2)</f>
        <v>29.2</v>
      </c>
    </row>
    <row r="221" spans="1:7" x14ac:dyDescent="0.25">
      <c r="A221" s="259"/>
      <c r="B221" s="125">
        <f t="shared" si="3"/>
        <v>42529.416669999999</v>
      </c>
      <c r="C221" s="126">
        <v>10</v>
      </c>
      <c r="D221" s="11">
        <f>ROUND(АТС!F219*$D$41*$D$42/100,2)</f>
        <v>76.209999999999994</v>
      </c>
      <c r="E221" s="11">
        <f>ROUND(АТС!F219*$E$41*$E$42/100,2)</f>
        <v>70.03</v>
      </c>
      <c r="F221" s="11">
        <f>ROUND(АТС!$F219*$F$41*$F$42/100,2)</f>
        <v>47.67</v>
      </c>
      <c r="G221" s="11">
        <f>ROUND(АТС!$F219*$G$41*$G$42/100,2)</f>
        <v>27.9</v>
      </c>
    </row>
    <row r="222" spans="1:7" x14ac:dyDescent="0.25">
      <c r="A222" s="259"/>
      <c r="B222" s="125">
        <f t="shared" si="3"/>
        <v>42529.458330000001</v>
      </c>
      <c r="C222" s="126">
        <v>11</v>
      </c>
      <c r="D222" s="11">
        <f>ROUND(АТС!F220*$D$41*$D$42/100,2)</f>
        <v>76.22</v>
      </c>
      <c r="E222" s="11">
        <f>ROUND(АТС!F220*$E$41*$E$42/100,2)</f>
        <v>70.03</v>
      </c>
      <c r="F222" s="11">
        <f>ROUND(АТС!$F220*$F$41*$F$42/100,2)</f>
        <v>47.67</v>
      </c>
      <c r="G222" s="11">
        <f>ROUND(АТС!$F220*$G$41*$G$42/100,2)</f>
        <v>27.9</v>
      </c>
    </row>
    <row r="223" spans="1:7" x14ac:dyDescent="0.25">
      <c r="A223" s="259"/>
      <c r="B223" s="123">
        <f t="shared" si="3"/>
        <v>42529.5</v>
      </c>
      <c r="C223" s="126">
        <v>12</v>
      </c>
      <c r="D223" s="11">
        <f>ROUND(АТС!F221*$D$41*$D$42/100,2)</f>
        <v>77.94</v>
      </c>
      <c r="E223" s="11">
        <f>ROUND(АТС!F221*$E$41*$E$42/100,2)</f>
        <v>71.61</v>
      </c>
      <c r="F223" s="11">
        <f>ROUND(АТС!$F221*$F$41*$F$42/100,2)</f>
        <v>48.75</v>
      </c>
      <c r="G223" s="11">
        <f>ROUND(АТС!$F221*$G$41*$G$42/100,2)</f>
        <v>28.53</v>
      </c>
    </row>
    <row r="224" spans="1:7" x14ac:dyDescent="0.25">
      <c r="A224" s="259"/>
      <c r="B224" s="125">
        <f t="shared" si="3"/>
        <v>42529.541669999999</v>
      </c>
      <c r="C224" s="126">
        <v>13</v>
      </c>
      <c r="D224" s="11">
        <f>ROUND(АТС!F222*$D$41*$D$42/100,2)</f>
        <v>79.760000000000005</v>
      </c>
      <c r="E224" s="11">
        <f>ROUND(АТС!F222*$E$41*$E$42/100,2)</f>
        <v>73.28</v>
      </c>
      <c r="F224" s="11">
        <f>ROUND(АТС!$F222*$F$41*$F$42/100,2)</f>
        <v>49.89</v>
      </c>
      <c r="G224" s="11">
        <f>ROUND(АТС!$F222*$G$41*$G$42/100,2)</f>
        <v>29.2</v>
      </c>
    </row>
    <row r="225" spans="1:7" x14ac:dyDescent="0.25">
      <c r="A225" s="259"/>
      <c r="B225" s="125">
        <f t="shared" si="3"/>
        <v>42529.583330000001</v>
      </c>
      <c r="C225" s="126">
        <v>14</v>
      </c>
      <c r="D225" s="11">
        <f>ROUND(АТС!F223*$D$41*$D$42/100,2)</f>
        <v>74.52</v>
      </c>
      <c r="E225" s="11">
        <f>ROUND(АТС!F223*$E$41*$E$42/100,2)</f>
        <v>68.47</v>
      </c>
      <c r="F225" s="11">
        <f>ROUND(АТС!$F223*$F$41*$F$42/100,2)</f>
        <v>46.61</v>
      </c>
      <c r="G225" s="11">
        <f>ROUND(АТС!$F223*$G$41*$G$42/100,2)</f>
        <v>27.28</v>
      </c>
    </row>
    <row r="226" spans="1:7" x14ac:dyDescent="0.25">
      <c r="A226" s="259"/>
      <c r="B226" s="125">
        <f t="shared" si="3"/>
        <v>42529.625</v>
      </c>
      <c r="C226" s="126">
        <v>15</v>
      </c>
      <c r="D226" s="11">
        <f>ROUND(АТС!F224*$D$41*$D$42/100,2)</f>
        <v>74.52</v>
      </c>
      <c r="E226" s="11">
        <f>ROUND(АТС!F224*$E$41*$E$42/100,2)</f>
        <v>68.47</v>
      </c>
      <c r="F226" s="11">
        <f>ROUND(АТС!$F224*$F$41*$F$42/100,2)</f>
        <v>46.61</v>
      </c>
      <c r="G226" s="11">
        <f>ROUND(АТС!$F224*$G$41*$G$42/100,2)</f>
        <v>27.28</v>
      </c>
    </row>
    <row r="227" spans="1:7" x14ac:dyDescent="0.25">
      <c r="A227" s="259"/>
      <c r="B227" s="123">
        <f t="shared" si="3"/>
        <v>42529.666669999999</v>
      </c>
      <c r="C227" s="126">
        <v>16</v>
      </c>
      <c r="D227" s="11">
        <f>ROUND(АТС!F225*$D$41*$D$42/100,2)</f>
        <v>77.400000000000006</v>
      </c>
      <c r="E227" s="11">
        <f>ROUND(АТС!F225*$E$41*$E$42/100,2)</f>
        <v>71.11</v>
      </c>
      <c r="F227" s="11">
        <f>ROUND(АТС!$F225*$F$41*$F$42/100,2)</f>
        <v>48.41</v>
      </c>
      <c r="G227" s="11">
        <f>ROUND(АТС!$F225*$G$41*$G$42/100,2)</f>
        <v>28.33</v>
      </c>
    </row>
    <row r="228" spans="1:7" x14ac:dyDescent="0.25">
      <c r="A228" s="259"/>
      <c r="B228" s="125">
        <f t="shared" si="3"/>
        <v>42529.708330000001</v>
      </c>
      <c r="C228" s="126">
        <v>17</v>
      </c>
      <c r="D228" s="11">
        <f>ROUND(АТС!F226*$D$41*$D$42/100,2)</f>
        <v>78.86</v>
      </c>
      <c r="E228" s="11">
        <f>ROUND(АТС!F226*$E$41*$E$42/100,2)</f>
        <v>72.459999999999994</v>
      </c>
      <c r="F228" s="11">
        <f>ROUND(АТС!$F226*$F$41*$F$42/100,2)</f>
        <v>49.32</v>
      </c>
      <c r="G228" s="11">
        <f>ROUND(АТС!$F226*$G$41*$G$42/100,2)</f>
        <v>28.87</v>
      </c>
    </row>
    <row r="229" spans="1:7" x14ac:dyDescent="0.25">
      <c r="A229" s="259"/>
      <c r="B229" s="125">
        <f t="shared" si="3"/>
        <v>42529.75</v>
      </c>
      <c r="C229" s="126">
        <v>18</v>
      </c>
      <c r="D229" s="11">
        <f>ROUND(АТС!F227*$D$41*$D$42/100,2)</f>
        <v>74.59</v>
      </c>
      <c r="E229" s="11">
        <f>ROUND(АТС!F227*$E$41*$E$42/100,2)</f>
        <v>68.53</v>
      </c>
      <c r="F229" s="11">
        <f>ROUND(АТС!$F227*$F$41*$F$42/100,2)</f>
        <v>46.65</v>
      </c>
      <c r="G229" s="11">
        <f>ROUND(АТС!$F227*$G$41*$G$42/100,2)</f>
        <v>27.3</v>
      </c>
    </row>
    <row r="230" spans="1:7" x14ac:dyDescent="0.25">
      <c r="A230" s="259"/>
      <c r="B230" s="125">
        <f t="shared" si="3"/>
        <v>42529.791669999999</v>
      </c>
      <c r="C230" s="126">
        <v>19</v>
      </c>
      <c r="D230" s="11">
        <f>ROUND(АТС!F228*$D$41*$D$42/100,2)</f>
        <v>67.84</v>
      </c>
      <c r="E230" s="11">
        <f>ROUND(АТС!F228*$E$41*$E$42/100,2)</f>
        <v>62.33</v>
      </c>
      <c r="F230" s="11">
        <f>ROUND(АТС!$F228*$F$41*$F$42/100,2)</f>
        <v>42.43</v>
      </c>
      <c r="G230" s="11">
        <f>ROUND(АТС!$F228*$G$41*$G$42/100,2)</f>
        <v>24.83</v>
      </c>
    </row>
    <row r="231" spans="1:7" x14ac:dyDescent="0.25">
      <c r="A231" s="259"/>
      <c r="B231" s="123">
        <f t="shared" si="3"/>
        <v>42529.833330000001</v>
      </c>
      <c r="C231" s="126">
        <v>20</v>
      </c>
      <c r="D231" s="11">
        <f>ROUND(АТС!F229*$D$41*$D$42/100,2)</f>
        <v>76.849999999999994</v>
      </c>
      <c r="E231" s="11">
        <f>ROUND(АТС!F229*$E$41*$E$42/100,2)</f>
        <v>70.61</v>
      </c>
      <c r="F231" s="11">
        <f>ROUND(АТС!$F229*$F$41*$F$42/100,2)</f>
        <v>48.07</v>
      </c>
      <c r="G231" s="11">
        <f>ROUND(АТС!$F229*$G$41*$G$42/100,2)</f>
        <v>28.13</v>
      </c>
    </row>
    <row r="232" spans="1:7" x14ac:dyDescent="0.25">
      <c r="A232" s="259"/>
      <c r="B232" s="125">
        <f t="shared" si="3"/>
        <v>42529.875</v>
      </c>
      <c r="C232" s="126">
        <v>21</v>
      </c>
      <c r="D232" s="11">
        <f>ROUND(АТС!F230*$D$41*$D$42/100,2)</f>
        <v>72.59</v>
      </c>
      <c r="E232" s="11">
        <f>ROUND(АТС!F230*$E$41*$E$42/100,2)</f>
        <v>66.69</v>
      </c>
      <c r="F232" s="11">
        <f>ROUND(АТС!$F230*$F$41*$F$42/100,2)</f>
        <v>45.4</v>
      </c>
      <c r="G232" s="11">
        <f>ROUND(АТС!$F230*$G$41*$G$42/100,2)</f>
        <v>26.57</v>
      </c>
    </row>
    <row r="233" spans="1:7" x14ac:dyDescent="0.25">
      <c r="A233" s="259"/>
      <c r="B233" s="125">
        <f t="shared" si="3"/>
        <v>42529.916669999999</v>
      </c>
      <c r="C233" s="126">
        <v>22</v>
      </c>
      <c r="D233" s="11">
        <f>ROUND(АТС!F231*$D$41*$D$42/100,2)</f>
        <v>70.72</v>
      </c>
      <c r="E233" s="11">
        <f>ROUND(АТС!F231*$E$41*$E$42/100,2)</f>
        <v>64.98</v>
      </c>
      <c r="F233" s="11">
        <f>ROUND(АТС!$F231*$F$41*$F$42/100,2)</f>
        <v>44.24</v>
      </c>
      <c r="G233" s="11">
        <f>ROUND(АТС!$F231*$G$41*$G$42/100,2)</f>
        <v>25.89</v>
      </c>
    </row>
    <row r="234" spans="1:7" x14ac:dyDescent="0.25">
      <c r="A234" s="259"/>
      <c r="B234" s="125">
        <f t="shared" si="3"/>
        <v>42529.958330000001</v>
      </c>
      <c r="C234" s="126">
        <v>23</v>
      </c>
      <c r="D234" s="11">
        <f>ROUND(АТС!F232*$D$41*$D$42/100,2)</f>
        <v>82.1</v>
      </c>
      <c r="E234" s="11">
        <f>ROUND(АТС!F232*$E$41*$E$42/100,2)</f>
        <v>75.430000000000007</v>
      </c>
      <c r="F234" s="11">
        <f>ROUND(АТС!$F232*$F$41*$F$42/100,2)</f>
        <v>51.35</v>
      </c>
      <c r="G234" s="11">
        <f>ROUND(АТС!$F232*$G$41*$G$42/100,2)</f>
        <v>30.05</v>
      </c>
    </row>
    <row r="235" spans="1:7" x14ac:dyDescent="0.25">
      <c r="A235" s="259"/>
      <c r="B235" s="123">
        <f t="shared" si="3"/>
        <v>42530</v>
      </c>
      <c r="C235" s="126">
        <v>0</v>
      </c>
      <c r="D235" s="11">
        <f>ROUND(АТС!F233*$D$41*$D$42/100,2)</f>
        <v>68.22</v>
      </c>
      <c r="E235" s="11">
        <f>ROUND(АТС!F233*$E$41*$E$42/100,2)</f>
        <v>62.69</v>
      </c>
      <c r="F235" s="11">
        <f>ROUND(АТС!$F233*$F$41*$F$42/100,2)</f>
        <v>42.67</v>
      </c>
      <c r="G235" s="11">
        <f>ROUND(АТС!$F233*$G$41*$G$42/100,2)</f>
        <v>24.97</v>
      </c>
    </row>
    <row r="236" spans="1:7" x14ac:dyDescent="0.25">
      <c r="A236" s="259"/>
      <c r="B236" s="125">
        <f t="shared" si="3"/>
        <v>42530.041669999999</v>
      </c>
      <c r="C236" s="126">
        <v>1</v>
      </c>
      <c r="D236" s="11">
        <f>ROUND(АТС!F234*$D$41*$D$42/100,2)</f>
        <v>68.760000000000005</v>
      </c>
      <c r="E236" s="11">
        <f>ROUND(АТС!F234*$E$41*$E$42/100,2)</f>
        <v>63.18</v>
      </c>
      <c r="F236" s="11">
        <f>ROUND(АТС!$F234*$F$41*$F$42/100,2)</f>
        <v>43.01</v>
      </c>
      <c r="G236" s="11">
        <f>ROUND(АТС!$F234*$G$41*$G$42/100,2)</f>
        <v>25.17</v>
      </c>
    </row>
    <row r="237" spans="1:7" x14ac:dyDescent="0.25">
      <c r="A237" s="259"/>
      <c r="B237" s="125">
        <f t="shared" si="3"/>
        <v>42530.083330000001</v>
      </c>
      <c r="C237" s="126">
        <v>2</v>
      </c>
      <c r="D237" s="11">
        <f>ROUND(АТС!F235*$D$41*$D$42/100,2)</f>
        <v>73.48</v>
      </c>
      <c r="E237" s="11">
        <f>ROUND(АТС!F235*$E$41*$E$42/100,2)</f>
        <v>67.52</v>
      </c>
      <c r="F237" s="11">
        <f>ROUND(АТС!$F235*$F$41*$F$42/100,2)</f>
        <v>45.96</v>
      </c>
      <c r="G237" s="11">
        <f>ROUND(АТС!$F235*$G$41*$G$42/100,2)</f>
        <v>26.9</v>
      </c>
    </row>
    <row r="238" spans="1:7" x14ac:dyDescent="0.25">
      <c r="A238" s="259"/>
      <c r="B238" s="125">
        <f t="shared" si="3"/>
        <v>42530.125</v>
      </c>
      <c r="C238" s="126">
        <v>3</v>
      </c>
      <c r="D238" s="11">
        <f>ROUND(АТС!F236*$D$41*$D$42/100,2)</f>
        <v>75.17</v>
      </c>
      <c r="E238" s="11">
        <f>ROUND(АТС!F236*$E$41*$E$42/100,2)</f>
        <v>69.069999999999993</v>
      </c>
      <c r="F238" s="11">
        <f>ROUND(АТС!$F236*$F$41*$F$42/100,2)</f>
        <v>47.02</v>
      </c>
      <c r="G238" s="11">
        <f>ROUND(АТС!$F236*$G$41*$G$42/100,2)</f>
        <v>27.52</v>
      </c>
    </row>
    <row r="239" spans="1:7" x14ac:dyDescent="0.25">
      <c r="A239" s="259"/>
      <c r="B239" s="123">
        <f t="shared" si="3"/>
        <v>42530.166669999999</v>
      </c>
      <c r="C239" s="126">
        <v>4</v>
      </c>
      <c r="D239" s="11">
        <f>ROUND(АТС!F237*$D$41*$D$42/100,2)</f>
        <v>80.77</v>
      </c>
      <c r="E239" s="11">
        <f>ROUND(АТС!F237*$E$41*$E$42/100,2)</f>
        <v>74.209999999999994</v>
      </c>
      <c r="F239" s="11">
        <f>ROUND(АТС!$F237*$F$41*$F$42/100,2)</f>
        <v>50.52</v>
      </c>
      <c r="G239" s="11">
        <f>ROUND(АТС!$F237*$G$41*$G$42/100,2)</f>
        <v>29.57</v>
      </c>
    </row>
    <row r="240" spans="1:7" x14ac:dyDescent="0.25">
      <c r="A240" s="259"/>
      <c r="B240" s="125">
        <f t="shared" si="3"/>
        <v>42530.208330000001</v>
      </c>
      <c r="C240" s="126">
        <v>5</v>
      </c>
      <c r="D240" s="11">
        <f>ROUND(АТС!F238*$D$41*$D$42/100,2)</f>
        <v>82.83</v>
      </c>
      <c r="E240" s="11">
        <f>ROUND(АТС!F238*$E$41*$E$42/100,2)</f>
        <v>76.11</v>
      </c>
      <c r="F240" s="11">
        <f>ROUND(АТС!$F238*$F$41*$F$42/100,2)</f>
        <v>51.81</v>
      </c>
      <c r="G240" s="11">
        <f>ROUND(АТС!$F238*$G$41*$G$42/100,2)</f>
        <v>30.32</v>
      </c>
    </row>
    <row r="241" spans="1:7" x14ac:dyDescent="0.25">
      <c r="A241" s="259"/>
      <c r="B241" s="125">
        <f t="shared" si="3"/>
        <v>42530.25</v>
      </c>
      <c r="C241" s="126">
        <v>6</v>
      </c>
      <c r="D241" s="11">
        <f>ROUND(АТС!F239*$D$41*$D$42/100,2)</f>
        <v>75.290000000000006</v>
      </c>
      <c r="E241" s="11">
        <f>ROUND(АТС!F239*$E$41*$E$42/100,2)</f>
        <v>69.180000000000007</v>
      </c>
      <c r="F241" s="11">
        <f>ROUND(АТС!$F239*$F$41*$F$42/100,2)</f>
        <v>47.09</v>
      </c>
      <c r="G241" s="11">
        <f>ROUND(АТС!$F239*$G$41*$G$42/100,2)</f>
        <v>27.56</v>
      </c>
    </row>
    <row r="242" spans="1:7" x14ac:dyDescent="0.25">
      <c r="A242" s="259"/>
      <c r="B242" s="125">
        <f t="shared" si="3"/>
        <v>42530.291669999999</v>
      </c>
      <c r="C242" s="126">
        <v>7</v>
      </c>
      <c r="D242" s="11">
        <f>ROUND(АТС!F240*$D$41*$D$42/100,2)</f>
        <v>109.33</v>
      </c>
      <c r="E242" s="11">
        <f>ROUND(АТС!F240*$E$41*$E$42/100,2)</f>
        <v>100.45</v>
      </c>
      <c r="F242" s="11">
        <f>ROUND(АТС!$F240*$F$41*$F$42/100,2)</f>
        <v>68.38</v>
      </c>
      <c r="G242" s="11">
        <f>ROUND(АТС!$F240*$G$41*$G$42/100,2)</f>
        <v>40.020000000000003</v>
      </c>
    </row>
    <row r="243" spans="1:7" x14ac:dyDescent="0.25">
      <c r="A243" s="259"/>
      <c r="B243" s="123">
        <f t="shared" si="3"/>
        <v>42530.333330000001</v>
      </c>
      <c r="C243" s="126">
        <v>8</v>
      </c>
      <c r="D243" s="11">
        <f>ROUND(АТС!F241*$D$41*$D$42/100,2)</f>
        <v>93.81</v>
      </c>
      <c r="E243" s="11">
        <f>ROUND(АТС!F241*$E$41*$E$42/100,2)</f>
        <v>86.2</v>
      </c>
      <c r="F243" s="11">
        <f>ROUND(АТС!$F241*$F$41*$F$42/100,2)</f>
        <v>58.68</v>
      </c>
      <c r="G243" s="11">
        <f>ROUND(АТС!$F241*$G$41*$G$42/100,2)</f>
        <v>34.340000000000003</v>
      </c>
    </row>
    <row r="244" spans="1:7" x14ac:dyDescent="0.25">
      <c r="A244" s="259"/>
      <c r="B244" s="125">
        <f t="shared" si="3"/>
        <v>42530.375</v>
      </c>
      <c r="C244" s="126">
        <v>9</v>
      </c>
      <c r="D244" s="11">
        <f>ROUND(АТС!F242*$D$41*$D$42/100,2)</f>
        <v>79.8</v>
      </c>
      <c r="E244" s="11">
        <f>ROUND(АТС!F242*$E$41*$E$42/100,2)</f>
        <v>73.319999999999993</v>
      </c>
      <c r="F244" s="11">
        <f>ROUND(АТС!$F242*$F$41*$F$42/100,2)</f>
        <v>49.91</v>
      </c>
      <c r="G244" s="11">
        <f>ROUND(АТС!$F242*$G$41*$G$42/100,2)</f>
        <v>29.21</v>
      </c>
    </row>
    <row r="245" spans="1:7" x14ac:dyDescent="0.25">
      <c r="A245" s="259"/>
      <c r="B245" s="125">
        <f t="shared" si="3"/>
        <v>42530.416669999999</v>
      </c>
      <c r="C245" s="126">
        <v>10</v>
      </c>
      <c r="D245" s="11">
        <f>ROUND(АТС!F243*$D$41*$D$42/100,2)</f>
        <v>74.56</v>
      </c>
      <c r="E245" s="11">
        <f>ROUND(АТС!F243*$E$41*$E$42/100,2)</f>
        <v>68.510000000000005</v>
      </c>
      <c r="F245" s="11">
        <f>ROUND(АТС!$F243*$F$41*$F$42/100,2)</f>
        <v>46.64</v>
      </c>
      <c r="G245" s="11">
        <f>ROUND(АТС!$F243*$G$41*$G$42/100,2)</f>
        <v>27.29</v>
      </c>
    </row>
    <row r="246" spans="1:7" x14ac:dyDescent="0.25">
      <c r="A246" s="259"/>
      <c r="B246" s="125">
        <f t="shared" si="3"/>
        <v>42530.458330000001</v>
      </c>
      <c r="C246" s="126">
        <v>11</v>
      </c>
      <c r="D246" s="11">
        <f>ROUND(АТС!F244*$D$41*$D$42/100,2)</f>
        <v>73.75</v>
      </c>
      <c r="E246" s="11">
        <f>ROUND(АТС!F244*$E$41*$E$42/100,2)</f>
        <v>67.760000000000005</v>
      </c>
      <c r="F246" s="11">
        <f>ROUND(АТС!$F244*$F$41*$F$42/100,2)</f>
        <v>46.13</v>
      </c>
      <c r="G246" s="11">
        <f>ROUND(АТС!$F244*$G$41*$G$42/100,2)</f>
        <v>26.99</v>
      </c>
    </row>
    <row r="247" spans="1:7" x14ac:dyDescent="0.25">
      <c r="A247" s="259"/>
      <c r="B247" s="123">
        <f t="shared" si="3"/>
        <v>42530.5</v>
      </c>
      <c r="C247" s="126">
        <v>12</v>
      </c>
      <c r="D247" s="11">
        <f>ROUND(АТС!F245*$D$41*$D$42/100,2)</f>
        <v>76.23</v>
      </c>
      <c r="E247" s="11">
        <f>ROUND(АТС!F245*$E$41*$E$42/100,2)</f>
        <v>70.040000000000006</v>
      </c>
      <c r="F247" s="11">
        <f>ROUND(АТС!$F245*$F$41*$F$42/100,2)</f>
        <v>47.68</v>
      </c>
      <c r="G247" s="11">
        <f>ROUND(АТС!$F245*$G$41*$G$42/100,2)</f>
        <v>27.9</v>
      </c>
    </row>
    <row r="248" spans="1:7" x14ac:dyDescent="0.25">
      <c r="A248" s="259"/>
      <c r="B248" s="125">
        <f t="shared" si="3"/>
        <v>42530.541669999999</v>
      </c>
      <c r="C248" s="126">
        <v>13</v>
      </c>
      <c r="D248" s="11">
        <f>ROUND(АТС!F246*$D$41*$D$42/100,2)</f>
        <v>79.790000000000006</v>
      </c>
      <c r="E248" s="11">
        <f>ROUND(АТС!F246*$E$41*$E$42/100,2)</f>
        <v>73.31</v>
      </c>
      <c r="F248" s="11">
        <f>ROUND(АТС!$F246*$F$41*$F$42/100,2)</f>
        <v>49.9</v>
      </c>
      <c r="G248" s="11">
        <f>ROUND(АТС!$F246*$G$41*$G$42/100,2)</f>
        <v>29.21</v>
      </c>
    </row>
    <row r="249" spans="1:7" x14ac:dyDescent="0.25">
      <c r="A249" s="259"/>
      <c r="B249" s="125">
        <f t="shared" si="3"/>
        <v>42530.583330000001</v>
      </c>
      <c r="C249" s="126">
        <v>14</v>
      </c>
      <c r="D249" s="11">
        <f>ROUND(АТС!F247*$D$41*$D$42/100,2)</f>
        <v>84.69</v>
      </c>
      <c r="E249" s="11">
        <f>ROUND(АТС!F247*$E$41*$E$42/100,2)</f>
        <v>77.819999999999993</v>
      </c>
      <c r="F249" s="11">
        <f>ROUND(АТС!$F247*$F$41*$F$42/100,2)</f>
        <v>52.97</v>
      </c>
      <c r="G249" s="11">
        <f>ROUND(АТС!$F247*$G$41*$G$42/100,2)</f>
        <v>31</v>
      </c>
    </row>
    <row r="250" spans="1:7" x14ac:dyDescent="0.25">
      <c r="A250" s="259"/>
      <c r="B250" s="125">
        <f t="shared" si="3"/>
        <v>42530.625</v>
      </c>
      <c r="C250" s="126">
        <v>15</v>
      </c>
      <c r="D250" s="11">
        <f>ROUND(АТС!F248*$D$41*$D$42/100,2)</f>
        <v>84.69</v>
      </c>
      <c r="E250" s="11">
        <f>ROUND(АТС!F248*$E$41*$E$42/100,2)</f>
        <v>77.81</v>
      </c>
      <c r="F250" s="11">
        <f>ROUND(АТС!$F248*$F$41*$F$42/100,2)</f>
        <v>52.97</v>
      </c>
      <c r="G250" s="11">
        <f>ROUND(АТС!$F248*$G$41*$G$42/100,2)</f>
        <v>31</v>
      </c>
    </row>
    <row r="251" spans="1:7" x14ac:dyDescent="0.25">
      <c r="A251" s="259"/>
      <c r="B251" s="123">
        <f t="shared" si="3"/>
        <v>42530.666669999999</v>
      </c>
      <c r="C251" s="126">
        <v>16</v>
      </c>
      <c r="D251" s="11">
        <f>ROUND(АТС!F249*$D$41*$D$42/100,2)</f>
        <v>81.99</v>
      </c>
      <c r="E251" s="11">
        <f>ROUND(АТС!F249*$E$41*$E$42/100,2)</f>
        <v>75.34</v>
      </c>
      <c r="F251" s="11">
        <f>ROUND(АТС!$F249*$F$41*$F$42/100,2)</f>
        <v>51.28</v>
      </c>
      <c r="G251" s="11">
        <f>ROUND(АТС!$F249*$G$41*$G$42/100,2)</f>
        <v>30.01</v>
      </c>
    </row>
    <row r="252" spans="1:7" x14ac:dyDescent="0.25">
      <c r="A252" s="259"/>
      <c r="B252" s="125">
        <f t="shared" si="3"/>
        <v>42530.708330000001</v>
      </c>
      <c r="C252" s="126">
        <v>17</v>
      </c>
      <c r="D252" s="11">
        <f>ROUND(АТС!F250*$D$41*$D$42/100,2)</f>
        <v>81.98</v>
      </c>
      <c r="E252" s="11">
        <f>ROUND(АТС!F250*$E$41*$E$42/100,2)</f>
        <v>75.319999999999993</v>
      </c>
      <c r="F252" s="11">
        <f>ROUND(АТС!$F250*$F$41*$F$42/100,2)</f>
        <v>51.27</v>
      </c>
      <c r="G252" s="11">
        <f>ROUND(АТС!$F250*$G$41*$G$42/100,2)</f>
        <v>30.01</v>
      </c>
    </row>
    <row r="253" spans="1:7" x14ac:dyDescent="0.25">
      <c r="A253" s="259"/>
      <c r="B253" s="125">
        <f t="shared" si="3"/>
        <v>42530.75</v>
      </c>
      <c r="C253" s="126">
        <v>18</v>
      </c>
      <c r="D253" s="11">
        <f>ROUND(АТС!F251*$D$41*$D$42/100,2)</f>
        <v>78.89</v>
      </c>
      <c r="E253" s="11">
        <f>ROUND(АТС!F251*$E$41*$E$42/100,2)</f>
        <v>72.489999999999995</v>
      </c>
      <c r="F253" s="11">
        <f>ROUND(АТС!$F251*$F$41*$F$42/100,2)</f>
        <v>49.34</v>
      </c>
      <c r="G253" s="11">
        <f>ROUND(АТС!$F251*$G$41*$G$42/100,2)</f>
        <v>28.88</v>
      </c>
    </row>
    <row r="254" spans="1:7" x14ac:dyDescent="0.25">
      <c r="A254" s="259"/>
      <c r="B254" s="125">
        <f t="shared" si="3"/>
        <v>42530.791669999999</v>
      </c>
      <c r="C254" s="126">
        <v>19</v>
      </c>
      <c r="D254" s="11">
        <f>ROUND(АТС!F252*$D$41*$D$42/100,2)</f>
        <v>69.599999999999994</v>
      </c>
      <c r="E254" s="11">
        <f>ROUND(АТС!F252*$E$41*$E$42/100,2)</f>
        <v>63.95</v>
      </c>
      <c r="F254" s="11">
        <f>ROUND(АТС!$F252*$F$41*$F$42/100,2)</f>
        <v>43.53</v>
      </c>
      <c r="G254" s="11">
        <f>ROUND(АТС!$F252*$G$41*$G$42/100,2)</f>
        <v>25.48</v>
      </c>
    </row>
    <row r="255" spans="1:7" x14ac:dyDescent="0.25">
      <c r="A255" s="259"/>
      <c r="B255" s="123">
        <f t="shared" si="3"/>
        <v>42530.833330000001</v>
      </c>
      <c r="C255" s="126">
        <v>20</v>
      </c>
      <c r="D255" s="11">
        <f>ROUND(АТС!F253*$D$41*$D$42/100,2)</f>
        <v>74.59</v>
      </c>
      <c r="E255" s="11">
        <f>ROUND(АТС!F253*$E$41*$E$42/100,2)</f>
        <v>68.540000000000006</v>
      </c>
      <c r="F255" s="11">
        <f>ROUND(АТС!$F253*$F$41*$F$42/100,2)</f>
        <v>46.66</v>
      </c>
      <c r="G255" s="11">
        <f>ROUND(АТС!$F253*$G$41*$G$42/100,2)</f>
        <v>27.31</v>
      </c>
    </row>
    <row r="256" spans="1:7" x14ac:dyDescent="0.25">
      <c r="A256" s="259"/>
      <c r="B256" s="125">
        <f t="shared" si="3"/>
        <v>42530.875</v>
      </c>
      <c r="C256" s="126">
        <v>21</v>
      </c>
      <c r="D256" s="11">
        <f>ROUND(АТС!F254*$D$41*$D$42/100,2)</f>
        <v>70.239999999999995</v>
      </c>
      <c r="E256" s="11">
        <f>ROUND(АТС!F254*$E$41*$E$42/100,2)</f>
        <v>64.540000000000006</v>
      </c>
      <c r="F256" s="11">
        <f>ROUND(АТС!$F254*$F$41*$F$42/100,2)</f>
        <v>43.93</v>
      </c>
      <c r="G256" s="11">
        <f>ROUND(АТС!$F254*$G$41*$G$42/100,2)</f>
        <v>25.71</v>
      </c>
    </row>
    <row r="257" spans="1:7" x14ac:dyDescent="0.25">
      <c r="A257" s="259"/>
      <c r="B257" s="125">
        <f t="shared" si="3"/>
        <v>42530.916669999999</v>
      </c>
      <c r="C257" s="126">
        <v>22</v>
      </c>
      <c r="D257" s="11">
        <f>ROUND(АТС!F255*$D$41*$D$42/100,2)</f>
        <v>68.92</v>
      </c>
      <c r="E257" s="11">
        <f>ROUND(АТС!F255*$E$41*$E$42/100,2)</f>
        <v>63.32</v>
      </c>
      <c r="F257" s="11">
        <f>ROUND(АТС!$F255*$F$41*$F$42/100,2)</f>
        <v>43.1</v>
      </c>
      <c r="G257" s="11">
        <f>ROUND(АТС!$F255*$G$41*$G$42/100,2)</f>
        <v>25.23</v>
      </c>
    </row>
    <row r="258" spans="1:7" x14ac:dyDescent="0.25">
      <c r="A258" s="259"/>
      <c r="B258" s="125">
        <f t="shared" si="3"/>
        <v>42530.958330000001</v>
      </c>
      <c r="C258" s="126">
        <v>23</v>
      </c>
      <c r="D258" s="11">
        <f>ROUND(АТС!F256*$D$41*$D$42/100,2)</f>
        <v>82.49</v>
      </c>
      <c r="E258" s="11">
        <f>ROUND(АТС!F256*$E$41*$E$42/100,2)</f>
        <v>75.790000000000006</v>
      </c>
      <c r="F258" s="11">
        <f>ROUND(АТС!$F256*$F$41*$F$42/100,2)</f>
        <v>51.59</v>
      </c>
      <c r="G258" s="11">
        <f>ROUND(АТС!$F256*$G$41*$G$42/100,2)</f>
        <v>30.2</v>
      </c>
    </row>
    <row r="259" spans="1:7" x14ac:dyDescent="0.25">
      <c r="A259" s="259"/>
      <c r="B259" s="123">
        <f t="shared" si="3"/>
        <v>42531</v>
      </c>
      <c r="C259" s="126">
        <v>0</v>
      </c>
      <c r="D259" s="11">
        <f>ROUND(АТС!F257*$D$41*$D$42/100,2)</f>
        <v>69.989999999999995</v>
      </c>
      <c r="E259" s="11">
        <f>ROUND(АТС!F257*$E$41*$E$42/100,2)</f>
        <v>64.31</v>
      </c>
      <c r="F259" s="11">
        <f>ROUND(АТС!$F257*$F$41*$F$42/100,2)</f>
        <v>43.78</v>
      </c>
      <c r="G259" s="11">
        <f>ROUND(АТС!$F257*$G$41*$G$42/100,2)</f>
        <v>25.62</v>
      </c>
    </row>
    <row r="260" spans="1:7" x14ac:dyDescent="0.25">
      <c r="A260" s="259"/>
      <c r="B260" s="125">
        <f t="shared" ref="B260:B323" si="4">B236+1</f>
        <v>42531.041669999999</v>
      </c>
      <c r="C260" s="126">
        <v>1</v>
      </c>
      <c r="D260" s="11">
        <f>ROUND(АТС!F258*$D$41*$D$42/100,2)</f>
        <v>68.8</v>
      </c>
      <c r="E260" s="11">
        <f>ROUND(АТС!F258*$E$41*$E$42/100,2)</f>
        <v>63.22</v>
      </c>
      <c r="F260" s="11">
        <f>ROUND(АТС!$F258*$F$41*$F$42/100,2)</f>
        <v>43.03</v>
      </c>
      <c r="G260" s="11">
        <f>ROUND(АТС!$F258*$G$41*$G$42/100,2)</f>
        <v>25.19</v>
      </c>
    </row>
    <row r="261" spans="1:7" x14ac:dyDescent="0.25">
      <c r="A261" s="259"/>
      <c r="B261" s="125">
        <f t="shared" si="4"/>
        <v>42531.083330000001</v>
      </c>
      <c r="C261" s="126">
        <v>2</v>
      </c>
      <c r="D261" s="11">
        <f>ROUND(АТС!F259*$D$41*$D$42/100,2)</f>
        <v>72.67</v>
      </c>
      <c r="E261" s="11">
        <f>ROUND(АТС!F259*$E$41*$E$42/100,2)</f>
        <v>66.77</v>
      </c>
      <c r="F261" s="11">
        <f>ROUND(АТС!$F259*$F$41*$F$42/100,2)</f>
        <v>45.45</v>
      </c>
      <c r="G261" s="11">
        <f>ROUND(АТС!$F259*$G$41*$G$42/100,2)</f>
        <v>26.6</v>
      </c>
    </row>
    <row r="262" spans="1:7" x14ac:dyDescent="0.25">
      <c r="A262" s="259"/>
      <c r="B262" s="125">
        <f t="shared" si="4"/>
        <v>42531.125</v>
      </c>
      <c r="C262" s="126">
        <v>3</v>
      </c>
      <c r="D262" s="11">
        <f>ROUND(АТС!F260*$D$41*$D$42/100,2)</f>
        <v>75.22</v>
      </c>
      <c r="E262" s="11">
        <f>ROUND(АТС!F260*$E$41*$E$42/100,2)</f>
        <v>69.11</v>
      </c>
      <c r="F262" s="11">
        <f>ROUND(АТС!$F260*$F$41*$F$42/100,2)</f>
        <v>47.04</v>
      </c>
      <c r="G262" s="11">
        <f>ROUND(АТС!$F260*$G$41*$G$42/100,2)</f>
        <v>27.53</v>
      </c>
    </row>
    <row r="263" spans="1:7" x14ac:dyDescent="0.25">
      <c r="A263" s="259"/>
      <c r="B263" s="123">
        <f t="shared" si="4"/>
        <v>42531.166669999999</v>
      </c>
      <c r="C263" s="126">
        <v>4</v>
      </c>
      <c r="D263" s="11">
        <f>ROUND(АТС!F261*$D$41*$D$42/100,2)</f>
        <v>78.849999999999994</v>
      </c>
      <c r="E263" s="11">
        <f>ROUND(АТС!F261*$E$41*$E$42/100,2)</f>
        <v>72.45</v>
      </c>
      <c r="F263" s="11">
        <f>ROUND(АТС!$F261*$F$41*$F$42/100,2)</f>
        <v>49.32</v>
      </c>
      <c r="G263" s="11">
        <f>ROUND(АТС!$F261*$G$41*$G$42/100,2)</f>
        <v>28.86</v>
      </c>
    </row>
    <row r="264" spans="1:7" x14ac:dyDescent="0.25">
      <c r="A264" s="259"/>
      <c r="B264" s="125">
        <f t="shared" si="4"/>
        <v>42531.208330000001</v>
      </c>
      <c r="C264" s="126">
        <v>5</v>
      </c>
      <c r="D264" s="11">
        <f>ROUND(АТС!F262*$D$41*$D$42/100,2)</f>
        <v>80.84</v>
      </c>
      <c r="E264" s="11">
        <f>ROUND(АТС!F262*$E$41*$E$42/100,2)</f>
        <v>74.27</v>
      </c>
      <c r="F264" s="11">
        <f>ROUND(АТС!$F262*$F$41*$F$42/100,2)</f>
        <v>50.56</v>
      </c>
      <c r="G264" s="11">
        <f>ROUND(АТС!$F262*$G$41*$G$42/100,2)</f>
        <v>29.59</v>
      </c>
    </row>
    <row r="265" spans="1:7" x14ac:dyDescent="0.25">
      <c r="A265" s="259"/>
      <c r="B265" s="125">
        <f t="shared" si="4"/>
        <v>42531.25</v>
      </c>
      <c r="C265" s="126">
        <v>6</v>
      </c>
      <c r="D265" s="11">
        <f>ROUND(АТС!F263*$D$41*$D$42/100,2)</f>
        <v>73.56</v>
      </c>
      <c r="E265" s="11">
        <f>ROUND(АТС!F263*$E$41*$E$42/100,2)</f>
        <v>67.59</v>
      </c>
      <c r="F265" s="11">
        <f>ROUND(АТС!$F263*$F$41*$F$42/100,2)</f>
        <v>46.01</v>
      </c>
      <c r="G265" s="11">
        <f>ROUND(АТС!$F263*$G$41*$G$42/100,2)</f>
        <v>26.93</v>
      </c>
    </row>
    <row r="266" spans="1:7" x14ac:dyDescent="0.25">
      <c r="A266" s="259"/>
      <c r="B266" s="125">
        <f t="shared" si="4"/>
        <v>42531.291669999999</v>
      </c>
      <c r="C266" s="126">
        <v>7</v>
      </c>
      <c r="D266" s="11">
        <f>ROUND(АТС!F264*$D$41*$D$42/100,2)</f>
        <v>106.64</v>
      </c>
      <c r="E266" s="11">
        <f>ROUND(АТС!F264*$E$41*$E$42/100,2)</f>
        <v>97.98</v>
      </c>
      <c r="F266" s="11">
        <f>ROUND(АТС!$F264*$F$41*$F$42/100,2)</f>
        <v>66.7</v>
      </c>
      <c r="G266" s="11">
        <f>ROUND(АТС!$F264*$G$41*$G$42/100,2)</f>
        <v>39.04</v>
      </c>
    </row>
    <row r="267" spans="1:7" x14ac:dyDescent="0.25">
      <c r="A267" s="259"/>
      <c r="B267" s="123">
        <f t="shared" si="4"/>
        <v>42531.333330000001</v>
      </c>
      <c r="C267" s="126">
        <v>8</v>
      </c>
      <c r="D267" s="11">
        <f>ROUND(АТС!F265*$D$41*$D$42/100,2)</f>
        <v>87.85</v>
      </c>
      <c r="E267" s="11">
        <f>ROUND(АТС!F265*$E$41*$E$42/100,2)</f>
        <v>80.709999999999994</v>
      </c>
      <c r="F267" s="11">
        <f>ROUND(АТС!$F265*$F$41*$F$42/100,2)</f>
        <v>54.94</v>
      </c>
      <c r="G267" s="11">
        <f>ROUND(АТС!$F265*$G$41*$G$42/100,2)</f>
        <v>32.159999999999997</v>
      </c>
    </row>
    <row r="268" spans="1:7" x14ac:dyDescent="0.25">
      <c r="A268" s="259"/>
      <c r="B268" s="125">
        <f t="shared" si="4"/>
        <v>42531.375</v>
      </c>
      <c r="C268" s="126">
        <v>9</v>
      </c>
      <c r="D268" s="11">
        <f>ROUND(АТС!F266*$D$41*$D$42/100,2)</f>
        <v>71.39</v>
      </c>
      <c r="E268" s="11">
        <f>ROUND(АТС!F266*$E$41*$E$42/100,2)</f>
        <v>65.599999999999994</v>
      </c>
      <c r="F268" s="11">
        <f>ROUND(АТС!$F266*$F$41*$F$42/100,2)</f>
        <v>44.65</v>
      </c>
      <c r="G268" s="11">
        <f>ROUND(АТС!$F266*$G$41*$G$42/100,2)</f>
        <v>26.13</v>
      </c>
    </row>
    <row r="269" spans="1:7" x14ac:dyDescent="0.25">
      <c r="A269" s="259"/>
      <c r="B269" s="125">
        <f t="shared" si="4"/>
        <v>42531.416669999999</v>
      </c>
      <c r="C269" s="126">
        <v>10</v>
      </c>
      <c r="D269" s="11">
        <f>ROUND(АТС!F267*$D$41*$D$42/100,2)</f>
        <v>67.099999999999994</v>
      </c>
      <c r="E269" s="11">
        <f>ROUND(АТС!F267*$E$41*$E$42/100,2)</f>
        <v>61.65</v>
      </c>
      <c r="F269" s="11">
        <f>ROUND(АТС!$F267*$F$41*$F$42/100,2)</f>
        <v>41.97</v>
      </c>
      <c r="G269" s="11">
        <f>ROUND(АТС!$F267*$G$41*$G$42/100,2)</f>
        <v>24.56</v>
      </c>
    </row>
    <row r="270" spans="1:7" x14ac:dyDescent="0.25">
      <c r="A270" s="259"/>
      <c r="B270" s="125">
        <f t="shared" si="4"/>
        <v>42531.458330000001</v>
      </c>
      <c r="C270" s="126">
        <v>11</v>
      </c>
      <c r="D270" s="11">
        <f>ROUND(АТС!F268*$D$41*$D$42/100,2)</f>
        <v>67.72</v>
      </c>
      <c r="E270" s="11">
        <f>ROUND(АТС!F268*$E$41*$E$42/100,2)</f>
        <v>62.22</v>
      </c>
      <c r="F270" s="11">
        <f>ROUND(АТС!$F268*$F$41*$F$42/100,2)</f>
        <v>42.36</v>
      </c>
      <c r="G270" s="11">
        <f>ROUND(АТС!$F268*$G$41*$G$42/100,2)</f>
        <v>24.79</v>
      </c>
    </row>
    <row r="271" spans="1:7" x14ac:dyDescent="0.25">
      <c r="A271" s="259"/>
      <c r="B271" s="123">
        <f t="shared" si="4"/>
        <v>42531.5</v>
      </c>
      <c r="C271" s="126">
        <v>12</v>
      </c>
      <c r="D271" s="11">
        <f>ROUND(АТС!F269*$D$41*$D$42/100,2)</f>
        <v>68.45</v>
      </c>
      <c r="E271" s="11">
        <f>ROUND(АТС!F269*$E$41*$E$42/100,2)</f>
        <v>62.89</v>
      </c>
      <c r="F271" s="11">
        <f>ROUND(АТС!$F269*$F$41*$F$42/100,2)</f>
        <v>42.81</v>
      </c>
      <c r="G271" s="11">
        <f>ROUND(АТС!$F269*$G$41*$G$42/100,2)</f>
        <v>25.06</v>
      </c>
    </row>
    <row r="272" spans="1:7" x14ac:dyDescent="0.25">
      <c r="A272" s="259"/>
      <c r="B272" s="125">
        <f t="shared" si="4"/>
        <v>42531.541669999999</v>
      </c>
      <c r="C272" s="126">
        <v>13</v>
      </c>
      <c r="D272" s="11">
        <f>ROUND(АТС!F270*$D$41*$D$42/100,2)</f>
        <v>70.61</v>
      </c>
      <c r="E272" s="11">
        <f>ROUND(АТС!F270*$E$41*$E$42/100,2)</f>
        <v>64.88</v>
      </c>
      <c r="F272" s="11">
        <f>ROUND(АТС!$F270*$F$41*$F$42/100,2)</f>
        <v>44.16</v>
      </c>
      <c r="G272" s="11">
        <f>ROUND(АТС!$F270*$G$41*$G$42/100,2)</f>
        <v>25.85</v>
      </c>
    </row>
    <row r="273" spans="1:7" x14ac:dyDescent="0.25">
      <c r="A273" s="259"/>
      <c r="B273" s="125">
        <f t="shared" si="4"/>
        <v>42531.583330000001</v>
      </c>
      <c r="C273" s="126">
        <v>14</v>
      </c>
      <c r="D273" s="11">
        <f>ROUND(АТС!F271*$D$41*$D$42/100,2)</f>
        <v>71.37</v>
      </c>
      <c r="E273" s="11">
        <f>ROUND(АТС!F271*$E$41*$E$42/100,2)</f>
        <v>65.569999999999993</v>
      </c>
      <c r="F273" s="11">
        <f>ROUND(АТС!$F271*$F$41*$F$42/100,2)</f>
        <v>44.64</v>
      </c>
      <c r="G273" s="11">
        <f>ROUND(АТС!$F271*$G$41*$G$42/100,2)</f>
        <v>26.12</v>
      </c>
    </row>
    <row r="274" spans="1:7" x14ac:dyDescent="0.25">
      <c r="A274" s="259"/>
      <c r="B274" s="125">
        <f t="shared" si="4"/>
        <v>42531.625</v>
      </c>
      <c r="C274" s="126">
        <v>15</v>
      </c>
      <c r="D274" s="11">
        <f>ROUND(АТС!F272*$D$41*$D$42/100,2)</f>
        <v>74.52</v>
      </c>
      <c r="E274" s="11">
        <f>ROUND(АТС!F272*$E$41*$E$42/100,2)</f>
        <v>68.47</v>
      </c>
      <c r="F274" s="11">
        <f>ROUND(АТС!$F272*$F$41*$F$42/100,2)</f>
        <v>46.61</v>
      </c>
      <c r="G274" s="11">
        <f>ROUND(АТС!$F272*$G$41*$G$42/100,2)</f>
        <v>27.28</v>
      </c>
    </row>
    <row r="275" spans="1:7" x14ac:dyDescent="0.25">
      <c r="A275" s="259"/>
      <c r="B275" s="123">
        <f t="shared" si="4"/>
        <v>42531.666669999999</v>
      </c>
      <c r="C275" s="126">
        <v>16</v>
      </c>
      <c r="D275" s="11">
        <f>ROUND(АТС!F273*$D$41*$D$42/100,2)</f>
        <v>73.27</v>
      </c>
      <c r="E275" s="11">
        <f>ROUND(АТС!F273*$E$41*$E$42/100,2)</f>
        <v>67.33</v>
      </c>
      <c r="F275" s="11">
        <f>ROUND(АТС!$F273*$F$41*$F$42/100,2)</f>
        <v>45.83</v>
      </c>
      <c r="G275" s="11">
        <f>ROUND(АТС!$F273*$G$41*$G$42/100,2)</f>
        <v>26.82</v>
      </c>
    </row>
    <row r="276" spans="1:7" x14ac:dyDescent="0.25">
      <c r="A276" s="259"/>
      <c r="B276" s="125">
        <f t="shared" si="4"/>
        <v>42531.708330000001</v>
      </c>
      <c r="C276" s="126">
        <v>17</v>
      </c>
      <c r="D276" s="11">
        <f>ROUND(АТС!F274*$D$41*$D$42/100,2)</f>
        <v>73.260000000000005</v>
      </c>
      <c r="E276" s="11">
        <f>ROUND(АТС!F274*$E$41*$E$42/100,2)</f>
        <v>67.31</v>
      </c>
      <c r="F276" s="11">
        <f>ROUND(АТС!$F274*$F$41*$F$42/100,2)</f>
        <v>45.82</v>
      </c>
      <c r="G276" s="11">
        <f>ROUND(АТС!$F274*$G$41*$G$42/100,2)</f>
        <v>26.82</v>
      </c>
    </row>
    <row r="277" spans="1:7" x14ac:dyDescent="0.25">
      <c r="A277" s="259"/>
      <c r="B277" s="125">
        <f t="shared" si="4"/>
        <v>42531.75</v>
      </c>
      <c r="C277" s="126">
        <v>18</v>
      </c>
      <c r="D277" s="11">
        <f>ROUND(АТС!F275*$D$41*$D$42/100,2)</f>
        <v>73.260000000000005</v>
      </c>
      <c r="E277" s="11">
        <f>ROUND(АТС!F275*$E$41*$E$42/100,2)</f>
        <v>67.31</v>
      </c>
      <c r="F277" s="11">
        <f>ROUND(АТС!$F275*$F$41*$F$42/100,2)</f>
        <v>45.82</v>
      </c>
      <c r="G277" s="11">
        <f>ROUND(АТС!$F275*$G$41*$G$42/100,2)</f>
        <v>26.82</v>
      </c>
    </row>
    <row r="278" spans="1:7" x14ac:dyDescent="0.25">
      <c r="A278" s="259"/>
      <c r="B278" s="125">
        <f t="shared" si="4"/>
        <v>42531.791669999999</v>
      </c>
      <c r="C278" s="126">
        <v>19</v>
      </c>
      <c r="D278" s="11">
        <f>ROUND(АТС!F276*$D$41*$D$42/100,2)</f>
        <v>67.819999999999993</v>
      </c>
      <c r="E278" s="11">
        <f>ROUND(АТС!F276*$E$41*$E$42/100,2)</f>
        <v>62.32</v>
      </c>
      <c r="F278" s="11">
        <f>ROUND(АТС!$F276*$F$41*$F$42/100,2)</f>
        <v>42.42</v>
      </c>
      <c r="G278" s="11">
        <f>ROUND(АТС!$F276*$G$41*$G$42/100,2)</f>
        <v>24.83</v>
      </c>
    </row>
    <row r="279" spans="1:7" x14ac:dyDescent="0.25">
      <c r="A279" s="259"/>
      <c r="B279" s="123">
        <f t="shared" si="4"/>
        <v>42531.833330000001</v>
      </c>
      <c r="C279" s="126">
        <v>20</v>
      </c>
      <c r="D279" s="11">
        <f>ROUND(АТС!F277*$D$41*$D$42/100,2)</f>
        <v>78.38</v>
      </c>
      <c r="E279" s="11">
        <f>ROUND(АТС!F277*$E$41*$E$42/100,2)</f>
        <v>72.02</v>
      </c>
      <c r="F279" s="11">
        <f>ROUND(АТС!$F277*$F$41*$F$42/100,2)</f>
        <v>49.03</v>
      </c>
      <c r="G279" s="11">
        <f>ROUND(АТС!$F277*$G$41*$G$42/100,2)</f>
        <v>28.69</v>
      </c>
    </row>
    <row r="280" spans="1:7" x14ac:dyDescent="0.25">
      <c r="A280" s="259"/>
      <c r="B280" s="125">
        <f t="shared" si="4"/>
        <v>42531.875</v>
      </c>
      <c r="C280" s="126">
        <v>21</v>
      </c>
      <c r="D280" s="11">
        <f>ROUND(АТС!F278*$D$41*$D$42/100,2)</f>
        <v>73.900000000000006</v>
      </c>
      <c r="E280" s="11">
        <f>ROUND(АТС!F278*$E$41*$E$42/100,2)</f>
        <v>67.900000000000006</v>
      </c>
      <c r="F280" s="11">
        <f>ROUND(АТС!$F278*$F$41*$F$42/100,2)</f>
        <v>46.22</v>
      </c>
      <c r="G280" s="11">
        <f>ROUND(АТС!$F278*$G$41*$G$42/100,2)</f>
        <v>27.05</v>
      </c>
    </row>
    <row r="281" spans="1:7" x14ac:dyDescent="0.25">
      <c r="A281" s="259"/>
      <c r="B281" s="125">
        <f t="shared" si="4"/>
        <v>42531.916669999999</v>
      </c>
      <c r="C281" s="126">
        <v>22</v>
      </c>
      <c r="D281" s="11">
        <f>ROUND(АТС!F279*$D$41*$D$42/100,2)</f>
        <v>68.91</v>
      </c>
      <c r="E281" s="11">
        <f>ROUND(АТС!F279*$E$41*$E$42/100,2)</f>
        <v>63.31</v>
      </c>
      <c r="F281" s="11">
        <f>ROUND(АТС!$F279*$F$41*$F$42/100,2)</f>
        <v>43.1</v>
      </c>
      <c r="G281" s="11">
        <f>ROUND(АТС!$F279*$G$41*$G$42/100,2)</f>
        <v>25.22</v>
      </c>
    </row>
    <row r="282" spans="1:7" x14ac:dyDescent="0.25">
      <c r="A282" s="259"/>
      <c r="B282" s="125">
        <f t="shared" si="4"/>
        <v>42531.958330000001</v>
      </c>
      <c r="C282" s="126">
        <v>23</v>
      </c>
      <c r="D282" s="11">
        <f>ROUND(АТС!F280*$D$41*$D$42/100,2)</f>
        <v>86.04</v>
      </c>
      <c r="E282" s="11">
        <f>ROUND(АТС!F280*$E$41*$E$42/100,2)</f>
        <v>79.05</v>
      </c>
      <c r="F282" s="11">
        <f>ROUND(АТС!$F280*$F$41*$F$42/100,2)</f>
        <v>53.81</v>
      </c>
      <c r="G282" s="11">
        <f>ROUND(АТС!$F280*$G$41*$G$42/100,2)</f>
        <v>31.49</v>
      </c>
    </row>
    <row r="283" spans="1:7" x14ac:dyDescent="0.25">
      <c r="A283" s="259"/>
      <c r="B283" s="123">
        <f t="shared" si="4"/>
        <v>42532</v>
      </c>
      <c r="C283" s="126">
        <v>0</v>
      </c>
      <c r="D283" s="11">
        <f>ROUND(АТС!F281*$D$41*$D$42/100,2)</f>
        <v>74.67</v>
      </c>
      <c r="E283" s="11">
        <f>ROUND(АТС!F281*$E$41*$E$42/100,2)</f>
        <v>68.61</v>
      </c>
      <c r="F283" s="11">
        <f>ROUND(АТС!$F281*$F$41*$F$42/100,2)</f>
        <v>46.7</v>
      </c>
      <c r="G283" s="11">
        <f>ROUND(АТС!$F281*$G$41*$G$42/100,2)</f>
        <v>27.33</v>
      </c>
    </row>
    <row r="284" spans="1:7" x14ac:dyDescent="0.25">
      <c r="A284" s="259"/>
      <c r="B284" s="125">
        <f t="shared" si="4"/>
        <v>42532.041669999999</v>
      </c>
      <c r="C284" s="126">
        <v>1</v>
      </c>
      <c r="D284" s="11">
        <f>ROUND(АТС!F282*$D$41*$D$42/100,2)</f>
        <v>68.69</v>
      </c>
      <c r="E284" s="11">
        <f>ROUND(АТС!F282*$E$41*$E$42/100,2)</f>
        <v>63.12</v>
      </c>
      <c r="F284" s="11">
        <f>ROUND(АТС!$F282*$F$41*$F$42/100,2)</f>
        <v>42.96</v>
      </c>
      <c r="G284" s="11">
        <f>ROUND(АТС!$F282*$G$41*$G$42/100,2)</f>
        <v>25.15</v>
      </c>
    </row>
    <row r="285" spans="1:7" x14ac:dyDescent="0.25">
      <c r="A285" s="259"/>
      <c r="B285" s="125">
        <f t="shared" si="4"/>
        <v>42532.083330000001</v>
      </c>
      <c r="C285" s="126">
        <v>2</v>
      </c>
      <c r="D285" s="11">
        <f>ROUND(АТС!F283*$D$41*$D$42/100,2)</f>
        <v>66.72</v>
      </c>
      <c r="E285" s="11">
        <f>ROUND(АТС!F283*$E$41*$E$42/100,2)</f>
        <v>61.3</v>
      </c>
      <c r="F285" s="11">
        <f>ROUND(АТС!$F283*$F$41*$F$42/100,2)</f>
        <v>41.73</v>
      </c>
      <c r="G285" s="11">
        <f>ROUND(АТС!$F283*$G$41*$G$42/100,2)</f>
        <v>24.42</v>
      </c>
    </row>
    <row r="286" spans="1:7" x14ac:dyDescent="0.25">
      <c r="A286" s="259"/>
      <c r="B286" s="125">
        <f t="shared" si="4"/>
        <v>42532.125</v>
      </c>
      <c r="C286" s="126">
        <v>3</v>
      </c>
      <c r="D286" s="11">
        <f>ROUND(АТС!F284*$D$41*$D$42/100,2)</f>
        <v>69.650000000000006</v>
      </c>
      <c r="E286" s="11">
        <f>ROUND(АТС!F284*$E$41*$E$42/100,2)</f>
        <v>64</v>
      </c>
      <c r="F286" s="11">
        <f>ROUND(АТС!$F284*$F$41*$F$42/100,2)</f>
        <v>43.56</v>
      </c>
      <c r="G286" s="11">
        <f>ROUND(АТС!$F284*$G$41*$G$42/100,2)</f>
        <v>25.5</v>
      </c>
    </row>
    <row r="287" spans="1:7" x14ac:dyDescent="0.25">
      <c r="A287" s="259"/>
      <c r="B287" s="123">
        <f t="shared" si="4"/>
        <v>42532.166669999999</v>
      </c>
      <c r="C287" s="126">
        <v>4</v>
      </c>
      <c r="D287" s="11">
        <f>ROUND(АТС!F285*$D$41*$D$42/100,2)</f>
        <v>73.23</v>
      </c>
      <c r="E287" s="11">
        <f>ROUND(АТС!F285*$E$41*$E$42/100,2)</f>
        <v>67.290000000000006</v>
      </c>
      <c r="F287" s="11">
        <f>ROUND(АТС!$F285*$F$41*$F$42/100,2)</f>
        <v>45.8</v>
      </c>
      <c r="G287" s="11">
        <f>ROUND(АТС!$F285*$G$41*$G$42/100,2)</f>
        <v>26.81</v>
      </c>
    </row>
    <row r="288" spans="1:7" x14ac:dyDescent="0.25">
      <c r="A288" s="259"/>
      <c r="B288" s="125">
        <f t="shared" si="4"/>
        <v>42532.208330000001</v>
      </c>
      <c r="C288" s="126">
        <v>5</v>
      </c>
      <c r="D288" s="11">
        <f>ROUND(АТС!F286*$D$41*$D$42/100,2)</f>
        <v>75.180000000000007</v>
      </c>
      <c r="E288" s="11">
        <f>ROUND(АТС!F286*$E$41*$E$42/100,2)</f>
        <v>69.08</v>
      </c>
      <c r="F288" s="11">
        <f>ROUND(АТС!$F286*$F$41*$F$42/100,2)</f>
        <v>47.02</v>
      </c>
      <c r="G288" s="11">
        <f>ROUND(АТС!$F286*$G$41*$G$42/100,2)</f>
        <v>27.52</v>
      </c>
    </row>
    <row r="289" spans="1:7" x14ac:dyDescent="0.25">
      <c r="A289" s="259"/>
      <c r="B289" s="125">
        <f t="shared" si="4"/>
        <v>42532.25</v>
      </c>
      <c r="C289" s="126">
        <v>6</v>
      </c>
      <c r="D289" s="11">
        <f>ROUND(АТС!F287*$D$41*$D$42/100,2)</f>
        <v>68</v>
      </c>
      <c r="E289" s="11">
        <f>ROUND(АТС!F287*$E$41*$E$42/100,2)</f>
        <v>62.48</v>
      </c>
      <c r="F289" s="11">
        <f>ROUND(АТС!$F287*$F$41*$F$42/100,2)</f>
        <v>42.53</v>
      </c>
      <c r="G289" s="11">
        <f>ROUND(АТС!$F287*$G$41*$G$42/100,2)</f>
        <v>24.89</v>
      </c>
    </row>
    <row r="290" spans="1:7" x14ac:dyDescent="0.25">
      <c r="A290" s="259"/>
      <c r="B290" s="125">
        <f t="shared" si="4"/>
        <v>42532.291669999999</v>
      </c>
      <c r="C290" s="126">
        <v>7</v>
      </c>
      <c r="D290" s="11">
        <f>ROUND(АТС!F288*$D$41*$D$42/100,2)</f>
        <v>73.69</v>
      </c>
      <c r="E290" s="11">
        <f>ROUND(АТС!F288*$E$41*$E$42/100,2)</f>
        <v>67.709999999999994</v>
      </c>
      <c r="F290" s="11">
        <f>ROUND(АТС!$F288*$F$41*$F$42/100,2)</f>
        <v>46.09</v>
      </c>
      <c r="G290" s="11">
        <f>ROUND(АТС!$F288*$G$41*$G$42/100,2)</f>
        <v>26.98</v>
      </c>
    </row>
    <row r="291" spans="1:7" x14ac:dyDescent="0.25">
      <c r="A291" s="259"/>
      <c r="B291" s="123">
        <f t="shared" si="4"/>
        <v>42532.333330000001</v>
      </c>
      <c r="C291" s="126">
        <v>8</v>
      </c>
      <c r="D291" s="11">
        <f>ROUND(АТС!F289*$D$41*$D$42/100,2)</f>
        <v>86.01</v>
      </c>
      <c r="E291" s="11">
        <f>ROUND(АТС!F289*$E$41*$E$42/100,2)</f>
        <v>79.03</v>
      </c>
      <c r="F291" s="11">
        <f>ROUND(АТС!$F289*$F$41*$F$42/100,2)</f>
        <v>53.8</v>
      </c>
      <c r="G291" s="11">
        <f>ROUND(АТС!$F289*$G$41*$G$42/100,2)</f>
        <v>31.49</v>
      </c>
    </row>
    <row r="292" spans="1:7" x14ac:dyDescent="0.25">
      <c r="A292" s="259"/>
      <c r="B292" s="125">
        <f t="shared" si="4"/>
        <v>42532.375</v>
      </c>
      <c r="C292" s="126">
        <v>9</v>
      </c>
      <c r="D292" s="11">
        <f>ROUND(АТС!F290*$D$41*$D$42/100,2)</f>
        <v>76.86</v>
      </c>
      <c r="E292" s="11">
        <f>ROUND(АТС!F290*$E$41*$E$42/100,2)</f>
        <v>70.62</v>
      </c>
      <c r="F292" s="11">
        <f>ROUND(АТС!$F290*$F$41*$F$42/100,2)</f>
        <v>48.07</v>
      </c>
      <c r="G292" s="11">
        <f>ROUND(АТС!$F290*$G$41*$G$42/100,2)</f>
        <v>28.13</v>
      </c>
    </row>
    <row r="293" spans="1:7" x14ac:dyDescent="0.25">
      <c r="A293" s="259"/>
      <c r="B293" s="125">
        <f t="shared" si="4"/>
        <v>42532.416669999999</v>
      </c>
      <c r="C293" s="126">
        <v>10</v>
      </c>
      <c r="D293" s="11">
        <f>ROUND(АТС!F291*$D$41*$D$42/100,2)</f>
        <v>71.459999999999994</v>
      </c>
      <c r="E293" s="11">
        <f>ROUND(АТС!F291*$E$41*$E$42/100,2)</f>
        <v>65.66</v>
      </c>
      <c r="F293" s="11">
        <f>ROUND(АТС!$F291*$F$41*$F$42/100,2)</f>
        <v>44.7</v>
      </c>
      <c r="G293" s="11">
        <f>ROUND(АТС!$F291*$G$41*$G$42/100,2)</f>
        <v>26.16</v>
      </c>
    </row>
    <row r="294" spans="1:7" x14ac:dyDescent="0.25">
      <c r="A294" s="259"/>
      <c r="B294" s="125">
        <f t="shared" si="4"/>
        <v>42532.458330000001</v>
      </c>
      <c r="C294" s="126">
        <v>11</v>
      </c>
      <c r="D294" s="11">
        <f>ROUND(АТС!F292*$D$41*$D$42/100,2)</f>
        <v>71.459999999999994</v>
      </c>
      <c r="E294" s="11">
        <f>ROUND(АТС!F292*$E$41*$E$42/100,2)</f>
        <v>65.66</v>
      </c>
      <c r="F294" s="11">
        <f>ROUND(АТС!$F292*$F$41*$F$42/100,2)</f>
        <v>44.7</v>
      </c>
      <c r="G294" s="11">
        <f>ROUND(АТС!$F292*$G$41*$G$42/100,2)</f>
        <v>26.16</v>
      </c>
    </row>
    <row r="295" spans="1:7" x14ac:dyDescent="0.25">
      <c r="A295" s="259"/>
      <c r="B295" s="123">
        <f t="shared" si="4"/>
        <v>42532.5</v>
      </c>
      <c r="C295" s="126">
        <v>12</v>
      </c>
      <c r="D295" s="11">
        <f>ROUND(АТС!F293*$D$41*$D$42/100,2)</f>
        <v>72.17</v>
      </c>
      <c r="E295" s="11">
        <f>ROUND(АТС!F293*$E$41*$E$42/100,2)</f>
        <v>66.31</v>
      </c>
      <c r="F295" s="11">
        <f>ROUND(АТС!$F293*$F$41*$F$42/100,2)</f>
        <v>45.14</v>
      </c>
      <c r="G295" s="11">
        <f>ROUND(АТС!$F293*$G$41*$G$42/100,2)</f>
        <v>26.42</v>
      </c>
    </row>
    <row r="296" spans="1:7" x14ac:dyDescent="0.25">
      <c r="A296" s="259"/>
      <c r="B296" s="125">
        <f t="shared" si="4"/>
        <v>42532.541669999999</v>
      </c>
      <c r="C296" s="126">
        <v>13</v>
      </c>
      <c r="D296" s="11">
        <f>ROUND(АТС!F294*$D$41*$D$42/100,2)</f>
        <v>71.44</v>
      </c>
      <c r="E296" s="11">
        <f>ROUND(АТС!F294*$E$41*$E$42/100,2)</f>
        <v>65.64</v>
      </c>
      <c r="F296" s="11">
        <f>ROUND(АТС!$F294*$F$41*$F$42/100,2)</f>
        <v>44.68</v>
      </c>
      <c r="G296" s="11">
        <f>ROUND(АТС!$F294*$G$41*$G$42/100,2)</f>
        <v>26.15</v>
      </c>
    </row>
    <row r="297" spans="1:7" x14ac:dyDescent="0.25">
      <c r="A297" s="259"/>
      <c r="B297" s="125">
        <f t="shared" si="4"/>
        <v>42532.583330000001</v>
      </c>
      <c r="C297" s="126">
        <v>14</v>
      </c>
      <c r="D297" s="11">
        <f>ROUND(АТС!F295*$D$41*$D$42/100,2)</f>
        <v>72.17</v>
      </c>
      <c r="E297" s="11">
        <f>ROUND(АТС!F295*$E$41*$E$42/100,2)</f>
        <v>66.31</v>
      </c>
      <c r="F297" s="11">
        <f>ROUND(АТС!$F295*$F$41*$F$42/100,2)</f>
        <v>45.14</v>
      </c>
      <c r="G297" s="11">
        <f>ROUND(АТС!$F295*$G$41*$G$42/100,2)</f>
        <v>26.42</v>
      </c>
    </row>
    <row r="298" spans="1:7" x14ac:dyDescent="0.25">
      <c r="A298" s="259"/>
      <c r="B298" s="125">
        <f t="shared" si="4"/>
        <v>42532.625</v>
      </c>
      <c r="C298" s="126">
        <v>15</v>
      </c>
      <c r="D298" s="11">
        <f>ROUND(АТС!F296*$D$41*$D$42/100,2)</f>
        <v>74.430000000000007</v>
      </c>
      <c r="E298" s="11">
        <f>ROUND(АТС!F296*$E$41*$E$42/100,2)</f>
        <v>68.39</v>
      </c>
      <c r="F298" s="11">
        <f>ROUND(АТС!$F296*$F$41*$F$42/100,2)</f>
        <v>46.55</v>
      </c>
      <c r="G298" s="11">
        <f>ROUND(АТС!$F296*$G$41*$G$42/100,2)</f>
        <v>27.25</v>
      </c>
    </row>
    <row r="299" spans="1:7" x14ac:dyDescent="0.25">
      <c r="A299" s="259"/>
      <c r="B299" s="123">
        <f t="shared" si="4"/>
        <v>42532.666669999999</v>
      </c>
      <c r="C299" s="126">
        <v>16</v>
      </c>
      <c r="D299" s="11">
        <f>ROUND(АТС!F297*$D$41*$D$42/100,2)</f>
        <v>74.44</v>
      </c>
      <c r="E299" s="11">
        <f>ROUND(АТС!F297*$E$41*$E$42/100,2)</f>
        <v>68.400000000000006</v>
      </c>
      <c r="F299" s="11">
        <f>ROUND(АТС!$F297*$F$41*$F$42/100,2)</f>
        <v>46.56</v>
      </c>
      <c r="G299" s="11">
        <f>ROUND(АТС!$F297*$G$41*$G$42/100,2)</f>
        <v>27.25</v>
      </c>
    </row>
    <row r="300" spans="1:7" x14ac:dyDescent="0.25">
      <c r="A300" s="259"/>
      <c r="B300" s="125">
        <f t="shared" si="4"/>
        <v>42532.708330000001</v>
      </c>
      <c r="C300" s="126">
        <v>17</v>
      </c>
      <c r="D300" s="11">
        <f>ROUND(АТС!F298*$D$41*$D$42/100,2)</f>
        <v>69.349999999999994</v>
      </c>
      <c r="E300" s="11">
        <f>ROUND(АТС!F298*$E$41*$E$42/100,2)</f>
        <v>63.72</v>
      </c>
      <c r="F300" s="11">
        <f>ROUND(АТС!$F298*$F$41*$F$42/100,2)</f>
        <v>43.38</v>
      </c>
      <c r="G300" s="11">
        <f>ROUND(АТС!$F298*$G$41*$G$42/100,2)</f>
        <v>25.39</v>
      </c>
    </row>
    <row r="301" spans="1:7" x14ac:dyDescent="0.25">
      <c r="A301" s="259"/>
      <c r="B301" s="125">
        <f t="shared" si="4"/>
        <v>42532.75</v>
      </c>
      <c r="C301" s="126">
        <v>18</v>
      </c>
      <c r="D301" s="11">
        <f>ROUND(АТС!F299*$D$41*$D$42/100,2)</f>
        <v>66.72</v>
      </c>
      <c r="E301" s="11">
        <f>ROUND(АТС!F299*$E$41*$E$42/100,2)</f>
        <v>61.31</v>
      </c>
      <c r="F301" s="11">
        <f>ROUND(АТС!$F299*$F$41*$F$42/100,2)</f>
        <v>41.73</v>
      </c>
      <c r="G301" s="11">
        <f>ROUND(АТС!$F299*$G$41*$G$42/100,2)</f>
        <v>24.42</v>
      </c>
    </row>
    <row r="302" spans="1:7" x14ac:dyDescent="0.25">
      <c r="A302" s="259"/>
      <c r="B302" s="125">
        <f t="shared" si="4"/>
        <v>42532.791669999999</v>
      </c>
      <c r="C302" s="126">
        <v>19</v>
      </c>
      <c r="D302" s="11">
        <f>ROUND(АТС!F300*$D$41*$D$42/100,2)</f>
        <v>74.88</v>
      </c>
      <c r="E302" s="11">
        <f>ROUND(АТС!F300*$E$41*$E$42/100,2)</f>
        <v>68.8</v>
      </c>
      <c r="F302" s="11">
        <f>ROUND(АТС!$F300*$F$41*$F$42/100,2)</f>
        <v>46.84</v>
      </c>
      <c r="G302" s="11">
        <f>ROUND(АТС!$F300*$G$41*$G$42/100,2)</f>
        <v>27.41</v>
      </c>
    </row>
    <row r="303" spans="1:7" x14ac:dyDescent="0.25">
      <c r="A303" s="259"/>
      <c r="B303" s="123">
        <f t="shared" si="4"/>
        <v>42532.833330000001</v>
      </c>
      <c r="C303" s="126">
        <v>20</v>
      </c>
      <c r="D303" s="11">
        <f>ROUND(АТС!F301*$D$41*$D$42/100,2)</f>
        <v>84.99</v>
      </c>
      <c r="E303" s="11">
        <f>ROUND(АТС!F301*$E$41*$E$42/100,2)</f>
        <v>78.09</v>
      </c>
      <c r="F303" s="11">
        <f>ROUND(АТС!$F301*$F$41*$F$42/100,2)</f>
        <v>53.16</v>
      </c>
      <c r="G303" s="11">
        <f>ROUND(АТС!$F301*$G$41*$G$42/100,2)</f>
        <v>31.11</v>
      </c>
    </row>
    <row r="304" spans="1:7" x14ac:dyDescent="0.25">
      <c r="A304" s="259"/>
      <c r="B304" s="125">
        <f t="shared" si="4"/>
        <v>42532.875</v>
      </c>
      <c r="C304" s="126">
        <v>21</v>
      </c>
      <c r="D304" s="11">
        <f>ROUND(АТС!F302*$D$41*$D$42/100,2)</f>
        <v>81.39</v>
      </c>
      <c r="E304" s="11">
        <f>ROUND(АТС!F302*$E$41*$E$42/100,2)</f>
        <v>74.790000000000006</v>
      </c>
      <c r="F304" s="11">
        <f>ROUND(АТС!$F302*$F$41*$F$42/100,2)</f>
        <v>50.91</v>
      </c>
      <c r="G304" s="11">
        <f>ROUND(АТС!$F302*$G$41*$G$42/100,2)</f>
        <v>29.79</v>
      </c>
    </row>
    <row r="305" spans="1:7" x14ac:dyDescent="0.25">
      <c r="A305" s="259"/>
      <c r="B305" s="125">
        <f t="shared" si="4"/>
        <v>42532.916669999999</v>
      </c>
      <c r="C305" s="126">
        <v>22</v>
      </c>
      <c r="D305" s="11">
        <f>ROUND(АТС!F303*$D$41*$D$42/100,2)</f>
        <v>69.010000000000005</v>
      </c>
      <c r="E305" s="11">
        <f>ROUND(АТС!F303*$E$41*$E$42/100,2)</f>
        <v>63.4</v>
      </c>
      <c r="F305" s="11">
        <f>ROUND(АТС!$F303*$F$41*$F$42/100,2)</f>
        <v>43.16</v>
      </c>
      <c r="G305" s="11">
        <f>ROUND(АТС!$F303*$G$41*$G$42/100,2)</f>
        <v>25.26</v>
      </c>
    </row>
    <row r="306" spans="1:7" x14ac:dyDescent="0.25">
      <c r="A306" s="259"/>
      <c r="B306" s="125">
        <f t="shared" si="4"/>
        <v>42532.958330000001</v>
      </c>
      <c r="C306" s="126">
        <v>23</v>
      </c>
      <c r="D306" s="11">
        <f>ROUND(АТС!F304*$D$41*$D$42/100,2)</f>
        <v>79.349999999999994</v>
      </c>
      <c r="E306" s="11">
        <f>ROUND(АТС!F304*$E$41*$E$42/100,2)</f>
        <v>72.91</v>
      </c>
      <c r="F306" s="11">
        <f>ROUND(АТС!$F304*$F$41*$F$42/100,2)</f>
        <v>49.63</v>
      </c>
      <c r="G306" s="11">
        <f>ROUND(АТС!$F304*$G$41*$G$42/100,2)</f>
        <v>29.05</v>
      </c>
    </row>
    <row r="307" spans="1:7" x14ac:dyDescent="0.25">
      <c r="A307" s="259"/>
      <c r="B307" s="123">
        <f t="shared" si="4"/>
        <v>42533</v>
      </c>
      <c r="C307" s="126">
        <v>0</v>
      </c>
      <c r="D307" s="11">
        <f>ROUND(АТС!F305*$D$41*$D$42/100,2)</f>
        <v>75.33</v>
      </c>
      <c r="E307" s="11">
        <f>ROUND(АТС!F305*$E$41*$E$42/100,2)</f>
        <v>69.22</v>
      </c>
      <c r="F307" s="11">
        <f>ROUND(АТС!$F305*$F$41*$F$42/100,2)</f>
        <v>47.12</v>
      </c>
      <c r="G307" s="11">
        <f>ROUND(АТС!$F305*$G$41*$G$42/100,2)</f>
        <v>27.58</v>
      </c>
    </row>
    <row r="308" spans="1:7" x14ac:dyDescent="0.25">
      <c r="A308" s="259"/>
      <c r="B308" s="125">
        <f t="shared" si="4"/>
        <v>42533.041669999999</v>
      </c>
      <c r="C308" s="126">
        <v>1</v>
      </c>
      <c r="D308" s="11">
        <f>ROUND(АТС!F306*$D$41*$D$42/100,2)</f>
        <v>71.39</v>
      </c>
      <c r="E308" s="11">
        <f>ROUND(АТС!F306*$E$41*$E$42/100,2)</f>
        <v>65.599999999999994</v>
      </c>
      <c r="F308" s="11">
        <f>ROUND(АТС!$F306*$F$41*$F$42/100,2)</f>
        <v>44.65</v>
      </c>
      <c r="G308" s="11">
        <f>ROUND(АТС!$F306*$G$41*$G$42/100,2)</f>
        <v>26.13</v>
      </c>
    </row>
    <row r="309" spans="1:7" x14ac:dyDescent="0.25">
      <c r="A309" s="259"/>
      <c r="B309" s="125">
        <f t="shared" si="4"/>
        <v>42533.083330000001</v>
      </c>
      <c r="C309" s="126">
        <v>2</v>
      </c>
      <c r="D309" s="11">
        <f>ROUND(АТС!F307*$D$41*$D$42/100,2)</f>
        <v>67.900000000000006</v>
      </c>
      <c r="E309" s="11">
        <f>ROUND(АТС!F307*$E$41*$E$42/100,2)</f>
        <v>62.39</v>
      </c>
      <c r="F309" s="11">
        <f>ROUND(АТС!$F307*$F$41*$F$42/100,2)</f>
        <v>42.47</v>
      </c>
      <c r="G309" s="11">
        <f>ROUND(АТС!$F307*$G$41*$G$42/100,2)</f>
        <v>24.86</v>
      </c>
    </row>
    <row r="310" spans="1:7" x14ac:dyDescent="0.25">
      <c r="A310" s="259"/>
      <c r="B310" s="125">
        <f t="shared" si="4"/>
        <v>42533.125</v>
      </c>
      <c r="C310" s="126">
        <v>3</v>
      </c>
      <c r="D310" s="11">
        <f>ROUND(АТС!F308*$D$41*$D$42/100,2)</f>
        <v>67.97</v>
      </c>
      <c r="E310" s="11">
        <f>ROUND(АТС!F308*$E$41*$E$42/100,2)</f>
        <v>62.45</v>
      </c>
      <c r="F310" s="11">
        <f>ROUND(АТС!$F308*$F$41*$F$42/100,2)</f>
        <v>42.51</v>
      </c>
      <c r="G310" s="11">
        <f>ROUND(АТС!$F308*$G$41*$G$42/100,2)</f>
        <v>24.88</v>
      </c>
    </row>
    <row r="311" spans="1:7" x14ac:dyDescent="0.25">
      <c r="A311" s="259"/>
      <c r="B311" s="123">
        <f t="shared" si="4"/>
        <v>42533.166669999999</v>
      </c>
      <c r="C311" s="126">
        <v>4</v>
      </c>
      <c r="D311" s="11">
        <f>ROUND(АТС!F309*$D$41*$D$42/100,2)</f>
        <v>69.64</v>
      </c>
      <c r="E311" s="11">
        <f>ROUND(АТС!F309*$E$41*$E$42/100,2)</f>
        <v>63.99</v>
      </c>
      <c r="F311" s="11">
        <f>ROUND(АТС!$F309*$F$41*$F$42/100,2)</f>
        <v>43.56</v>
      </c>
      <c r="G311" s="11">
        <f>ROUND(АТС!$F309*$G$41*$G$42/100,2)</f>
        <v>25.49</v>
      </c>
    </row>
    <row r="312" spans="1:7" x14ac:dyDescent="0.25">
      <c r="A312" s="259"/>
      <c r="B312" s="125">
        <f t="shared" si="4"/>
        <v>42533.208330000001</v>
      </c>
      <c r="C312" s="126">
        <v>5</v>
      </c>
      <c r="D312" s="11">
        <f>ROUND(АТС!F310*$D$41*$D$42/100,2)</f>
        <v>73.260000000000005</v>
      </c>
      <c r="E312" s="11">
        <f>ROUND(АТС!F310*$E$41*$E$42/100,2)</f>
        <v>67.319999999999993</v>
      </c>
      <c r="F312" s="11">
        <f>ROUND(АТС!$F310*$F$41*$F$42/100,2)</f>
        <v>45.82</v>
      </c>
      <c r="G312" s="11">
        <f>ROUND(АТС!$F310*$G$41*$G$42/100,2)</f>
        <v>26.82</v>
      </c>
    </row>
    <row r="313" spans="1:7" x14ac:dyDescent="0.25">
      <c r="A313" s="259"/>
      <c r="B313" s="125">
        <f t="shared" si="4"/>
        <v>42533.25</v>
      </c>
      <c r="C313" s="126">
        <v>6</v>
      </c>
      <c r="D313" s="11">
        <f>ROUND(АТС!F311*$D$41*$D$42/100,2)</f>
        <v>68.819999999999993</v>
      </c>
      <c r="E313" s="11">
        <f>ROUND(АТС!F311*$E$41*$E$42/100,2)</f>
        <v>63.23</v>
      </c>
      <c r="F313" s="11">
        <f>ROUND(АТС!$F311*$F$41*$F$42/100,2)</f>
        <v>43.04</v>
      </c>
      <c r="G313" s="11">
        <f>ROUND(АТС!$F311*$G$41*$G$42/100,2)</f>
        <v>25.19</v>
      </c>
    </row>
    <row r="314" spans="1:7" x14ac:dyDescent="0.25">
      <c r="A314" s="259"/>
      <c r="B314" s="125">
        <f t="shared" si="4"/>
        <v>42533.291669999999</v>
      </c>
      <c r="C314" s="126">
        <v>7</v>
      </c>
      <c r="D314" s="11">
        <f>ROUND(АТС!F312*$D$41*$D$42/100,2)</f>
        <v>68.94</v>
      </c>
      <c r="E314" s="11">
        <f>ROUND(АТС!F312*$E$41*$E$42/100,2)</f>
        <v>63.34</v>
      </c>
      <c r="F314" s="11">
        <f>ROUND(АТС!$F312*$F$41*$F$42/100,2)</f>
        <v>43.12</v>
      </c>
      <c r="G314" s="11">
        <f>ROUND(АТС!$F312*$G$41*$G$42/100,2)</f>
        <v>25.23</v>
      </c>
    </row>
    <row r="315" spans="1:7" x14ac:dyDescent="0.25">
      <c r="A315" s="259"/>
      <c r="B315" s="123">
        <f t="shared" si="4"/>
        <v>42533.333330000001</v>
      </c>
      <c r="C315" s="126">
        <v>8</v>
      </c>
      <c r="D315" s="11">
        <f>ROUND(АТС!F313*$D$41*$D$42/100,2)</f>
        <v>78.040000000000006</v>
      </c>
      <c r="E315" s="11">
        <f>ROUND(АТС!F313*$E$41*$E$42/100,2)</f>
        <v>71.7</v>
      </c>
      <c r="F315" s="11">
        <f>ROUND(АТС!$F313*$F$41*$F$42/100,2)</f>
        <v>48.81</v>
      </c>
      <c r="G315" s="11">
        <f>ROUND(АТС!$F313*$G$41*$G$42/100,2)</f>
        <v>28.57</v>
      </c>
    </row>
    <row r="316" spans="1:7" x14ac:dyDescent="0.25">
      <c r="A316" s="259"/>
      <c r="B316" s="125">
        <f t="shared" si="4"/>
        <v>42533.375</v>
      </c>
      <c r="C316" s="126">
        <v>9</v>
      </c>
      <c r="D316" s="11">
        <f>ROUND(АТС!F314*$D$41*$D$42/100,2)</f>
        <v>83.96</v>
      </c>
      <c r="E316" s="11">
        <f>ROUND(АТС!F314*$E$41*$E$42/100,2)</f>
        <v>77.14</v>
      </c>
      <c r="F316" s="11">
        <f>ROUND(АТС!$F314*$F$41*$F$42/100,2)</f>
        <v>52.51</v>
      </c>
      <c r="G316" s="11">
        <f>ROUND(АТС!$F314*$G$41*$G$42/100,2)</f>
        <v>30.73</v>
      </c>
    </row>
    <row r="317" spans="1:7" x14ac:dyDescent="0.25">
      <c r="A317" s="259"/>
      <c r="B317" s="125">
        <f t="shared" si="4"/>
        <v>42533.416669999999</v>
      </c>
      <c r="C317" s="126">
        <v>10</v>
      </c>
      <c r="D317" s="11">
        <f>ROUND(АТС!F315*$D$41*$D$42/100,2)</f>
        <v>80.25</v>
      </c>
      <c r="E317" s="11">
        <f>ROUND(АТС!F315*$E$41*$E$42/100,2)</f>
        <v>73.739999999999995</v>
      </c>
      <c r="F317" s="11">
        <f>ROUND(АТС!$F315*$F$41*$F$42/100,2)</f>
        <v>50.19</v>
      </c>
      <c r="G317" s="11">
        <f>ROUND(АТС!$F315*$G$41*$G$42/100,2)</f>
        <v>29.38</v>
      </c>
    </row>
    <row r="318" spans="1:7" x14ac:dyDescent="0.25">
      <c r="A318" s="259"/>
      <c r="B318" s="125">
        <f t="shared" si="4"/>
        <v>42533.458330000001</v>
      </c>
      <c r="C318" s="126">
        <v>11</v>
      </c>
      <c r="D318" s="11">
        <f>ROUND(АТС!F316*$D$41*$D$42/100,2)</f>
        <v>78.510000000000005</v>
      </c>
      <c r="E318" s="11">
        <f>ROUND(АТС!F316*$E$41*$E$42/100,2)</f>
        <v>72.14</v>
      </c>
      <c r="F318" s="11">
        <f>ROUND(АТС!$F316*$F$41*$F$42/100,2)</f>
        <v>49.11</v>
      </c>
      <c r="G318" s="11">
        <f>ROUND(АТС!$F316*$G$41*$G$42/100,2)</f>
        <v>28.74</v>
      </c>
    </row>
    <row r="319" spans="1:7" x14ac:dyDescent="0.25">
      <c r="A319" s="259"/>
      <c r="B319" s="123">
        <f t="shared" si="4"/>
        <v>42533.5</v>
      </c>
      <c r="C319" s="126">
        <v>12</v>
      </c>
      <c r="D319" s="11">
        <f>ROUND(АТС!F317*$D$41*$D$42/100,2)</f>
        <v>80.25</v>
      </c>
      <c r="E319" s="11">
        <f>ROUND(АТС!F317*$E$41*$E$42/100,2)</f>
        <v>73.739999999999995</v>
      </c>
      <c r="F319" s="11">
        <f>ROUND(АТС!$F317*$F$41*$F$42/100,2)</f>
        <v>50.2</v>
      </c>
      <c r="G319" s="11">
        <f>ROUND(АТС!$F317*$G$41*$G$42/100,2)</f>
        <v>29.38</v>
      </c>
    </row>
    <row r="320" spans="1:7" x14ac:dyDescent="0.25">
      <c r="A320" s="259"/>
      <c r="B320" s="125">
        <f t="shared" si="4"/>
        <v>42533.541669999999</v>
      </c>
      <c r="C320" s="126">
        <v>13</v>
      </c>
      <c r="D320" s="11">
        <f>ROUND(АТС!F318*$D$41*$D$42/100,2)</f>
        <v>80.260000000000005</v>
      </c>
      <c r="E320" s="11">
        <f>ROUND(АТС!F318*$E$41*$E$42/100,2)</f>
        <v>73.739999999999995</v>
      </c>
      <c r="F320" s="11">
        <f>ROUND(АТС!$F318*$F$41*$F$42/100,2)</f>
        <v>50.2</v>
      </c>
      <c r="G320" s="11">
        <f>ROUND(АТС!$F318*$G$41*$G$42/100,2)</f>
        <v>29.38</v>
      </c>
    </row>
    <row r="321" spans="1:7" x14ac:dyDescent="0.25">
      <c r="A321" s="259"/>
      <c r="B321" s="125">
        <f t="shared" si="4"/>
        <v>42533.583330000001</v>
      </c>
      <c r="C321" s="126">
        <v>14</v>
      </c>
      <c r="D321" s="11">
        <f>ROUND(АТС!F319*$D$41*$D$42/100,2)</f>
        <v>82.08</v>
      </c>
      <c r="E321" s="11">
        <f>ROUND(АТС!F319*$E$41*$E$42/100,2)</f>
        <v>75.41</v>
      </c>
      <c r="F321" s="11">
        <f>ROUND(АТС!$F319*$F$41*$F$42/100,2)</f>
        <v>51.34</v>
      </c>
      <c r="G321" s="11">
        <f>ROUND(АТС!$F319*$G$41*$G$42/100,2)</f>
        <v>30.04</v>
      </c>
    </row>
    <row r="322" spans="1:7" x14ac:dyDescent="0.25">
      <c r="A322" s="259"/>
      <c r="B322" s="125">
        <f t="shared" si="4"/>
        <v>42533.625</v>
      </c>
      <c r="C322" s="126">
        <v>15</v>
      </c>
      <c r="D322" s="11">
        <f>ROUND(АТС!F320*$D$41*$D$42/100,2)</f>
        <v>83.02</v>
      </c>
      <c r="E322" s="11">
        <f>ROUND(АТС!F320*$E$41*$E$42/100,2)</f>
        <v>76.28</v>
      </c>
      <c r="F322" s="11">
        <f>ROUND(АТС!$F320*$F$41*$F$42/100,2)</f>
        <v>51.93</v>
      </c>
      <c r="G322" s="11">
        <f>ROUND(АТС!$F320*$G$41*$G$42/100,2)</f>
        <v>30.39</v>
      </c>
    </row>
    <row r="323" spans="1:7" x14ac:dyDescent="0.25">
      <c r="A323" s="259"/>
      <c r="B323" s="123">
        <f t="shared" si="4"/>
        <v>42533.666669999999</v>
      </c>
      <c r="C323" s="126">
        <v>16</v>
      </c>
      <c r="D323" s="11">
        <f>ROUND(АТС!F321*$D$41*$D$42/100,2)</f>
        <v>83.99</v>
      </c>
      <c r="E323" s="11">
        <f>ROUND(АТС!F321*$E$41*$E$42/100,2)</f>
        <v>77.17</v>
      </c>
      <c r="F323" s="11">
        <f>ROUND(АТС!$F321*$F$41*$F$42/100,2)</f>
        <v>52.53</v>
      </c>
      <c r="G323" s="11">
        <f>ROUND(АТС!$F321*$G$41*$G$42/100,2)</f>
        <v>30.75</v>
      </c>
    </row>
    <row r="324" spans="1:7" x14ac:dyDescent="0.25">
      <c r="A324" s="259"/>
      <c r="B324" s="125">
        <f t="shared" ref="B324:B387" si="5">B300+1</f>
        <v>42533.708330000001</v>
      </c>
      <c r="C324" s="126">
        <v>17</v>
      </c>
      <c r="D324" s="11">
        <f>ROUND(АТС!F322*$D$41*$D$42/100,2)</f>
        <v>82.1</v>
      </c>
      <c r="E324" s="11">
        <f>ROUND(АТС!F322*$E$41*$E$42/100,2)</f>
        <v>75.430000000000007</v>
      </c>
      <c r="F324" s="11">
        <f>ROUND(АТС!$F322*$F$41*$F$42/100,2)</f>
        <v>51.35</v>
      </c>
      <c r="G324" s="11">
        <f>ROUND(АТС!$F322*$G$41*$G$42/100,2)</f>
        <v>30.05</v>
      </c>
    </row>
    <row r="325" spans="1:7" x14ac:dyDescent="0.25">
      <c r="A325" s="259"/>
      <c r="B325" s="125">
        <f t="shared" si="5"/>
        <v>42533.75</v>
      </c>
      <c r="C325" s="126">
        <v>18</v>
      </c>
      <c r="D325" s="11">
        <f>ROUND(АТС!F323*$D$41*$D$42/100,2)</f>
        <v>78.53</v>
      </c>
      <c r="E325" s="11">
        <f>ROUND(АТС!F323*$E$41*$E$42/100,2)</f>
        <v>72.150000000000006</v>
      </c>
      <c r="F325" s="11">
        <f>ROUND(АТС!$F323*$F$41*$F$42/100,2)</f>
        <v>49.12</v>
      </c>
      <c r="G325" s="11">
        <f>ROUND(АТС!$F323*$G$41*$G$42/100,2)</f>
        <v>28.74</v>
      </c>
    </row>
    <row r="326" spans="1:7" x14ac:dyDescent="0.25">
      <c r="A326" s="259"/>
      <c r="B326" s="125">
        <f t="shared" si="5"/>
        <v>42533.791669999999</v>
      </c>
      <c r="C326" s="126">
        <v>19</v>
      </c>
      <c r="D326" s="11">
        <f>ROUND(АТС!F324*$D$41*$D$42/100,2)</f>
        <v>68.040000000000006</v>
      </c>
      <c r="E326" s="11">
        <f>ROUND(АТС!F324*$E$41*$E$42/100,2)</f>
        <v>62.52</v>
      </c>
      <c r="F326" s="11">
        <f>ROUND(АТС!$F324*$F$41*$F$42/100,2)</f>
        <v>42.56</v>
      </c>
      <c r="G326" s="11">
        <f>ROUND(АТС!$F324*$G$41*$G$42/100,2)</f>
        <v>24.91</v>
      </c>
    </row>
    <row r="327" spans="1:7" x14ac:dyDescent="0.25">
      <c r="A327" s="259"/>
      <c r="B327" s="123">
        <f t="shared" si="5"/>
        <v>42533.833330000001</v>
      </c>
      <c r="C327" s="126">
        <v>20</v>
      </c>
      <c r="D327" s="11">
        <f>ROUND(АТС!F325*$D$41*$D$42/100,2)</f>
        <v>78.36</v>
      </c>
      <c r="E327" s="11">
        <f>ROUND(АТС!F325*$E$41*$E$42/100,2)</f>
        <v>72</v>
      </c>
      <c r="F327" s="11">
        <f>ROUND(АТС!$F325*$F$41*$F$42/100,2)</f>
        <v>49.01</v>
      </c>
      <c r="G327" s="11">
        <f>ROUND(АТС!$F325*$G$41*$G$42/100,2)</f>
        <v>28.68</v>
      </c>
    </row>
    <row r="328" spans="1:7" x14ac:dyDescent="0.25">
      <c r="A328" s="259"/>
      <c r="B328" s="125">
        <f t="shared" si="5"/>
        <v>42533.875</v>
      </c>
      <c r="C328" s="126">
        <v>21</v>
      </c>
      <c r="D328" s="11">
        <f>ROUND(АТС!F326*$D$41*$D$42/100,2)</f>
        <v>75.239999999999995</v>
      </c>
      <c r="E328" s="11">
        <f>ROUND(АТС!F326*$E$41*$E$42/100,2)</f>
        <v>69.13</v>
      </c>
      <c r="F328" s="11">
        <f>ROUND(АТС!$F326*$F$41*$F$42/100,2)</f>
        <v>47.06</v>
      </c>
      <c r="G328" s="11">
        <f>ROUND(АТС!$F326*$G$41*$G$42/100,2)</f>
        <v>27.54</v>
      </c>
    </row>
    <row r="329" spans="1:7" x14ac:dyDescent="0.25">
      <c r="A329" s="259"/>
      <c r="B329" s="125">
        <f t="shared" si="5"/>
        <v>42533.916669999999</v>
      </c>
      <c r="C329" s="126">
        <v>22</v>
      </c>
      <c r="D329" s="11">
        <f>ROUND(АТС!F327*$D$41*$D$42/100,2)</f>
        <v>68.02</v>
      </c>
      <c r="E329" s="11">
        <f>ROUND(АТС!F327*$E$41*$E$42/100,2)</f>
        <v>62.5</v>
      </c>
      <c r="F329" s="11">
        <f>ROUND(АТС!$F327*$F$41*$F$42/100,2)</f>
        <v>42.54</v>
      </c>
      <c r="G329" s="11">
        <f>ROUND(АТС!$F327*$G$41*$G$42/100,2)</f>
        <v>24.9</v>
      </c>
    </row>
    <row r="330" spans="1:7" x14ac:dyDescent="0.25">
      <c r="A330" s="259"/>
      <c r="B330" s="125">
        <f t="shared" si="5"/>
        <v>42533.958330000001</v>
      </c>
      <c r="C330" s="126">
        <v>23</v>
      </c>
      <c r="D330" s="11">
        <f>ROUND(АТС!F328*$D$41*$D$42/100,2)</f>
        <v>83.94</v>
      </c>
      <c r="E330" s="11">
        <f>ROUND(АТС!F328*$E$41*$E$42/100,2)</f>
        <v>77.12</v>
      </c>
      <c r="F330" s="11">
        <f>ROUND(АТС!$F328*$F$41*$F$42/100,2)</f>
        <v>52.5</v>
      </c>
      <c r="G330" s="11">
        <f>ROUND(АТС!$F328*$G$41*$G$42/100,2)</f>
        <v>30.73</v>
      </c>
    </row>
    <row r="331" spans="1:7" x14ac:dyDescent="0.25">
      <c r="A331" s="259"/>
      <c r="B331" s="123">
        <f t="shared" si="5"/>
        <v>42534</v>
      </c>
      <c r="C331" s="126">
        <v>0</v>
      </c>
      <c r="D331" s="11">
        <f>ROUND(АТС!F329*$D$41*$D$42/100,2)</f>
        <v>72.55</v>
      </c>
      <c r="E331" s="11">
        <f>ROUND(АТС!F329*$E$41*$E$42/100,2)</f>
        <v>66.66</v>
      </c>
      <c r="F331" s="11">
        <f>ROUND(АТС!$F329*$F$41*$F$42/100,2)</f>
        <v>45.38</v>
      </c>
      <c r="G331" s="11">
        <f>ROUND(АТС!$F329*$G$41*$G$42/100,2)</f>
        <v>26.56</v>
      </c>
    </row>
    <row r="332" spans="1:7" x14ac:dyDescent="0.25">
      <c r="A332" s="259"/>
      <c r="B332" s="125">
        <f t="shared" si="5"/>
        <v>42534.041669999999</v>
      </c>
      <c r="C332" s="126">
        <v>1</v>
      </c>
      <c r="D332" s="11">
        <f>ROUND(АТС!F330*$D$41*$D$42/100,2)</f>
        <v>69.099999999999994</v>
      </c>
      <c r="E332" s="11">
        <f>ROUND(АТС!F330*$E$41*$E$42/100,2)</f>
        <v>63.49</v>
      </c>
      <c r="F332" s="11">
        <f>ROUND(АТС!$F330*$F$41*$F$42/100,2)</f>
        <v>43.22</v>
      </c>
      <c r="G332" s="11">
        <f>ROUND(АТС!$F330*$G$41*$G$42/100,2)</f>
        <v>25.29</v>
      </c>
    </row>
    <row r="333" spans="1:7" x14ac:dyDescent="0.25">
      <c r="A333" s="259"/>
      <c r="B333" s="125">
        <f t="shared" si="5"/>
        <v>42534.083330000001</v>
      </c>
      <c r="C333" s="126">
        <v>2</v>
      </c>
      <c r="D333" s="11">
        <f>ROUND(АТС!F331*$D$41*$D$42/100,2)</f>
        <v>67.98</v>
      </c>
      <c r="E333" s="11">
        <f>ROUND(АТС!F331*$E$41*$E$42/100,2)</f>
        <v>62.46</v>
      </c>
      <c r="F333" s="11">
        <f>ROUND(АТС!$F331*$F$41*$F$42/100,2)</f>
        <v>42.52</v>
      </c>
      <c r="G333" s="11">
        <f>ROUND(АТС!$F331*$G$41*$G$42/100,2)</f>
        <v>24.88</v>
      </c>
    </row>
    <row r="334" spans="1:7" x14ac:dyDescent="0.25">
      <c r="A334" s="259"/>
      <c r="B334" s="125">
        <f t="shared" si="5"/>
        <v>42534.125</v>
      </c>
      <c r="C334" s="126">
        <v>3</v>
      </c>
      <c r="D334" s="11">
        <f>ROUND(АТС!F332*$D$41*$D$42/100,2)</f>
        <v>69.650000000000006</v>
      </c>
      <c r="E334" s="11">
        <f>ROUND(АТС!F332*$E$41*$E$42/100,2)</f>
        <v>64</v>
      </c>
      <c r="F334" s="11">
        <f>ROUND(АТС!$F332*$F$41*$F$42/100,2)</f>
        <v>43.56</v>
      </c>
      <c r="G334" s="11">
        <f>ROUND(АТС!$F332*$G$41*$G$42/100,2)</f>
        <v>25.5</v>
      </c>
    </row>
    <row r="335" spans="1:7" x14ac:dyDescent="0.25">
      <c r="A335" s="259"/>
      <c r="B335" s="123">
        <f t="shared" si="5"/>
        <v>42534.166669999999</v>
      </c>
      <c r="C335" s="126">
        <v>4</v>
      </c>
      <c r="D335" s="11">
        <f>ROUND(АТС!F333*$D$41*$D$42/100,2)</f>
        <v>71.400000000000006</v>
      </c>
      <c r="E335" s="11">
        <f>ROUND(АТС!F333*$E$41*$E$42/100,2)</f>
        <v>65.61</v>
      </c>
      <c r="F335" s="11">
        <f>ROUND(АТС!$F333*$F$41*$F$42/100,2)</f>
        <v>44.66</v>
      </c>
      <c r="G335" s="11">
        <f>ROUND(АТС!$F333*$G$41*$G$42/100,2)</f>
        <v>26.14</v>
      </c>
    </row>
    <row r="336" spans="1:7" x14ac:dyDescent="0.25">
      <c r="A336" s="259"/>
      <c r="B336" s="125">
        <f t="shared" si="5"/>
        <v>42534.208330000001</v>
      </c>
      <c r="C336" s="126">
        <v>5</v>
      </c>
      <c r="D336" s="11">
        <f>ROUND(АТС!F334*$D$41*$D$42/100,2)</f>
        <v>75.19</v>
      </c>
      <c r="E336" s="11">
        <f>ROUND(АТС!F334*$E$41*$E$42/100,2)</f>
        <v>69.09</v>
      </c>
      <c r="F336" s="11">
        <f>ROUND(АТС!$F334*$F$41*$F$42/100,2)</f>
        <v>47.03</v>
      </c>
      <c r="G336" s="11">
        <f>ROUND(АТС!$F334*$G$41*$G$42/100,2)</f>
        <v>27.52</v>
      </c>
    </row>
    <row r="337" spans="1:7" x14ac:dyDescent="0.25">
      <c r="A337" s="259"/>
      <c r="B337" s="125">
        <f t="shared" si="5"/>
        <v>42534.25</v>
      </c>
      <c r="C337" s="126">
        <v>6</v>
      </c>
      <c r="D337" s="11">
        <f>ROUND(АТС!F335*$D$41*$D$42/100,2)</f>
        <v>70.540000000000006</v>
      </c>
      <c r="E337" s="11">
        <f>ROUND(АТС!F335*$E$41*$E$42/100,2)</f>
        <v>64.81</v>
      </c>
      <c r="F337" s="11">
        <f>ROUND(АТС!$F335*$F$41*$F$42/100,2)</f>
        <v>44.12</v>
      </c>
      <c r="G337" s="11">
        <f>ROUND(АТС!$F335*$G$41*$G$42/100,2)</f>
        <v>25.82</v>
      </c>
    </row>
    <row r="338" spans="1:7" x14ac:dyDescent="0.25">
      <c r="A338" s="259"/>
      <c r="B338" s="125">
        <f t="shared" si="5"/>
        <v>42534.291669999999</v>
      </c>
      <c r="C338" s="126">
        <v>7</v>
      </c>
      <c r="D338" s="11">
        <f>ROUND(АТС!F336*$D$41*$D$42/100,2)</f>
        <v>66.67</v>
      </c>
      <c r="E338" s="11">
        <f>ROUND(АТС!F336*$E$41*$E$42/100,2)</f>
        <v>61.26</v>
      </c>
      <c r="F338" s="11">
        <f>ROUND(АТС!$F336*$F$41*$F$42/100,2)</f>
        <v>41.7</v>
      </c>
      <c r="G338" s="11">
        <f>ROUND(АТС!$F336*$G$41*$G$42/100,2)</f>
        <v>24.41</v>
      </c>
    </row>
    <row r="339" spans="1:7" x14ac:dyDescent="0.25">
      <c r="A339" s="259"/>
      <c r="B339" s="123">
        <f t="shared" si="5"/>
        <v>42534.333330000001</v>
      </c>
      <c r="C339" s="126">
        <v>8</v>
      </c>
      <c r="D339" s="11">
        <f>ROUND(АТС!F337*$D$41*$D$42/100,2)</f>
        <v>77.63</v>
      </c>
      <c r="E339" s="11">
        <f>ROUND(АТС!F337*$E$41*$E$42/100,2)</f>
        <v>71.33</v>
      </c>
      <c r="F339" s="11">
        <f>ROUND(АТС!$F337*$F$41*$F$42/100,2)</f>
        <v>48.55</v>
      </c>
      <c r="G339" s="11">
        <f>ROUND(АТС!$F337*$G$41*$G$42/100,2)</f>
        <v>28.42</v>
      </c>
    </row>
    <row r="340" spans="1:7" x14ac:dyDescent="0.25">
      <c r="A340" s="259"/>
      <c r="B340" s="125">
        <f t="shared" si="5"/>
        <v>42534.375</v>
      </c>
      <c r="C340" s="126">
        <v>9</v>
      </c>
      <c r="D340" s="11">
        <f>ROUND(АТС!F338*$D$41*$D$42/100,2)</f>
        <v>90.16</v>
      </c>
      <c r="E340" s="11">
        <f>ROUND(АТС!F338*$E$41*$E$42/100,2)</f>
        <v>82.84</v>
      </c>
      <c r="F340" s="11">
        <f>ROUND(АТС!$F338*$F$41*$F$42/100,2)</f>
        <v>56.39</v>
      </c>
      <c r="G340" s="11">
        <f>ROUND(АТС!$F338*$G$41*$G$42/100,2)</f>
        <v>33</v>
      </c>
    </row>
    <row r="341" spans="1:7" x14ac:dyDescent="0.25">
      <c r="A341" s="259"/>
      <c r="B341" s="125">
        <f t="shared" si="5"/>
        <v>42534.416669999999</v>
      </c>
      <c r="C341" s="126">
        <v>10</v>
      </c>
      <c r="D341" s="11">
        <f>ROUND(АТС!F339*$D$41*$D$42/100,2)</f>
        <v>89.07</v>
      </c>
      <c r="E341" s="11">
        <f>ROUND(АТС!F339*$E$41*$E$42/100,2)</f>
        <v>81.84</v>
      </c>
      <c r="F341" s="11">
        <f>ROUND(АТС!$F339*$F$41*$F$42/100,2)</f>
        <v>55.71</v>
      </c>
      <c r="G341" s="11">
        <f>ROUND(АТС!$F339*$G$41*$G$42/100,2)</f>
        <v>32.6</v>
      </c>
    </row>
    <row r="342" spans="1:7" x14ac:dyDescent="0.25">
      <c r="A342" s="259"/>
      <c r="B342" s="125">
        <f t="shared" si="5"/>
        <v>42534.458330000001</v>
      </c>
      <c r="C342" s="126">
        <v>11</v>
      </c>
      <c r="D342" s="11">
        <f>ROUND(АТС!F340*$D$41*$D$42/100,2)</f>
        <v>89.08</v>
      </c>
      <c r="E342" s="11">
        <f>ROUND(АТС!F340*$E$41*$E$42/100,2)</f>
        <v>81.849999999999994</v>
      </c>
      <c r="F342" s="11">
        <f>ROUND(АТС!$F340*$F$41*$F$42/100,2)</f>
        <v>55.72</v>
      </c>
      <c r="G342" s="11">
        <f>ROUND(АТС!$F340*$G$41*$G$42/100,2)</f>
        <v>32.61</v>
      </c>
    </row>
    <row r="343" spans="1:7" x14ac:dyDescent="0.25">
      <c r="A343" s="259"/>
      <c r="B343" s="123">
        <f t="shared" si="5"/>
        <v>42534.5</v>
      </c>
      <c r="C343" s="126">
        <v>12</v>
      </c>
      <c r="D343" s="11">
        <f>ROUND(АТС!F341*$D$41*$D$42/100,2)</f>
        <v>94.8</v>
      </c>
      <c r="E343" s="11">
        <f>ROUND(АТС!F341*$E$41*$E$42/100,2)</f>
        <v>87.11</v>
      </c>
      <c r="F343" s="11">
        <f>ROUND(АТС!$F341*$F$41*$F$42/100,2)</f>
        <v>59.29</v>
      </c>
      <c r="G343" s="11">
        <f>ROUND(АТС!$F341*$G$41*$G$42/100,2)</f>
        <v>34.700000000000003</v>
      </c>
    </row>
    <row r="344" spans="1:7" x14ac:dyDescent="0.25">
      <c r="A344" s="259"/>
      <c r="B344" s="125">
        <f t="shared" si="5"/>
        <v>42534.541669999999</v>
      </c>
      <c r="C344" s="126">
        <v>13</v>
      </c>
      <c r="D344" s="11">
        <f>ROUND(АТС!F342*$D$41*$D$42/100,2)</f>
        <v>94.81</v>
      </c>
      <c r="E344" s="11">
        <f>ROUND(АТС!F342*$E$41*$E$42/100,2)</f>
        <v>87.11</v>
      </c>
      <c r="F344" s="11">
        <f>ROUND(АТС!$F342*$F$41*$F$42/100,2)</f>
        <v>59.3</v>
      </c>
      <c r="G344" s="11">
        <f>ROUND(АТС!$F342*$G$41*$G$42/100,2)</f>
        <v>34.700000000000003</v>
      </c>
    </row>
    <row r="345" spans="1:7" x14ac:dyDescent="0.25">
      <c r="A345" s="259"/>
      <c r="B345" s="125">
        <f t="shared" si="5"/>
        <v>42534.583330000001</v>
      </c>
      <c r="C345" s="126">
        <v>14</v>
      </c>
      <c r="D345" s="11">
        <f>ROUND(АТС!F343*$D$41*$D$42/100,2)</f>
        <v>94.81</v>
      </c>
      <c r="E345" s="11">
        <f>ROUND(АТС!F343*$E$41*$E$42/100,2)</f>
        <v>87.11</v>
      </c>
      <c r="F345" s="11">
        <f>ROUND(АТС!$F343*$F$41*$F$42/100,2)</f>
        <v>59.3</v>
      </c>
      <c r="G345" s="11">
        <f>ROUND(АТС!$F343*$G$41*$G$42/100,2)</f>
        <v>34.71</v>
      </c>
    </row>
    <row r="346" spans="1:7" x14ac:dyDescent="0.25">
      <c r="A346" s="259"/>
      <c r="B346" s="125">
        <f t="shared" si="5"/>
        <v>42534.625</v>
      </c>
      <c r="C346" s="126">
        <v>15</v>
      </c>
      <c r="D346" s="11">
        <f>ROUND(АТС!F344*$D$41*$D$42/100,2)</f>
        <v>94.81</v>
      </c>
      <c r="E346" s="11">
        <f>ROUND(АТС!F344*$E$41*$E$42/100,2)</f>
        <v>87.11</v>
      </c>
      <c r="F346" s="11">
        <f>ROUND(АТС!$F344*$F$41*$F$42/100,2)</f>
        <v>59.3</v>
      </c>
      <c r="G346" s="11">
        <f>ROUND(АТС!$F344*$G$41*$G$42/100,2)</f>
        <v>34.700000000000003</v>
      </c>
    </row>
    <row r="347" spans="1:7" x14ac:dyDescent="0.25">
      <c r="A347" s="259"/>
      <c r="B347" s="123">
        <f t="shared" si="5"/>
        <v>42534.666669999999</v>
      </c>
      <c r="C347" s="126">
        <v>16</v>
      </c>
      <c r="D347" s="11">
        <f>ROUND(АТС!F345*$D$41*$D$42/100,2)</f>
        <v>94.81</v>
      </c>
      <c r="E347" s="11">
        <f>ROUND(АТС!F345*$E$41*$E$42/100,2)</f>
        <v>87.11</v>
      </c>
      <c r="F347" s="11">
        <f>ROUND(АТС!$F345*$F$41*$F$42/100,2)</f>
        <v>59.3</v>
      </c>
      <c r="G347" s="11">
        <f>ROUND(АТС!$F345*$G$41*$G$42/100,2)</f>
        <v>34.71</v>
      </c>
    </row>
    <row r="348" spans="1:7" x14ac:dyDescent="0.25">
      <c r="A348" s="259"/>
      <c r="B348" s="125">
        <f t="shared" si="5"/>
        <v>42534.708330000001</v>
      </c>
      <c r="C348" s="126">
        <v>17</v>
      </c>
      <c r="D348" s="11">
        <f>ROUND(АТС!F346*$D$41*$D$42/100,2)</f>
        <v>90.18</v>
      </c>
      <c r="E348" s="11">
        <f>ROUND(АТС!F346*$E$41*$E$42/100,2)</f>
        <v>82.86</v>
      </c>
      <c r="F348" s="11">
        <f>ROUND(АТС!$F346*$F$41*$F$42/100,2)</f>
        <v>56.41</v>
      </c>
      <c r="G348" s="11">
        <f>ROUND(АТС!$F346*$G$41*$G$42/100,2)</f>
        <v>33.01</v>
      </c>
    </row>
    <row r="349" spans="1:7" x14ac:dyDescent="0.25">
      <c r="A349" s="259"/>
      <c r="B349" s="125">
        <f t="shared" si="5"/>
        <v>42534.75</v>
      </c>
      <c r="C349" s="126">
        <v>18</v>
      </c>
      <c r="D349" s="11">
        <f>ROUND(АТС!F347*$D$41*$D$42/100,2)</f>
        <v>88.02</v>
      </c>
      <c r="E349" s="11">
        <f>ROUND(АТС!F347*$E$41*$E$42/100,2)</f>
        <v>80.87</v>
      </c>
      <c r="F349" s="11">
        <f>ROUND(АТС!$F347*$F$41*$F$42/100,2)</f>
        <v>55.05</v>
      </c>
      <c r="G349" s="11">
        <f>ROUND(АТС!$F347*$G$41*$G$42/100,2)</f>
        <v>32.22</v>
      </c>
    </row>
    <row r="350" spans="1:7" x14ac:dyDescent="0.25">
      <c r="A350" s="259"/>
      <c r="B350" s="125">
        <f t="shared" si="5"/>
        <v>42534.791669999999</v>
      </c>
      <c r="C350" s="126">
        <v>19</v>
      </c>
      <c r="D350" s="11">
        <f>ROUND(АТС!F348*$D$41*$D$42/100,2)</f>
        <v>73.709999999999994</v>
      </c>
      <c r="E350" s="11">
        <f>ROUND(АТС!F348*$E$41*$E$42/100,2)</f>
        <v>67.73</v>
      </c>
      <c r="F350" s="11">
        <f>ROUND(АТС!$F348*$F$41*$F$42/100,2)</f>
        <v>46.1</v>
      </c>
      <c r="G350" s="11">
        <f>ROUND(АТС!$F348*$G$41*$G$42/100,2)</f>
        <v>26.98</v>
      </c>
    </row>
    <row r="351" spans="1:7" x14ac:dyDescent="0.25">
      <c r="A351" s="259"/>
      <c r="B351" s="123">
        <f t="shared" si="5"/>
        <v>42534.833330000001</v>
      </c>
      <c r="C351" s="126">
        <v>20</v>
      </c>
      <c r="D351" s="11">
        <f>ROUND(АТС!F349*$D$41*$D$42/100,2)</f>
        <v>78.209999999999994</v>
      </c>
      <c r="E351" s="11">
        <f>ROUND(АТС!F349*$E$41*$E$42/100,2)</f>
        <v>71.86</v>
      </c>
      <c r="F351" s="11">
        <f>ROUND(АТС!$F349*$F$41*$F$42/100,2)</f>
        <v>48.92</v>
      </c>
      <c r="G351" s="11">
        <f>ROUND(АТС!$F349*$G$41*$G$42/100,2)</f>
        <v>28.63</v>
      </c>
    </row>
    <row r="352" spans="1:7" x14ac:dyDescent="0.25">
      <c r="A352" s="259"/>
      <c r="B352" s="125">
        <f t="shared" si="5"/>
        <v>42534.875</v>
      </c>
      <c r="C352" s="126">
        <v>21</v>
      </c>
      <c r="D352" s="11">
        <f>ROUND(АТС!F350*$D$41*$D$42/100,2)</f>
        <v>75.91</v>
      </c>
      <c r="E352" s="11">
        <f>ROUND(АТС!F350*$E$41*$E$42/100,2)</f>
        <v>69.739999999999995</v>
      </c>
      <c r="F352" s="11">
        <f>ROUND(АТС!$F350*$F$41*$F$42/100,2)</f>
        <v>47.48</v>
      </c>
      <c r="G352" s="11">
        <f>ROUND(АТС!$F350*$G$41*$G$42/100,2)</f>
        <v>27.79</v>
      </c>
    </row>
    <row r="353" spans="1:7" x14ac:dyDescent="0.25">
      <c r="A353" s="259"/>
      <c r="B353" s="125">
        <f t="shared" si="5"/>
        <v>42534.916669999999</v>
      </c>
      <c r="C353" s="126">
        <v>22</v>
      </c>
      <c r="D353" s="11">
        <f>ROUND(АТС!F351*$D$41*$D$42/100,2)</f>
        <v>69.37</v>
      </c>
      <c r="E353" s="11">
        <f>ROUND(АТС!F351*$E$41*$E$42/100,2)</f>
        <v>63.74</v>
      </c>
      <c r="F353" s="11">
        <f>ROUND(АТС!$F351*$F$41*$F$42/100,2)</f>
        <v>43.39</v>
      </c>
      <c r="G353" s="11">
        <f>ROUND(АТС!$F351*$G$41*$G$42/100,2)</f>
        <v>25.39</v>
      </c>
    </row>
    <row r="354" spans="1:7" x14ac:dyDescent="0.25">
      <c r="A354" s="259"/>
      <c r="B354" s="125">
        <f t="shared" si="5"/>
        <v>42534.958330000001</v>
      </c>
      <c r="C354" s="126">
        <v>23</v>
      </c>
      <c r="D354" s="11">
        <f>ROUND(АТС!F352*$D$41*$D$42/100,2)</f>
        <v>85.95</v>
      </c>
      <c r="E354" s="11">
        <f>ROUND(АТС!F352*$E$41*$E$42/100,2)</f>
        <v>78.98</v>
      </c>
      <c r="F354" s="11">
        <f>ROUND(АТС!$F352*$F$41*$F$42/100,2)</f>
        <v>53.76</v>
      </c>
      <c r="G354" s="11">
        <f>ROUND(АТС!$F352*$G$41*$G$42/100,2)</f>
        <v>31.46</v>
      </c>
    </row>
    <row r="355" spans="1:7" x14ac:dyDescent="0.25">
      <c r="A355" s="259"/>
      <c r="B355" s="123">
        <f t="shared" si="5"/>
        <v>42535</v>
      </c>
      <c r="C355" s="126">
        <v>0</v>
      </c>
      <c r="D355" s="11">
        <f>ROUND(АТС!F353*$D$41*$D$42/100,2)</f>
        <v>68.849999999999994</v>
      </c>
      <c r="E355" s="11">
        <f>ROUND(АТС!F353*$E$41*$E$42/100,2)</f>
        <v>63.26</v>
      </c>
      <c r="F355" s="11">
        <f>ROUND(АТС!$F353*$F$41*$F$42/100,2)</f>
        <v>43.06</v>
      </c>
      <c r="G355" s="11">
        <f>ROUND(АТС!$F353*$G$41*$G$42/100,2)</f>
        <v>25.2</v>
      </c>
    </row>
    <row r="356" spans="1:7" x14ac:dyDescent="0.25">
      <c r="A356" s="259"/>
      <c r="B356" s="125">
        <f t="shared" si="5"/>
        <v>42535.041669999999</v>
      </c>
      <c r="C356" s="126">
        <v>1</v>
      </c>
      <c r="D356" s="11">
        <f>ROUND(АТС!F354*$D$41*$D$42/100,2)</f>
        <v>70.349999999999994</v>
      </c>
      <c r="E356" s="11">
        <f>ROUND(АТС!F354*$E$41*$E$42/100,2)</f>
        <v>64.64</v>
      </c>
      <c r="F356" s="11">
        <f>ROUND(АТС!$F354*$F$41*$F$42/100,2)</f>
        <v>44</v>
      </c>
      <c r="G356" s="11">
        <f>ROUND(АТС!$F354*$G$41*$G$42/100,2)</f>
        <v>25.75</v>
      </c>
    </row>
    <row r="357" spans="1:7" x14ac:dyDescent="0.25">
      <c r="A357" s="259"/>
      <c r="B357" s="125">
        <f t="shared" si="5"/>
        <v>42535.083330000001</v>
      </c>
      <c r="C357" s="126">
        <v>2</v>
      </c>
      <c r="D357" s="11">
        <f>ROUND(АТС!F355*$D$41*$D$42/100,2)</f>
        <v>74.400000000000006</v>
      </c>
      <c r="E357" s="11">
        <f>ROUND(АТС!F355*$E$41*$E$42/100,2)</f>
        <v>68.36</v>
      </c>
      <c r="F357" s="11">
        <f>ROUND(АТС!$F355*$F$41*$F$42/100,2)</f>
        <v>46.54</v>
      </c>
      <c r="G357" s="11">
        <f>ROUND(АТС!$F355*$G$41*$G$42/100,2)</f>
        <v>27.24</v>
      </c>
    </row>
    <row r="358" spans="1:7" x14ac:dyDescent="0.25">
      <c r="A358" s="259"/>
      <c r="B358" s="125">
        <f t="shared" si="5"/>
        <v>42535.125</v>
      </c>
      <c r="C358" s="126">
        <v>3</v>
      </c>
      <c r="D358" s="11">
        <f>ROUND(АТС!F356*$D$41*$D$42/100,2)</f>
        <v>75.27</v>
      </c>
      <c r="E358" s="11">
        <f>ROUND(АТС!F356*$E$41*$E$42/100,2)</f>
        <v>69.16</v>
      </c>
      <c r="F358" s="11">
        <f>ROUND(АТС!$F356*$F$41*$F$42/100,2)</f>
        <v>47.08</v>
      </c>
      <c r="G358" s="11">
        <f>ROUND(АТС!$F356*$G$41*$G$42/100,2)</f>
        <v>27.55</v>
      </c>
    </row>
    <row r="359" spans="1:7" x14ac:dyDescent="0.25">
      <c r="A359" s="259"/>
      <c r="B359" s="123">
        <f t="shared" si="5"/>
        <v>42535.166669999999</v>
      </c>
      <c r="C359" s="126">
        <v>4</v>
      </c>
      <c r="D359" s="11">
        <f>ROUND(АТС!F357*$D$41*$D$42/100,2)</f>
        <v>78.91</v>
      </c>
      <c r="E359" s="11">
        <f>ROUND(АТС!F357*$E$41*$E$42/100,2)</f>
        <v>72.5</v>
      </c>
      <c r="F359" s="11">
        <f>ROUND(АТС!$F357*$F$41*$F$42/100,2)</f>
        <v>49.36</v>
      </c>
      <c r="G359" s="11">
        <f>ROUND(АТС!$F357*$G$41*$G$42/100,2)</f>
        <v>28.89</v>
      </c>
    </row>
    <row r="360" spans="1:7" x14ac:dyDescent="0.25">
      <c r="A360" s="259"/>
      <c r="B360" s="125">
        <f t="shared" si="5"/>
        <v>42535.208330000001</v>
      </c>
      <c r="C360" s="126">
        <v>5</v>
      </c>
      <c r="D360" s="11">
        <f>ROUND(АТС!F358*$D$41*$D$42/100,2)</f>
        <v>80.849999999999994</v>
      </c>
      <c r="E360" s="11">
        <f>ROUND(АТС!F358*$E$41*$E$42/100,2)</f>
        <v>74.290000000000006</v>
      </c>
      <c r="F360" s="11">
        <f>ROUND(АТС!$F358*$F$41*$F$42/100,2)</f>
        <v>50.57</v>
      </c>
      <c r="G360" s="11">
        <f>ROUND(АТС!$F358*$G$41*$G$42/100,2)</f>
        <v>29.6</v>
      </c>
    </row>
    <row r="361" spans="1:7" x14ac:dyDescent="0.25">
      <c r="A361" s="259"/>
      <c r="B361" s="125">
        <f t="shared" si="5"/>
        <v>42535.25</v>
      </c>
      <c r="C361" s="126">
        <v>6</v>
      </c>
      <c r="D361" s="11">
        <f>ROUND(АТС!F359*$D$41*$D$42/100,2)</f>
        <v>74.400000000000006</v>
      </c>
      <c r="E361" s="11">
        <f>ROUND(АТС!F359*$E$41*$E$42/100,2)</f>
        <v>68.36</v>
      </c>
      <c r="F361" s="11">
        <f>ROUND(АТС!$F359*$F$41*$F$42/100,2)</f>
        <v>46.53</v>
      </c>
      <c r="G361" s="11">
        <f>ROUND(АТС!$F359*$G$41*$G$42/100,2)</f>
        <v>27.23</v>
      </c>
    </row>
    <row r="362" spans="1:7" x14ac:dyDescent="0.25">
      <c r="A362" s="259"/>
      <c r="B362" s="125">
        <f t="shared" si="5"/>
        <v>42535.291669999999</v>
      </c>
      <c r="C362" s="126">
        <v>7</v>
      </c>
      <c r="D362" s="11">
        <f>ROUND(АТС!F360*$D$41*$D$42/100,2)</f>
        <v>109.28</v>
      </c>
      <c r="E362" s="11">
        <f>ROUND(АТС!F360*$E$41*$E$42/100,2)</f>
        <v>100.41</v>
      </c>
      <c r="F362" s="11">
        <f>ROUND(АТС!$F360*$F$41*$F$42/100,2)</f>
        <v>68.349999999999994</v>
      </c>
      <c r="G362" s="11">
        <f>ROUND(АТС!$F360*$G$41*$G$42/100,2)</f>
        <v>40</v>
      </c>
    </row>
    <row r="363" spans="1:7" x14ac:dyDescent="0.25">
      <c r="A363" s="259"/>
      <c r="B363" s="123">
        <f t="shared" si="5"/>
        <v>42535.333330000001</v>
      </c>
      <c r="C363" s="126">
        <v>8</v>
      </c>
      <c r="D363" s="11">
        <f>ROUND(АТС!F361*$D$41*$D$42/100,2)</f>
        <v>103.38</v>
      </c>
      <c r="E363" s="11">
        <f>ROUND(АТС!F361*$E$41*$E$42/100,2)</f>
        <v>94.99</v>
      </c>
      <c r="F363" s="11">
        <f>ROUND(АТС!$F361*$F$41*$F$42/100,2)</f>
        <v>64.66</v>
      </c>
      <c r="G363" s="11">
        <f>ROUND(АТС!$F361*$G$41*$G$42/100,2)</f>
        <v>37.840000000000003</v>
      </c>
    </row>
    <row r="364" spans="1:7" x14ac:dyDescent="0.25">
      <c r="A364" s="259"/>
      <c r="B364" s="125">
        <f t="shared" si="5"/>
        <v>42535.375</v>
      </c>
      <c r="C364" s="126">
        <v>9</v>
      </c>
      <c r="D364" s="11">
        <f>ROUND(АТС!F362*$D$41*$D$42/100,2)</f>
        <v>82.65</v>
      </c>
      <c r="E364" s="11">
        <f>ROUND(АТС!F362*$E$41*$E$42/100,2)</f>
        <v>75.94</v>
      </c>
      <c r="F364" s="11">
        <f>ROUND(АТС!$F362*$F$41*$F$42/100,2)</f>
        <v>51.69</v>
      </c>
      <c r="G364" s="11">
        <f>ROUND(АТС!$F362*$G$41*$G$42/100,2)</f>
        <v>30.25</v>
      </c>
    </row>
    <row r="365" spans="1:7" x14ac:dyDescent="0.25">
      <c r="A365" s="259"/>
      <c r="B365" s="125">
        <f t="shared" si="5"/>
        <v>42535.416669999999</v>
      </c>
      <c r="C365" s="126">
        <v>10</v>
      </c>
      <c r="D365" s="11">
        <f>ROUND(АТС!F363*$D$41*$D$42/100,2)</f>
        <v>76.2</v>
      </c>
      <c r="E365" s="11">
        <f>ROUND(АТС!F363*$E$41*$E$42/100,2)</f>
        <v>70.02</v>
      </c>
      <c r="F365" s="11">
        <f>ROUND(АТС!$F363*$F$41*$F$42/100,2)</f>
        <v>47.66</v>
      </c>
      <c r="G365" s="11">
        <f>ROUND(АТС!$F363*$G$41*$G$42/100,2)</f>
        <v>27.89</v>
      </c>
    </row>
    <row r="366" spans="1:7" x14ac:dyDescent="0.25">
      <c r="A366" s="259"/>
      <c r="B366" s="125">
        <f t="shared" si="5"/>
        <v>42535.458330000001</v>
      </c>
      <c r="C366" s="126">
        <v>11</v>
      </c>
      <c r="D366" s="11">
        <f>ROUND(АТС!F364*$D$41*$D$42/100,2)</f>
        <v>77.95</v>
      </c>
      <c r="E366" s="11">
        <f>ROUND(АТС!F364*$E$41*$E$42/100,2)</f>
        <v>71.62</v>
      </c>
      <c r="F366" s="11">
        <f>ROUND(АТС!$F364*$F$41*$F$42/100,2)</f>
        <v>48.75</v>
      </c>
      <c r="G366" s="11">
        <f>ROUND(АТС!$F364*$G$41*$G$42/100,2)</f>
        <v>28.53</v>
      </c>
    </row>
    <row r="367" spans="1:7" x14ac:dyDescent="0.25">
      <c r="A367" s="259"/>
      <c r="B367" s="123">
        <f t="shared" si="5"/>
        <v>42535.5</v>
      </c>
      <c r="C367" s="126">
        <v>12</v>
      </c>
      <c r="D367" s="11">
        <f>ROUND(АТС!F365*$D$41*$D$42/100,2)</f>
        <v>79.760000000000005</v>
      </c>
      <c r="E367" s="11">
        <f>ROUND(АТС!F365*$E$41*$E$42/100,2)</f>
        <v>73.290000000000006</v>
      </c>
      <c r="F367" s="11">
        <f>ROUND(АТС!$F365*$F$41*$F$42/100,2)</f>
        <v>49.89</v>
      </c>
      <c r="G367" s="11">
        <f>ROUND(АТС!$F365*$G$41*$G$42/100,2)</f>
        <v>29.2</v>
      </c>
    </row>
    <row r="368" spans="1:7" x14ac:dyDescent="0.25">
      <c r="A368" s="259"/>
      <c r="B368" s="125">
        <f t="shared" si="5"/>
        <v>42535.541669999999</v>
      </c>
      <c r="C368" s="126">
        <v>13</v>
      </c>
      <c r="D368" s="11">
        <f>ROUND(АТС!F366*$D$41*$D$42/100,2)</f>
        <v>81.66</v>
      </c>
      <c r="E368" s="11">
        <f>ROUND(АТС!F366*$E$41*$E$42/100,2)</f>
        <v>75.03</v>
      </c>
      <c r="F368" s="11">
        <f>ROUND(АТС!$F366*$F$41*$F$42/100,2)</f>
        <v>51.07</v>
      </c>
      <c r="G368" s="11">
        <f>ROUND(АТС!$F366*$G$41*$G$42/100,2)</f>
        <v>29.89</v>
      </c>
    </row>
    <row r="369" spans="1:7" x14ac:dyDescent="0.25">
      <c r="A369" s="259"/>
      <c r="B369" s="125">
        <f t="shared" si="5"/>
        <v>42535.583330000001</v>
      </c>
      <c r="C369" s="126">
        <v>14</v>
      </c>
      <c r="D369" s="11">
        <f>ROUND(АТС!F367*$D$41*$D$42/100,2)</f>
        <v>81.64</v>
      </c>
      <c r="E369" s="11">
        <f>ROUND(АТС!F367*$E$41*$E$42/100,2)</f>
        <v>75.02</v>
      </c>
      <c r="F369" s="11">
        <f>ROUND(АТС!$F367*$F$41*$F$42/100,2)</f>
        <v>51.07</v>
      </c>
      <c r="G369" s="11">
        <f>ROUND(АТС!$F367*$G$41*$G$42/100,2)</f>
        <v>29.89</v>
      </c>
    </row>
    <row r="370" spans="1:7" x14ac:dyDescent="0.25">
      <c r="A370" s="259"/>
      <c r="B370" s="125">
        <f t="shared" si="5"/>
        <v>42535.625</v>
      </c>
      <c r="C370" s="126">
        <v>15</v>
      </c>
      <c r="D370" s="11">
        <f>ROUND(АТС!F368*$D$41*$D$42/100,2)</f>
        <v>82.63</v>
      </c>
      <c r="E370" s="11">
        <f>ROUND(АТС!F368*$E$41*$E$42/100,2)</f>
        <v>75.92</v>
      </c>
      <c r="F370" s="11">
        <f>ROUND(АТС!$F368*$F$41*$F$42/100,2)</f>
        <v>51.68</v>
      </c>
      <c r="G370" s="11">
        <f>ROUND(АТС!$F368*$G$41*$G$42/100,2)</f>
        <v>30.25</v>
      </c>
    </row>
    <row r="371" spans="1:7" x14ac:dyDescent="0.25">
      <c r="A371" s="259"/>
      <c r="B371" s="123">
        <f t="shared" si="5"/>
        <v>42535.666669999999</v>
      </c>
      <c r="C371" s="126">
        <v>16</v>
      </c>
      <c r="D371" s="11">
        <f>ROUND(АТС!F369*$D$41*$D$42/100,2)</f>
        <v>83.59</v>
      </c>
      <c r="E371" s="11">
        <f>ROUND(АТС!F369*$E$41*$E$42/100,2)</f>
        <v>76.81</v>
      </c>
      <c r="F371" s="11">
        <f>ROUND(АТС!$F369*$F$41*$F$42/100,2)</f>
        <v>52.29</v>
      </c>
      <c r="G371" s="11">
        <f>ROUND(АТС!$F369*$G$41*$G$42/100,2)</f>
        <v>30.6</v>
      </c>
    </row>
    <row r="372" spans="1:7" x14ac:dyDescent="0.25">
      <c r="A372" s="259"/>
      <c r="B372" s="125">
        <f t="shared" si="5"/>
        <v>42535.708330000001</v>
      </c>
      <c r="C372" s="126">
        <v>17</v>
      </c>
      <c r="D372" s="11">
        <f>ROUND(АТС!F370*$D$41*$D$42/100,2)</f>
        <v>83.6</v>
      </c>
      <c r="E372" s="11">
        <f>ROUND(АТС!F370*$E$41*$E$42/100,2)</f>
        <v>76.81</v>
      </c>
      <c r="F372" s="11">
        <f>ROUND(АТС!$F370*$F$41*$F$42/100,2)</f>
        <v>52.29</v>
      </c>
      <c r="G372" s="11">
        <f>ROUND(АТС!$F370*$G$41*$G$42/100,2)</f>
        <v>30.6</v>
      </c>
    </row>
    <row r="373" spans="1:7" x14ac:dyDescent="0.25">
      <c r="A373" s="259"/>
      <c r="B373" s="125">
        <f t="shared" si="5"/>
        <v>42535.75</v>
      </c>
      <c r="C373" s="126">
        <v>18</v>
      </c>
      <c r="D373" s="11">
        <f>ROUND(АТС!F371*$D$41*$D$42/100,2)</f>
        <v>85.3</v>
      </c>
      <c r="E373" s="11">
        <f>ROUND(АТС!F371*$E$41*$E$42/100,2)</f>
        <v>78.37</v>
      </c>
      <c r="F373" s="11">
        <f>ROUND(АТС!$F371*$F$41*$F$42/100,2)</f>
        <v>53.35</v>
      </c>
      <c r="G373" s="11">
        <f>ROUND(АТС!$F371*$G$41*$G$42/100,2)</f>
        <v>31.22</v>
      </c>
    </row>
    <row r="374" spans="1:7" x14ac:dyDescent="0.25">
      <c r="A374" s="259"/>
      <c r="B374" s="125">
        <f t="shared" si="5"/>
        <v>42535.791669999999</v>
      </c>
      <c r="C374" s="126">
        <v>19</v>
      </c>
      <c r="D374" s="11">
        <f>ROUND(АТС!F372*$D$41*$D$42/100,2)</f>
        <v>76.02</v>
      </c>
      <c r="E374" s="11">
        <f>ROUND(АТС!F372*$E$41*$E$42/100,2)</f>
        <v>69.849999999999994</v>
      </c>
      <c r="F374" s="11">
        <f>ROUND(АТС!$F372*$F$41*$F$42/100,2)</f>
        <v>47.55</v>
      </c>
      <c r="G374" s="11">
        <f>ROUND(АТС!$F372*$G$41*$G$42/100,2)</f>
        <v>27.83</v>
      </c>
    </row>
    <row r="375" spans="1:7" x14ac:dyDescent="0.25">
      <c r="A375" s="259"/>
      <c r="B375" s="123">
        <f t="shared" si="5"/>
        <v>42535.833330000001</v>
      </c>
      <c r="C375" s="126">
        <v>20</v>
      </c>
      <c r="D375" s="11">
        <f>ROUND(АТС!F373*$D$41*$D$42/100,2)</f>
        <v>74.8</v>
      </c>
      <c r="E375" s="11">
        <f>ROUND(АТС!F373*$E$41*$E$42/100,2)</f>
        <v>68.73</v>
      </c>
      <c r="F375" s="11">
        <f>ROUND(АТС!$F373*$F$41*$F$42/100,2)</f>
        <v>46.79</v>
      </c>
      <c r="G375" s="11">
        <f>ROUND(АТС!$F373*$G$41*$G$42/100,2)</f>
        <v>27.38</v>
      </c>
    </row>
    <row r="376" spans="1:7" x14ac:dyDescent="0.25">
      <c r="A376" s="259"/>
      <c r="B376" s="125">
        <f t="shared" si="5"/>
        <v>42535.875</v>
      </c>
      <c r="C376" s="126">
        <v>21</v>
      </c>
      <c r="D376" s="11">
        <f>ROUND(АТС!F374*$D$41*$D$42/100,2)</f>
        <v>70.709999999999994</v>
      </c>
      <c r="E376" s="11">
        <f>ROUND(АТС!F374*$E$41*$E$42/100,2)</f>
        <v>64.97</v>
      </c>
      <c r="F376" s="11">
        <f>ROUND(АТС!$F374*$F$41*$F$42/100,2)</f>
        <v>44.23</v>
      </c>
      <c r="G376" s="11">
        <f>ROUND(АТС!$F374*$G$41*$G$42/100,2)</f>
        <v>25.88</v>
      </c>
    </row>
    <row r="377" spans="1:7" x14ac:dyDescent="0.25">
      <c r="A377" s="259"/>
      <c r="B377" s="125">
        <f t="shared" si="5"/>
        <v>42535.916669999999</v>
      </c>
      <c r="C377" s="126">
        <v>22</v>
      </c>
      <c r="D377" s="11">
        <f>ROUND(АТС!F375*$D$41*$D$42/100,2)</f>
        <v>69.53</v>
      </c>
      <c r="E377" s="11">
        <f>ROUND(АТС!F375*$E$41*$E$42/100,2)</f>
        <v>63.88</v>
      </c>
      <c r="F377" s="11">
        <f>ROUND(АТС!$F375*$F$41*$F$42/100,2)</f>
        <v>43.49</v>
      </c>
      <c r="G377" s="11">
        <f>ROUND(АТС!$F375*$G$41*$G$42/100,2)</f>
        <v>25.45</v>
      </c>
    </row>
    <row r="378" spans="1:7" x14ac:dyDescent="0.25">
      <c r="A378" s="259"/>
      <c r="B378" s="125">
        <f t="shared" si="5"/>
        <v>42535.958330000001</v>
      </c>
      <c r="C378" s="126">
        <v>23</v>
      </c>
      <c r="D378" s="11">
        <f>ROUND(АТС!F376*$D$41*$D$42/100,2)</f>
        <v>82.6</v>
      </c>
      <c r="E378" s="11">
        <f>ROUND(АТС!F376*$E$41*$E$42/100,2)</f>
        <v>75.89</v>
      </c>
      <c r="F378" s="11">
        <f>ROUND(АТС!$F376*$F$41*$F$42/100,2)</f>
        <v>51.66</v>
      </c>
      <c r="G378" s="11">
        <f>ROUND(АТС!$F376*$G$41*$G$42/100,2)</f>
        <v>30.24</v>
      </c>
    </row>
    <row r="379" spans="1:7" x14ac:dyDescent="0.25">
      <c r="A379" s="259"/>
      <c r="B379" s="123">
        <f t="shared" si="5"/>
        <v>42536</v>
      </c>
      <c r="C379" s="126">
        <v>0</v>
      </c>
      <c r="D379" s="11">
        <f>ROUND(АТС!F377*$D$41*$D$42/100,2)</f>
        <v>68.17</v>
      </c>
      <c r="E379" s="11">
        <f>ROUND(АТС!F377*$E$41*$E$42/100,2)</f>
        <v>62.63</v>
      </c>
      <c r="F379" s="11">
        <f>ROUND(АТС!$F377*$F$41*$F$42/100,2)</f>
        <v>42.64</v>
      </c>
      <c r="G379" s="11">
        <f>ROUND(АТС!$F377*$G$41*$G$42/100,2)</f>
        <v>24.95</v>
      </c>
    </row>
    <row r="380" spans="1:7" x14ac:dyDescent="0.25">
      <c r="A380" s="259"/>
      <c r="B380" s="125">
        <f t="shared" si="5"/>
        <v>42536.041669999999</v>
      </c>
      <c r="C380" s="126">
        <v>1</v>
      </c>
      <c r="D380" s="11">
        <f>ROUND(АТС!F378*$D$41*$D$42/100,2)</f>
        <v>70.349999999999994</v>
      </c>
      <c r="E380" s="11">
        <f>ROUND(АТС!F378*$E$41*$E$42/100,2)</f>
        <v>64.64</v>
      </c>
      <c r="F380" s="11">
        <f>ROUND(АТС!$F378*$F$41*$F$42/100,2)</f>
        <v>44</v>
      </c>
      <c r="G380" s="11">
        <f>ROUND(АТС!$F378*$G$41*$G$42/100,2)</f>
        <v>25.75</v>
      </c>
    </row>
    <row r="381" spans="1:7" x14ac:dyDescent="0.25">
      <c r="A381" s="259"/>
      <c r="B381" s="125">
        <f t="shared" si="5"/>
        <v>42536.083330000001</v>
      </c>
      <c r="C381" s="126">
        <v>2</v>
      </c>
      <c r="D381" s="11">
        <f>ROUND(АТС!F379*$D$41*$D$42/100,2)</f>
        <v>74.37</v>
      </c>
      <c r="E381" s="11">
        <f>ROUND(АТС!F379*$E$41*$E$42/100,2)</f>
        <v>68.34</v>
      </c>
      <c r="F381" s="11">
        <f>ROUND(АТС!$F379*$F$41*$F$42/100,2)</f>
        <v>46.52</v>
      </c>
      <c r="G381" s="11">
        <f>ROUND(АТС!$F379*$G$41*$G$42/100,2)</f>
        <v>27.22</v>
      </c>
    </row>
    <row r="382" spans="1:7" x14ac:dyDescent="0.25">
      <c r="A382" s="259"/>
      <c r="B382" s="125">
        <f t="shared" si="5"/>
        <v>42536.125</v>
      </c>
      <c r="C382" s="126">
        <v>3</v>
      </c>
      <c r="D382" s="11">
        <f>ROUND(АТС!F380*$D$41*$D$42/100,2)</f>
        <v>75.22</v>
      </c>
      <c r="E382" s="11">
        <f>ROUND(АТС!F380*$E$41*$E$42/100,2)</f>
        <v>69.12</v>
      </c>
      <c r="F382" s="11">
        <f>ROUND(АТС!$F380*$F$41*$F$42/100,2)</f>
        <v>47.05</v>
      </c>
      <c r="G382" s="11">
        <f>ROUND(АТС!$F380*$G$41*$G$42/100,2)</f>
        <v>27.54</v>
      </c>
    </row>
    <row r="383" spans="1:7" x14ac:dyDescent="0.25">
      <c r="A383" s="259"/>
      <c r="B383" s="123">
        <f t="shared" si="5"/>
        <v>42536.166669999999</v>
      </c>
      <c r="C383" s="126">
        <v>4</v>
      </c>
      <c r="D383" s="11">
        <f>ROUND(АТС!F381*$D$41*$D$42/100,2)</f>
        <v>78.86</v>
      </c>
      <c r="E383" s="11">
        <f>ROUND(АТС!F381*$E$41*$E$42/100,2)</f>
        <v>72.459999999999994</v>
      </c>
      <c r="F383" s="11">
        <f>ROUND(АТС!$F381*$F$41*$F$42/100,2)</f>
        <v>49.32</v>
      </c>
      <c r="G383" s="11">
        <f>ROUND(АТС!$F381*$G$41*$G$42/100,2)</f>
        <v>28.87</v>
      </c>
    </row>
    <row r="384" spans="1:7" x14ac:dyDescent="0.25">
      <c r="A384" s="259"/>
      <c r="B384" s="125">
        <f t="shared" si="5"/>
        <v>42536.208330000001</v>
      </c>
      <c r="C384" s="126">
        <v>5</v>
      </c>
      <c r="D384" s="11">
        <f>ROUND(АТС!F382*$D$41*$D$42/100,2)</f>
        <v>80.83</v>
      </c>
      <c r="E384" s="11">
        <f>ROUND(АТС!F382*$E$41*$E$42/100,2)</f>
        <v>74.27</v>
      </c>
      <c r="F384" s="11">
        <f>ROUND(АТС!$F382*$F$41*$F$42/100,2)</f>
        <v>50.56</v>
      </c>
      <c r="G384" s="11">
        <f>ROUND(АТС!$F382*$G$41*$G$42/100,2)</f>
        <v>29.59</v>
      </c>
    </row>
    <row r="385" spans="1:7" x14ac:dyDescent="0.25">
      <c r="A385" s="259"/>
      <c r="B385" s="125">
        <f t="shared" si="5"/>
        <v>42536.25</v>
      </c>
      <c r="C385" s="126">
        <v>6</v>
      </c>
      <c r="D385" s="11">
        <f>ROUND(АТС!F383*$D$41*$D$42/100,2)</f>
        <v>74.400000000000006</v>
      </c>
      <c r="E385" s="11">
        <f>ROUND(АТС!F383*$E$41*$E$42/100,2)</f>
        <v>68.36</v>
      </c>
      <c r="F385" s="11">
        <f>ROUND(АТС!$F383*$F$41*$F$42/100,2)</f>
        <v>46.54</v>
      </c>
      <c r="G385" s="11">
        <f>ROUND(АТС!$F383*$G$41*$G$42/100,2)</f>
        <v>27.24</v>
      </c>
    </row>
    <row r="386" spans="1:7" x14ac:dyDescent="0.25">
      <c r="A386" s="259"/>
      <c r="B386" s="125">
        <f t="shared" si="5"/>
        <v>42536.291669999999</v>
      </c>
      <c r="C386" s="126">
        <v>7</v>
      </c>
      <c r="D386" s="11">
        <f>ROUND(АТС!F384*$D$41*$D$42/100,2)</f>
        <v>109.28</v>
      </c>
      <c r="E386" s="11">
        <f>ROUND(АТС!F384*$E$41*$E$42/100,2)</f>
        <v>100.41</v>
      </c>
      <c r="F386" s="11">
        <f>ROUND(АТС!$F384*$F$41*$F$42/100,2)</f>
        <v>68.349999999999994</v>
      </c>
      <c r="G386" s="11">
        <f>ROUND(АТС!$F384*$G$41*$G$42/100,2)</f>
        <v>40</v>
      </c>
    </row>
    <row r="387" spans="1:7" x14ac:dyDescent="0.25">
      <c r="A387" s="259"/>
      <c r="B387" s="123">
        <f t="shared" si="5"/>
        <v>42536.333330000001</v>
      </c>
      <c r="C387" s="126">
        <v>8</v>
      </c>
      <c r="D387" s="11">
        <f>ROUND(АТС!F385*$D$41*$D$42/100,2)</f>
        <v>103.4</v>
      </c>
      <c r="E387" s="11">
        <f>ROUND(АТС!F385*$E$41*$E$42/100,2)</f>
        <v>95</v>
      </c>
      <c r="F387" s="11">
        <f>ROUND(АТС!$F385*$F$41*$F$42/100,2)</f>
        <v>64.67</v>
      </c>
      <c r="G387" s="11">
        <f>ROUND(АТС!$F385*$G$41*$G$42/100,2)</f>
        <v>37.85</v>
      </c>
    </row>
    <row r="388" spans="1:7" x14ac:dyDescent="0.25">
      <c r="A388" s="259"/>
      <c r="B388" s="125">
        <f t="shared" ref="B388:B451" si="6">B364+1</f>
        <v>42536.375</v>
      </c>
      <c r="C388" s="126">
        <v>9</v>
      </c>
      <c r="D388" s="11">
        <f>ROUND(АТС!F386*$D$41*$D$42/100,2)</f>
        <v>82.65</v>
      </c>
      <c r="E388" s="11">
        <f>ROUND(АТС!F386*$E$41*$E$42/100,2)</f>
        <v>75.94</v>
      </c>
      <c r="F388" s="11">
        <f>ROUND(АТС!$F386*$F$41*$F$42/100,2)</f>
        <v>51.7</v>
      </c>
      <c r="G388" s="11">
        <f>ROUND(АТС!$F386*$G$41*$G$42/100,2)</f>
        <v>30.26</v>
      </c>
    </row>
    <row r="389" spans="1:7" x14ac:dyDescent="0.25">
      <c r="A389" s="259"/>
      <c r="B389" s="125">
        <f t="shared" si="6"/>
        <v>42536.416669999999</v>
      </c>
      <c r="C389" s="126">
        <v>10</v>
      </c>
      <c r="D389" s="11">
        <f>ROUND(АТС!F387*$D$41*$D$42/100,2)</f>
        <v>76.22</v>
      </c>
      <c r="E389" s="11">
        <f>ROUND(АТС!F387*$E$41*$E$42/100,2)</f>
        <v>70.03</v>
      </c>
      <c r="F389" s="11">
        <f>ROUND(АТС!$F387*$F$41*$F$42/100,2)</f>
        <v>47.67</v>
      </c>
      <c r="G389" s="11">
        <f>ROUND(АТС!$F387*$G$41*$G$42/100,2)</f>
        <v>27.9</v>
      </c>
    </row>
    <row r="390" spans="1:7" x14ac:dyDescent="0.25">
      <c r="A390" s="259"/>
      <c r="B390" s="125">
        <f t="shared" si="6"/>
        <v>42536.458330000001</v>
      </c>
      <c r="C390" s="126">
        <v>11</v>
      </c>
      <c r="D390" s="11">
        <f>ROUND(АТС!F388*$D$41*$D$42/100,2)</f>
        <v>77.959999999999994</v>
      </c>
      <c r="E390" s="11">
        <f>ROUND(АТС!F388*$E$41*$E$42/100,2)</f>
        <v>71.63</v>
      </c>
      <c r="F390" s="11">
        <f>ROUND(АТС!$F388*$F$41*$F$42/100,2)</f>
        <v>48.76</v>
      </c>
      <c r="G390" s="11">
        <f>ROUND(АТС!$F388*$G$41*$G$42/100,2)</f>
        <v>28.54</v>
      </c>
    </row>
    <row r="391" spans="1:7" x14ac:dyDescent="0.25">
      <c r="A391" s="259"/>
      <c r="B391" s="123">
        <f t="shared" si="6"/>
        <v>42536.5</v>
      </c>
      <c r="C391" s="126">
        <v>12</v>
      </c>
      <c r="D391" s="11">
        <f>ROUND(АТС!F389*$D$41*$D$42/100,2)</f>
        <v>79.760000000000005</v>
      </c>
      <c r="E391" s="11">
        <f>ROUND(АТС!F389*$E$41*$E$42/100,2)</f>
        <v>73.290000000000006</v>
      </c>
      <c r="F391" s="11">
        <f>ROUND(АТС!$F389*$F$41*$F$42/100,2)</f>
        <v>49.89</v>
      </c>
      <c r="G391" s="11">
        <f>ROUND(АТС!$F389*$G$41*$G$42/100,2)</f>
        <v>29.2</v>
      </c>
    </row>
    <row r="392" spans="1:7" x14ac:dyDescent="0.25">
      <c r="A392" s="259"/>
      <c r="B392" s="125">
        <f t="shared" si="6"/>
        <v>42536.541669999999</v>
      </c>
      <c r="C392" s="126">
        <v>13</v>
      </c>
      <c r="D392" s="11">
        <f>ROUND(АТС!F390*$D$41*$D$42/100,2)</f>
        <v>81.650000000000006</v>
      </c>
      <c r="E392" s="11">
        <f>ROUND(АТС!F390*$E$41*$E$42/100,2)</f>
        <v>75.03</v>
      </c>
      <c r="F392" s="11">
        <f>ROUND(АТС!$F390*$F$41*$F$42/100,2)</f>
        <v>51.07</v>
      </c>
      <c r="G392" s="11">
        <f>ROUND(АТС!$F390*$G$41*$G$42/100,2)</f>
        <v>29.89</v>
      </c>
    </row>
    <row r="393" spans="1:7" x14ac:dyDescent="0.25">
      <c r="A393" s="259"/>
      <c r="B393" s="125">
        <f t="shared" si="6"/>
        <v>42536.583330000001</v>
      </c>
      <c r="C393" s="126">
        <v>14</v>
      </c>
      <c r="D393" s="11">
        <f>ROUND(АТС!F391*$D$41*$D$42/100,2)</f>
        <v>81.650000000000006</v>
      </c>
      <c r="E393" s="11">
        <f>ROUND(АТС!F391*$E$41*$E$42/100,2)</f>
        <v>75.02</v>
      </c>
      <c r="F393" s="11">
        <f>ROUND(АТС!$F391*$F$41*$F$42/100,2)</f>
        <v>51.07</v>
      </c>
      <c r="G393" s="11">
        <f>ROUND(АТС!$F391*$G$41*$G$42/100,2)</f>
        <v>29.89</v>
      </c>
    </row>
    <row r="394" spans="1:7" x14ac:dyDescent="0.25">
      <c r="A394" s="259"/>
      <c r="B394" s="125">
        <f t="shared" si="6"/>
        <v>42536.625</v>
      </c>
      <c r="C394" s="126">
        <v>15</v>
      </c>
      <c r="D394" s="11">
        <f>ROUND(АТС!F392*$D$41*$D$42/100,2)</f>
        <v>82.62</v>
      </c>
      <c r="E394" s="11">
        <f>ROUND(АТС!F392*$E$41*$E$42/100,2)</f>
        <v>75.91</v>
      </c>
      <c r="F394" s="11">
        <f>ROUND(АТС!$F392*$F$41*$F$42/100,2)</f>
        <v>51.68</v>
      </c>
      <c r="G394" s="11">
        <f>ROUND(АТС!$F392*$G$41*$G$42/100,2)</f>
        <v>30.24</v>
      </c>
    </row>
    <row r="395" spans="1:7" x14ac:dyDescent="0.25">
      <c r="A395" s="259"/>
      <c r="B395" s="123">
        <f t="shared" si="6"/>
        <v>42536.666669999999</v>
      </c>
      <c r="C395" s="126">
        <v>16</v>
      </c>
      <c r="D395" s="11">
        <f>ROUND(АТС!F393*$D$41*$D$42/100,2)</f>
        <v>83.6</v>
      </c>
      <c r="E395" s="11">
        <f>ROUND(АТС!F393*$E$41*$E$42/100,2)</f>
        <v>76.819999999999993</v>
      </c>
      <c r="F395" s="11">
        <f>ROUND(АТС!$F393*$F$41*$F$42/100,2)</f>
        <v>52.29</v>
      </c>
      <c r="G395" s="11">
        <f>ROUND(АТС!$F393*$G$41*$G$42/100,2)</f>
        <v>30.6</v>
      </c>
    </row>
    <row r="396" spans="1:7" x14ac:dyDescent="0.25">
      <c r="A396" s="259"/>
      <c r="B396" s="125">
        <f t="shared" si="6"/>
        <v>42536.708330000001</v>
      </c>
      <c r="C396" s="126">
        <v>17</v>
      </c>
      <c r="D396" s="11">
        <f>ROUND(АТС!F394*$D$41*$D$42/100,2)</f>
        <v>83.61</v>
      </c>
      <c r="E396" s="11">
        <f>ROUND(АТС!F394*$E$41*$E$42/100,2)</f>
        <v>76.819999999999993</v>
      </c>
      <c r="F396" s="11">
        <f>ROUND(АТС!$F394*$F$41*$F$42/100,2)</f>
        <v>52.29</v>
      </c>
      <c r="G396" s="11">
        <f>ROUND(АТС!$F394*$G$41*$G$42/100,2)</f>
        <v>30.61</v>
      </c>
    </row>
    <row r="397" spans="1:7" x14ac:dyDescent="0.25">
      <c r="A397" s="259"/>
      <c r="B397" s="125">
        <f t="shared" si="6"/>
        <v>42536.75</v>
      </c>
      <c r="C397" s="126">
        <v>18</v>
      </c>
      <c r="D397" s="11">
        <f>ROUND(АТС!F395*$D$41*$D$42/100,2)</f>
        <v>85.3</v>
      </c>
      <c r="E397" s="11">
        <f>ROUND(АТС!F395*$E$41*$E$42/100,2)</f>
        <v>78.37</v>
      </c>
      <c r="F397" s="11">
        <f>ROUND(АТС!$F395*$F$41*$F$42/100,2)</f>
        <v>53.35</v>
      </c>
      <c r="G397" s="11">
        <f>ROUND(АТС!$F395*$G$41*$G$42/100,2)</f>
        <v>31.22</v>
      </c>
    </row>
    <row r="398" spans="1:7" x14ac:dyDescent="0.25">
      <c r="A398" s="259"/>
      <c r="B398" s="125">
        <f t="shared" si="6"/>
        <v>42536.791669999999</v>
      </c>
      <c r="C398" s="126">
        <v>19</v>
      </c>
      <c r="D398" s="11">
        <f>ROUND(АТС!F396*$D$41*$D$42/100,2)</f>
        <v>76.010000000000005</v>
      </c>
      <c r="E398" s="11">
        <f>ROUND(АТС!F396*$E$41*$E$42/100,2)</f>
        <v>69.84</v>
      </c>
      <c r="F398" s="11">
        <f>ROUND(АТС!$F396*$F$41*$F$42/100,2)</f>
        <v>47.54</v>
      </c>
      <c r="G398" s="11">
        <f>ROUND(АТС!$F396*$G$41*$G$42/100,2)</f>
        <v>27.82</v>
      </c>
    </row>
    <row r="399" spans="1:7" x14ac:dyDescent="0.25">
      <c r="A399" s="259"/>
      <c r="B399" s="123">
        <f t="shared" si="6"/>
        <v>42536.833330000001</v>
      </c>
      <c r="C399" s="126">
        <v>20</v>
      </c>
      <c r="D399" s="11">
        <f>ROUND(АТС!F397*$D$41*$D$42/100,2)</f>
        <v>75.069999999999993</v>
      </c>
      <c r="E399" s="11">
        <f>ROUND(АТС!F397*$E$41*$E$42/100,2)</f>
        <v>68.97</v>
      </c>
      <c r="F399" s="11">
        <f>ROUND(АТС!$F397*$F$41*$F$42/100,2)</f>
        <v>46.95</v>
      </c>
      <c r="G399" s="11">
        <f>ROUND(АТС!$F397*$G$41*$G$42/100,2)</f>
        <v>27.48</v>
      </c>
    </row>
    <row r="400" spans="1:7" x14ac:dyDescent="0.25">
      <c r="A400" s="259"/>
      <c r="B400" s="125">
        <f t="shared" si="6"/>
        <v>42536.875</v>
      </c>
      <c r="C400" s="126">
        <v>21</v>
      </c>
      <c r="D400" s="11">
        <f>ROUND(АТС!F398*$D$41*$D$42/100,2)</f>
        <v>70.59</v>
      </c>
      <c r="E400" s="11">
        <f>ROUND(АТС!F398*$E$41*$E$42/100,2)</f>
        <v>64.86</v>
      </c>
      <c r="F400" s="11">
        <f>ROUND(АТС!$F398*$F$41*$F$42/100,2)</f>
        <v>44.15</v>
      </c>
      <c r="G400" s="11">
        <f>ROUND(АТС!$F398*$G$41*$G$42/100,2)</f>
        <v>25.84</v>
      </c>
    </row>
    <row r="401" spans="1:7" x14ac:dyDescent="0.25">
      <c r="A401" s="259"/>
      <c r="B401" s="125">
        <f t="shared" si="6"/>
        <v>42536.916669999999</v>
      </c>
      <c r="C401" s="126">
        <v>22</v>
      </c>
      <c r="D401" s="11">
        <f>ROUND(АТС!F399*$D$41*$D$42/100,2)</f>
        <v>69.52</v>
      </c>
      <c r="E401" s="11">
        <f>ROUND(АТС!F399*$E$41*$E$42/100,2)</f>
        <v>63.88</v>
      </c>
      <c r="F401" s="11">
        <f>ROUND(АТС!$F399*$F$41*$F$42/100,2)</f>
        <v>43.49</v>
      </c>
      <c r="G401" s="11">
        <f>ROUND(АТС!$F399*$G$41*$G$42/100,2)</f>
        <v>25.45</v>
      </c>
    </row>
    <row r="402" spans="1:7" x14ac:dyDescent="0.25">
      <c r="A402" s="259"/>
      <c r="B402" s="125">
        <f t="shared" si="6"/>
        <v>42536.958330000001</v>
      </c>
      <c r="C402" s="126">
        <v>23</v>
      </c>
      <c r="D402" s="11">
        <f>ROUND(АТС!F400*$D$41*$D$42/100,2)</f>
        <v>80.27</v>
      </c>
      <c r="E402" s="11">
        <f>ROUND(АТС!F400*$E$41*$E$42/100,2)</f>
        <v>73.760000000000005</v>
      </c>
      <c r="F402" s="11">
        <f>ROUND(АТС!$F400*$F$41*$F$42/100,2)</f>
        <v>50.21</v>
      </c>
      <c r="G402" s="11">
        <f>ROUND(АТС!$F400*$G$41*$G$42/100,2)</f>
        <v>29.38</v>
      </c>
    </row>
    <row r="403" spans="1:7" x14ac:dyDescent="0.25">
      <c r="A403" s="259"/>
      <c r="B403" s="123">
        <f t="shared" si="6"/>
        <v>42537</v>
      </c>
      <c r="C403" s="126">
        <v>0</v>
      </c>
      <c r="D403" s="11">
        <f>ROUND(АТС!F401*$D$41*$D$42/100,2)</f>
        <v>68.02</v>
      </c>
      <c r="E403" s="11">
        <f>ROUND(АТС!F401*$E$41*$E$42/100,2)</f>
        <v>62.5</v>
      </c>
      <c r="F403" s="11">
        <f>ROUND(АТС!$F401*$F$41*$F$42/100,2)</f>
        <v>42.55</v>
      </c>
      <c r="G403" s="11">
        <f>ROUND(АТС!$F401*$G$41*$G$42/100,2)</f>
        <v>24.9</v>
      </c>
    </row>
    <row r="404" spans="1:7" x14ac:dyDescent="0.25">
      <c r="A404" s="259"/>
      <c r="B404" s="125">
        <f t="shared" si="6"/>
        <v>42537.041669999999</v>
      </c>
      <c r="C404" s="126">
        <v>1</v>
      </c>
      <c r="D404" s="11">
        <f>ROUND(АТС!F402*$D$41*$D$42/100,2)</f>
        <v>71.930000000000007</v>
      </c>
      <c r="E404" s="11">
        <f>ROUND(АТС!F402*$E$41*$E$42/100,2)</f>
        <v>66.09</v>
      </c>
      <c r="F404" s="11">
        <f>ROUND(АТС!$F402*$F$41*$F$42/100,2)</f>
        <v>44.99</v>
      </c>
      <c r="G404" s="11">
        <f>ROUND(АТС!$F402*$G$41*$G$42/100,2)</f>
        <v>26.33</v>
      </c>
    </row>
    <row r="405" spans="1:7" x14ac:dyDescent="0.25">
      <c r="A405" s="259"/>
      <c r="B405" s="125">
        <f t="shared" si="6"/>
        <v>42537.083330000001</v>
      </c>
      <c r="C405" s="126">
        <v>2</v>
      </c>
      <c r="D405" s="11">
        <f>ROUND(АТС!F403*$D$41*$D$42/100,2)</f>
        <v>77.03</v>
      </c>
      <c r="E405" s="11">
        <f>ROUND(АТС!F403*$E$41*$E$42/100,2)</f>
        <v>70.78</v>
      </c>
      <c r="F405" s="11">
        <f>ROUND(АТС!$F403*$F$41*$F$42/100,2)</f>
        <v>48.18</v>
      </c>
      <c r="G405" s="11">
        <f>ROUND(АТС!$F403*$G$41*$G$42/100,2)</f>
        <v>28.2</v>
      </c>
    </row>
    <row r="406" spans="1:7" x14ac:dyDescent="0.25">
      <c r="A406" s="259"/>
      <c r="B406" s="125">
        <f t="shared" si="6"/>
        <v>42537.125</v>
      </c>
      <c r="C406" s="126">
        <v>3</v>
      </c>
      <c r="D406" s="11">
        <f>ROUND(АТС!F404*$D$41*$D$42/100,2)</f>
        <v>77.05</v>
      </c>
      <c r="E406" s="11">
        <f>ROUND(АТС!F404*$E$41*$E$42/100,2)</f>
        <v>70.8</v>
      </c>
      <c r="F406" s="11">
        <f>ROUND(АТС!$F404*$F$41*$F$42/100,2)</f>
        <v>48.19</v>
      </c>
      <c r="G406" s="11">
        <f>ROUND(АТС!$F404*$G$41*$G$42/100,2)</f>
        <v>28.2</v>
      </c>
    </row>
    <row r="407" spans="1:7" x14ac:dyDescent="0.25">
      <c r="A407" s="259"/>
      <c r="B407" s="123">
        <f t="shared" si="6"/>
        <v>42537.166669999999</v>
      </c>
      <c r="C407" s="126">
        <v>4</v>
      </c>
      <c r="D407" s="11">
        <f>ROUND(АТС!F405*$D$41*$D$42/100,2)</f>
        <v>87.25</v>
      </c>
      <c r="E407" s="11">
        <f>ROUND(АТС!F405*$E$41*$E$42/100,2)</f>
        <v>80.17</v>
      </c>
      <c r="F407" s="11">
        <f>ROUND(АТС!$F405*$F$41*$F$42/100,2)</f>
        <v>54.57</v>
      </c>
      <c r="G407" s="11">
        <f>ROUND(АТС!$F405*$G$41*$G$42/100,2)</f>
        <v>31.94</v>
      </c>
    </row>
    <row r="408" spans="1:7" x14ac:dyDescent="0.25">
      <c r="A408" s="259"/>
      <c r="B408" s="125">
        <f t="shared" si="6"/>
        <v>42537.208330000001</v>
      </c>
      <c r="C408" s="126">
        <v>5</v>
      </c>
      <c r="D408" s="11">
        <f>ROUND(АТС!F406*$D$41*$D$42/100,2)</f>
        <v>87.25</v>
      </c>
      <c r="E408" s="11">
        <f>ROUND(АТС!F406*$E$41*$E$42/100,2)</f>
        <v>80.17</v>
      </c>
      <c r="F408" s="11">
        <f>ROUND(АТС!$F406*$F$41*$F$42/100,2)</f>
        <v>54.57</v>
      </c>
      <c r="G408" s="11">
        <f>ROUND(АТС!$F406*$G$41*$G$42/100,2)</f>
        <v>31.94</v>
      </c>
    </row>
    <row r="409" spans="1:7" x14ac:dyDescent="0.25">
      <c r="A409" s="259"/>
      <c r="B409" s="125">
        <f t="shared" si="6"/>
        <v>42537.25</v>
      </c>
      <c r="C409" s="126">
        <v>6</v>
      </c>
      <c r="D409" s="11">
        <f>ROUND(АТС!F407*$D$41*$D$42/100,2)</f>
        <v>78.91</v>
      </c>
      <c r="E409" s="11">
        <f>ROUND(АТС!F407*$E$41*$E$42/100,2)</f>
        <v>72.510000000000005</v>
      </c>
      <c r="F409" s="11">
        <f>ROUND(АТС!$F407*$F$41*$F$42/100,2)</f>
        <v>49.36</v>
      </c>
      <c r="G409" s="11">
        <f>ROUND(АТС!$F407*$G$41*$G$42/100,2)</f>
        <v>28.89</v>
      </c>
    </row>
    <row r="410" spans="1:7" x14ac:dyDescent="0.25">
      <c r="A410" s="259"/>
      <c r="B410" s="125">
        <f t="shared" si="6"/>
        <v>42537.291669999999</v>
      </c>
      <c r="C410" s="126">
        <v>7</v>
      </c>
      <c r="D410" s="11">
        <f>ROUND(АТС!F408*$D$41*$D$42/100,2)</f>
        <v>118.18</v>
      </c>
      <c r="E410" s="11">
        <f>ROUND(АТС!F408*$E$41*$E$42/100,2)</f>
        <v>108.59</v>
      </c>
      <c r="F410" s="11">
        <f>ROUND(АТС!$F408*$F$41*$F$42/100,2)</f>
        <v>73.92</v>
      </c>
      <c r="G410" s="11">
        <f>ROUND(АТС!$F408*$G$41*$G$42/100,2)</f>
        <v>43.26</v>
      </c>
    </row>
    <row r="411" spans="1:7" x14ac:dyDescent="0.25">
      <c r="A411" s="259"/>
      <c r="B411" s="123">
        <f t="shared" si="6"/>
        <v>42537.333330000001</v>
      </c>
      <c r="C411" s="126">
        <v>8</v>
      </c>
      <c r="D411" s="11">
        <f>ROUND(АТС!F409*$D$41*$D$42/100,2)</f>
        <v>103.37</v>
      </c>
      <c r="E411" s="11">
        <f>ROUND(АТС!F409*$E$41*$E$42/100,2)</f>
        <v>94.98</v>
      </c>
      <c r="F411" s="11">
        <f>ROUND(АТС!$F409*$F$41*$F$42/100,2)</f>
        <v>64.650000000000006</v>
      </c>
      <c r="G411" s="11">
        <f>ROUND(АТС!$F409*$G$41*$G$42/100,2)</f>
        <v>37.840000000000003</v>
      </c>
    </row>
    <row r="412" spans="1:7" x14ac:dyDescent="0.25">
      <c r="A412" s="259"/>
      <c r="B412" s="125">
        <f t="shared" si="6"/>
        <v>42537.375</v>
      </c>
      <c r="C412" s="126">
        <v>9</v>
      </c>
      <c r="D412" s="11">
        <f>ROUND(АТС!F410*$D$41*$D$42/100,2)</f>
        <v>83.63</v>
      </c>
      <c r="E412" s="11">
        <f>ROUND(АТС!F410*$E$41*$E$42/100,2)</f>
        <v>76.84</v>
      </c>
      <c r="F412" s="11">
        <f>ROUND(АТС!$F410*$F$41*$F$42/100,2)</f>
        <v>52.31</v>
      </c>
      <c r="G412" s="11">
        <f>ROUND(АТС!$F410*$G$41*$G$42/100,2)</f>
        <v>30.61</v>
      </c>
    </row>
    <row r="413" spans="1:7" x14ac:dyDescent="0.25">
      <c r="A413" s="259"/>
      <c r="B413" s="125">
        <f t="shared" si="6"/>
        <v>42537.416669999999</v>
      </c>
      <c r="C413" s="126">
        <v>10</v>
      </c>
      <c r="D413" s="11">
        <f>ROUND(АТС!F411*$D$41*$D$42/100,2)</f>
        <v>79.75</v>
      </c>
      <c r="E413" s="11">
        <f>ROUND(АТС!F411*$E$41*$E$42/100,2)</f>
        <v>73.28</v>
      </c>
      <c r="F413" s="11">
        <f>ROUND(АТС!$F411*$F$41*$F$42/100,2)</f>
        <v>49.88</v>
      </c>
      <c r="G413" s="11">
        <f>ROUND(АТС!$F411*$G$41*$G$42/100,2)</f>
        <v>29.19</v>
      </c>
    </row>
    <row r="414" spans="1:7" x14ac:dyDescent="0.25">
      <c r="A414" s="259"/>
      <c r="B414" s="125">
        <f t="shared" si="6"/>
        <v>42537.458330000001</v>
      </c>
      <c r="C414" s="126">
        <v>11</v>
      </c>
      <c r="D414" s="11">
        <f>ROUND(АТС!F412*$D$41*$D$42/100,2)</f>
        <v>77.930000000000007</v>
      </c>
      <c r="E414" s="11">
        <f>ROUND(АТС!F412*$E$41*$E$42/100,2)</f>
        <v>71.599999999999994</v>
      </c>
      <c r="F414" s="11">
        <f>ROUND(АТС!$F412*$F$41*$F$42/100,2)</f>
        <v>48.74</v>
      </c>
      <c r="G414" s="11">
        <f>ROUND(АТС!$F412*$G$41*$G$42/100,2)</f>
        <v>28.53</v>
      </c>
    </row>
    <row r="415" spans="1:7" x14ac:dyDescent="0.25">
      <c r="A415" s="259"/>
      <c r="B415" s="123">
        <f t="shared" si="6"/>
        <v>42537.5</v>
      </c>
      <c r="C415" s="126">
        <v>12</v>
      </c>
      <c r="D415" s="11">
        <f>ROUND(АТС!F413*$D$41*$D$42/100,2)</f>
        <v>79.73</v>
      </c>
      <c r="E415" s="11">
        <f>ROUND(АТС!F413*$E$41*$E$42/100,2)</f>
        <v>73.260000000000005</v>
      </c>
      <c r="F415" s="11">
        <f>ROUND(АТС!$F413*$F$41*$F$42/100,2)</f>
        <v>49.87</v>
      </c>
      <c r="G415" s="11">
        <f>ROUND(АТС!$F413*$G$41*$G$42/100,2)</f>
        <v>29.19</v>
      </c>
    </row>
    <row r="416" spans="1:7" x14ac:dyDescent="0.25">
      <c r="A416" s="259"/>
      <c r="B416" s="125">
        <f t="shared" si="6"/>
        <v>42537.541669999999</v>
      </c>
      <c r="C416" s="126">
        <v>13</v>
      </c>
      <c r="D416" s="11">
        <f>ROUND(АТС!F414*$D$41*$D$42/100,2)</f>
        <v>81.62</v>
      </c>
      <c r="E416" s="11">
        <f>ROUND(АТС!F414*$E$41*$E$42/100,2)</f>
        <v>75</v>
      </c>
      <c r="F416" s="11">
        <f>ROUND(АТС!$F414*$F$41*$F$42/100,2)</f>
        <v>51.05</v>
      </c>
      <c r="G416" s="11">
        <f>ROUND(АТС!$F414*$G$41*$G$42/100,2)</f>
        <v>29.88</v>
      </c>
    </row>
    <row r="417" spans="1:7" x14ac:dyDescent="0.25">
      <c r="A417" s="259"/>
      <c r="B417" s="125">
        <f t="shared" si="6"/>
        <v>42537.583330000001</v>
      </c>
      <c r="C417" s="126">
        <v>14</v>
      </c>
      <c r="D417" s="11">
        <f>ROUND(АТС!F415*$D$41*$D$42/100,2)</f>
        <v>83.6</v>
      </c>
      <c r="E417" s="11">
        <f>ROUND(АТС!F415*$E$41*$E$42/100,2)</f>
        <v>76.81</v>
      </c>
      <c r="F417" s="11">
        <f>ROUND(АТС!$F415*$F$41*$F$42/100,2)</f>
        <v>52.29</v>
      </c>
      <c r="G417" s="11">
        <f>ROUND(АТС!$F415*$G$41*$G$42/100,2)</f>
        <v>30.6</v>
      </c>
    </row>
    <row r="418" spans="1:7" x14ac:dyDescent="0.25">
      <c r="A418" s="259"/>
      <c r="B418" s="125">
        <f t="shared" si="6"/>
        <v>42537.625</v>
      </c>
      <c r="C418" s="126">
        <v>15</v>
      </c>
      <c r="D418" s="11">
        <f>ROUND(АТС!F416*$D$41*$D$42/100,2)</f>
        <v>85.68</v>
      </c>
      <c r="E418" s="11">
        <f>ROUND(АТС!F416*$E$41*$E$42/100,2)</f>
        <v>78.73</v>
      </c>
      <c r="F418" s="11">
        <f>ROUND(АТС!$F416*$F$41*$F$42/100,2)</f>
        <v>53.59</v>
      </c>
      <c r="G418" s="11">
        <f>ROUND(АТС!$F416*$G$41*$G$42/100,2)</f>
        <v>31.36</v>
      </c>
    </row>
    <row r="419" spans="1:7" x14ac:dyDescent="0.25">
      <c r="A419" s="259"/>
      <c r="B419" s="123">
        <f t="shared" si="6"/>
        <v>42537.666669999999</v>
      </c>
      <c r="C419" s="126">
        <v>16</v>
      </c>
      <c r="D419" s="11">
        <f>ROUND(АТС!F417*$D$41*$D$42/100,2)</f>
        <v>83.6</v>
      </c>
      <c r="E419" s="11">
        <f>ROUND(АТС!F417*$E$41*$E$42/100,2)</f>
        <v>76.81</v>
      </c>
      <c r="F419" s="11">
        <f>ROUND(АТС!$F417*$F$41*$F$42/100,2)</f>
        <v>52.29</v>
      </c>
      <c r="G419" s="11">
        <f>ROUND(АТС!$F417*$G$41*$G$42/100,2)</f>
        <v>30.6</v>
      </c>
    </row>
    <row r="420" spans="1:7" x14ac:dyDescent="0.25">
      <c r="A420" s="259"/>
      <c r="B420" s="125">
        <f t="shared" si="6"/>
        <v>42537.708330000001</v>
      </c>
      <c r="C420" s="126">
        <v>17</v>
      </c>
      <c r="D420" s="11">
        <f>ROUND(АТС!F418*$D$41*$D$42/100,2)</f>
        <v>87.08</v>
      </c>
      <c r="E420" s="11">
        <f>ROUND(АТС!F418*$E$41*$E$42/100,2)</f>
        <v>80.010000000000005</v>
      </c>
      <c r="F420" s="11">
        <f>ROUND(АТС!$F418*$F$41*$F$42/100,2)</f>
        <v>54.46</v>
      </c>
      <c r="G420" s="11">
        <f>ROUND(АТС!$F418*$G$41*$G$42/100,2)</f>
        <v>31.88</v>
      </c>
    </row>
    <row r="421" spans="1:7" x14ac:dyDescent="0.25">
      <c r="A421" s="259"/>
      <c r="B421" s="125">
        <f t="shared" si="6"/>
        <v>42537.75</v>
      </c>
      <c r="C421" s="126">
        <v>18</v>
      </c>
      <c r="D421" s="11">
        <f>ROUND(АТС!F419*$D$41*$D$42/100,2)</f>
        <v>90.85</v>
      </c>
      <c r="E421" s="11">
        <f>ROUND(АТС!F419*$E$41*$E$42/100,2)</f>
        <v>83.47</v>
      </c>
      <c r="F421" s="11">
        <f>ROUND(АТС!$F419*$F$41*$F$42/100,2)</f>
        <v>56.82</v>
      </c>
      <c r="G421" s="11">
        <f>ROUND(АТС!$F419*$G$41*$G$42/100,2)</f>
        <v>33.26</v>
      </c>
    </row>
    <row r="422" spans="1:7" x14ac:dyDescent="0.25">
      <c r="A422" s="259"/>
      <c r="B422" s="125">
        <f t="shared" si="6"/>
        <v>42537.791669999999</v>
      </c>
      <c r="C422" s="126">
        <v>19</v>
      </c>
      <c r="D422" s="11">
        <f>ROUND(АТС!F420*$D$41*$D$42/100,2)</f>
        <v>85.45</v>
      </c>
      <c r="E422" s="11">
        <f>ROUND(АТС!F420*$E$41*$E$42/100,2)</f>
        <v>78.510000000000005</v>
      </c>
      <c r="F422" s="11">
        <f>ROUND(АТС!$F420*$F$41*$F$42/100,2)</f>
        <v>53.45</v>
      </c>
      <c r="G422" s="11">
        <f>ROUND(АТС!$F420*$G$41*$G$42/100,2)</f>
        <v>31.28</v>
      </c>
    </row>
    <row r="423" spans="1:7" x14ac:dyDescent="0.25">
      <c r="A423" s="259"/>
      <c r="B423" s="123">
        <f t="shared" si="6"/>
        <v>42537.833330000001</v>
      </c>
      <c r="C423" s="126">
        <v>20</v>
      </c>
      <c r="D423" s="11">
        <f>ROUND(АТС!F421*$D$41*$D$42/100,2)</f>
        <v>67.180000000000007</v>
      </c>
      <c r="E423" s="11">
        <f>ROUND(АТС!F421*$E$41*$E$42/100,2)</f>
        <v>61.73</v>
      </c>
      <c r="F423" s="11">
        <f>ROUND(АТС!$F421*$F$41*$F$42/100,2)</f>
        <v>42.02</v>
      </c>
      <c r="G423" s="11">
        <f>ROUND(АТС!$F421*$G$41*$G$42/100,2)</f>
        <v>24.59</v>
      </c>
    </row>
    <row r="424" spans="1:7" x14ac:dyDescent="0.25">
      <c r="A424" s="259"/>
      <c r="B424" s="125">
        <f t="shared" si="6"/>
        <v>42537.875</v>
      </c>
      <c r="C424" s="126">
        <v>21</v>
      </c>
      <c r="D424" s="11">
        <f>ROUND(АТС!F422*$D$41*$D$42/100,2)</f>
        <v>69.12</v>
      </c>
      <c r="E424" s="11">
        <f>ROUND(АТС!F422*$E$41*$E$42/100,2)</f>
        <v>63.51</v>
      </c>
      <c r="F424" s="11">
        <f>ROUND(АТС!$F422*$F$41*$F$42/100,2)</f>
        <v>43.23</v>
      </c>
      <c r="G424" s="11">
        <f>ROUND(АТС!$F422*$G$41*$G$42/100,2)</f>
        <v>25.3</v>
      </c>
    </row>
    <row r="425" spans="1:7" x14ac:dyDescent="0.25">
      <c r="A425" s="259"/>
      <c r="B425" s="125">
        <f t="shared" si="6"/>
        <v>42537.916669999999</v>
      </c>
      <c r="C425" s="126">
        <v>22</v>
      </c>
      <c r="D425" s="11">
        <f>ROUND(АТС!F423*$D$41*$D$42/100,2)</f>
        <v>73.209999999999994</v>
      </c>
      <c r="E425" s="11">
        <f>ROUND(АТС!F423*$E$41*$E$42/100,2)</f>
        <v>67.27</v>
      </c>
      <c r="F425" s="11">
        <f>ROUND(АТС!$F423*$F$41*$F$42/100,2)</f>
        <v>45.79</v>
      </c>
      <c r="G425" s="11">
        <f>ROUND(АТС!$F423*$G$41*$G$42/100,2)</f>
        <v>26.8</v>
      </c>
    </row>
    <row r="426" spans="1:7" x14ac:dyDescent="0.25">
      <c r="A426" s="259"/>
      <c r="B426" s="125">
        <f t="shared" si="6"/>
        <v>42537.958330000001</v>
      </c>
      <c r="C426" s="126">
        <v>23</v>
      </c>
      <c r="D426" s="11">
        <f>ROUND(АТС!F424*$D$41*$D$42/100,2)</f>
        <v>79.349999999999994</v>
      </c>
      <c r="E426" s="11">
        <f>ROUND(АТС!F424*$E$41*$E$42/100,2)</f>
        <v>72.91</v>
      </c>
      <c r="F426" s="11">
        <f>ROUND(АТС!$F424*$F$41*$F$42/100,2)</f>
        <v>49.63</v>
      </c>
      <c r="G426" s="11">
        <f>ROUND(АТС!$F424*$G$41*$G$42/100,2)</f>
        <v>29.05</v>
      </c>
    </row>
    <row r="427" spans="1:7" x14ac:dyDescent="0.25">
      <c r="A427" s="259"/>
      <c r="B427" s="123">
        <f t="shared" si="6"/>
        <v>42538</v>
      </c>
      <c r="C427" s="126">
        <v>0</v>
      </c>
      <c r="D427" s="11">
        <f>ROUND(АТС!F425*$D$41*$D$42/100,2)</f>
        <v>66.650000000000006</v>
      </c>
      <c r="E427" s="11">
        <f>ROUND(АТС!F425*$E$41*$E$42/100,2)</f>
        <v>61.24</v>
      </c>
      <c r="F427" s="11">
        <f>ROUND(АТС!$F425*$F$41*$F$42/100,2)</f>
        <v>41.69</v>
      </c>
      <c r="G427" s="11">
        <f>ROUND(АТС!$F425*$G$41*$G$42/100,2)</f>
        <v>24.4</v>
      </c>
    </row>
    <row r="428" spans="1:7" x14ac:dyDescent="0.25">
      <c r="A428" s="259"/>
      <c r="B428" s="125">
        <f t="shared" si="6"/>
        <v>42538.041669999999</v>
      </c>
      <c r="C428" s="126">
        <v>1</v>
      </c>
      <c r="D428" s="11">
        <f>ROUND(АТС!F426*$D$41*$D$42/100,2)</f>
        <v>73.53</v>
      </c>
      <c r="E428" s="11">
        <f>ROUND(АТС!F426*$E$41*$E$42/100,2)</f>
        <v>67.56</v>
      </c>
      <c r="F428" s="11">
        <f>ROUND(АТС!$F426*$F$41*$F$42/100,2)</f>
        <v>45.99</v>
      </c>
      <c r="G428" s="11">
        <f>ROUND(АТС!$F426*$G$41*$G$42/100,2)</f>
        <v>26.92</v>
      </c>
    </row>
    <row r="429" spans="1:7" x14ac:dyDescent="0.25">
      <c r="A429" s="259"/>
      <c r="B429" s="125">
        <f t="shared" si="6"/>
        <v>42538.083330000001</v>
      </c>
      <c r="C429" s="126">
        <v>2</v>
      </c>
      <c r="D429" s="11">
        <f>ROUND(АТС!F427*$D$41*$D$42/100,2)</f>
        <v>78.87</v>
      </c>
      <c r="E429" s="11">
        <f>ROUND(АТС!F427*$E$41*$E$42/100,2)</f>
        <v>72.47</v>
      </c>
      <c r="F429" s="11">
        <f>ROUND(АТС!$F427*$F$41*$F$42/100,2)</f>
        <v>49.33</v>
      </c>
      <c r="G429" s="11">
        <f>ROUND(АТС!$F427*$G$41*$G$42/100,2)</f>
        <v>28.87</v>
      </c>
    </row>
    <row r="430" spans="1:7" x14ac:dyDescent="0.25">
      <c r="A430" s="259"/>
      <c r="B430" s="125">
        <f t="shared" si="6"/>
        <v>42538.125</v>
      </c>
      <c r="C430" s="126">
        <v>3</v>
      </c>
      <c r="D430" s="11">
        <f>ROUND(АТС!F428*$D$41*$D$42/100,2)</f>
        <v>82.89</v>
      </c>
      <c r="E430" s="11">
        <f>ROUND(АТС!F428*$E$41*$E$42/100,2)</f>
        <v>76.16</v>
      </c>
      <c r="F430" s="11">
        <f>ROUND(АТС!$F428*$F$41*$F$42/100,2)</f>
        <v>51.85</v>
      </c>
      <c r="G430" s="11">
        <f>ROUND(АТС!$F428*$G$41*$G$42/100,2)</f>
        <v>30.34</v>
      </c>
    </row>
    <row r="431" spans="1:7" x14ac:dyDescent="0.25">
      <c r="A431" s="259"/>
      <c r="B431" s="123">
        <f t="shared" si="6"/>
        <v>42538.166669999999</v>
      </c>
      <c r="C431" s="126">
        <v>4</v>
      </c>
      <c r="D431" s="11">
        <f>ROUND(АТС!F429*$D$41*$D$42/100,2)</f>
        <v>87.25</v>
      </c>
      <c r="E431" s="11">
        <f>ROUND(АТС!F429*$E$41*$E$42/100,2)</f>
        <v>80.17</v>
      </c>
      <c r="F431" s="11">
        <f>ROUND(АТС!$F429*$F$41*$F$42/100,2)</f>
        <v>54.57</v>
      </c>
      <c r="G431" s="11">
        <f>ROUND(АТС!$F429*$G$41*$G$42/100,2)</f>
        <v>31.94</v>
      </c>
    </row>
    <row r="432" spans="1:7" x14ac:dyDescent="0.25">
      <c r="A432" s="259"/>
      <c r="B432" s="125">
        <f t="shared" si="6"/>
        <v>42538.208330000001</v>
      </c>
      <c r="C432" s="126">
        <v>5</v>
      </c>
      <c r="D432" s="11">
        <f>ROUND(АТС!F430*$D$41*$D$42/100,2)</f>
        <v>87.26</v>
      </c>
      <c r="E432" s="11">
        <f>ROUND(АТС!F430*$E$41*$E$42/100,2)</f>
        <v>80.17</v>
      </c>
      <c r="F432" s="11">
        <f>ROUND(АТС!$F430*$F$41*$F$42/100,2)</f>
        <v>54.58</v>
      </c>
      <c r="G432" s="11">
        <f>ROUND(АТС!$F430*$G$41*$G$42/100,2)</f>
        <v>31.94</v>
      </c>
    </row>
    <row r="433" spans="1:7" x14ac:dyDescent="0.25">
      <c r="A433" s="259"/>
      <c r="B433" s="125">
        <f t="shared" si="6"/>
        <v>42538.25</v>
      </c>
      <c r="C433" s="126">
        <v>6</v>
      </c>
      <c r="D433" s="11">
        <f>ROUND(АТС!F431*$D$41*$D$42/100,2)</f>
        <v>82.91</v>
      </c>
      <c r="E433" s="11">
        <f>ROUND(АТС!F431*$E$41*$E$42/100,2)</f>
        <v>76.180000000000007</v>
      </c>
      <c r="F433" s="11">
        <f>ROUND(АТС!$F431*$F$41*$F$42/100,2)</f>
        <v>51.86</v>
      </c>
      <c r="G433" s="11">
        <f>ROUND(АТС!$F431*$G$41*$G$42/100,2)</f>
        <v>30.35</v>
      </c>
    </row>
    <row r="434" spans="1:7" x14ac:dyDescent="0.25">
      <c r="A434" s="259"/>
      <c r="B434" s="125">
        <f t="shared" si="6"/>
        <v>42538.291669999999</v>
      </c>
      <c r="C434" s="126">
        <v>7</v>
      </c>
      <c r="D434" s="11">
        <f>ROUND(АТС!F432*$D$41*$D$42/100,2)</f>
        <v>118.18</v>
      </c>
      <c r="E434" s="11">
        <f>ROUND(АТС!F432*$E$41*$E$42/100,2)</f>
        <v>108.58</v>
      </c>
      <c r="F434" s="11">
        <f>ROUND(АТС!$F432*$F$41*$F$42/100,2)</f>
        <v>73.92</v>
      </c>
      <c r="G434" s="11">
        <f>ROUND(АТС!$F432*$G$41*$G$42/100,2)</f>
        <v>43.26</v>
      </c>
    </row>
    <row r="435" spans="1:7" x14ac:dyDescent="0.25">
      <c r="A435" s="259"/>
      <c r="B435" s="123">
        <f t="shared" si="6"/>
        <v>42538.333330000001</v>
      </c>
      <c r="C435" s="126">
        <v>8</v>
      </c>
      <c r="D435" s="11">
        <f>ROUND(АТС!F433*$D$41*$D$42/100,2)</f>
        <v>100.44</v>
      </c>
      <c r="E435" s="11">
        <f>ROUND(АТС!F433*$E$41*$E$42/100,2)</f>
        <v>92.29</v>
      </c>
      <c r="F435" s="11">
        <f>ROUND(АТС!$F433*$F$41*$F$42/100,2)</f>
        <v>62.82</v>
      </c>
      <c r="G435" s="11">
        <f>ROUND(АТС!$F433*$G$41*$G$42/100,2)</f>
        <v>36.770000000000003</v>
      </c>
    </row>
    <row r="436" spans="1:7" x14ac:dyDescent="0.25">
      <c r="A436" s="259"/>
      <c r="B436" s="125">
        <f t="shared" si="6"/>
        <v>42538.375</v>
      </c>
      <c r="C436" s="126">
        <v>9</v>
      </c>
      <c r="D436" s="11">
        <f>ROUND(АТС!F434*$D$41*$D$42/100,2)</f>
        <v>83.63</v>
      </c>
      <c r="E436" s="11">
        <f>ROUND(АТС!F434*$E$41*$E$42/100,2)</f>
        <v>76.84</v>
      </c>
      <c r="F436" s="11">
        <f>ROUND(АТС!$F434*$F$41*$F$42/100,2)</f>
        <v>52.31</v>
      </c>
      <c r="G436" s="11">
        <f>ROUND(АТС!$F434*$G$41*$G$42/100,2)</f>
        <v>30.61</v>
      </c>
    </row>
    <row r="437" spans="1:7" x14ac:dyDescent="0.25">
      <c r="A437" s="259"/>
      <c r="B437" s="125">
        <f t="shared" si="6"/>
        <v>42538.416669999999</v>
      </c>
      <c r="C437" s="126">
        <v>10</v>
      </c>
      <c r="D437" s="11">
        <f>ROUND(АТС!F435*$D$41*$D$42/100,2)</f>
        <v>77.930000000000007</v>
      </c>
      <c r="E437" s="11">
        <f>ROUND(АТС!F435*$E$41*$E$42/100,2)</f>
        <v>71.61</v>
      </c>
      <c r="F437" s="11">
        <f>ROUND(АТС!$F435*$F$41*$F$42/100,2)</f>
        <v>48.74</v>
      </c>
      <c r="G437" s="11">
        <f>ROUND(АТС!$F435*$G$41*$G$42/100,2)</f>
        <v>28.53</v>
      </c>
    </row>
    <row r="438" spans="1:7" x14ac:dyDescent="0.25">
      <c r="A438" s="259"/>
      <c r="B438" s="125">
        <f t="shared" si="6"/>
        <v>42538.458330000001</v>
      </c>
      <c r="C438" s="126">
        <v>11</v>
      </c>
      <c r="D438" s="11">
        <f>ROUND(АТС!F436*$D$41*$D$42/100,2)</f>
        <v>76.180000000000007</v>
      </c>
      <c r="E438" s="11">
        <f>ROUND(АТС!F436*$E$41*$E$42/100,2)</f>
        <v>70</v>
      </c>
      <c r="F438" s="11">
        <f>ROUND(АТС!$F436*$F$41*$F$42/100,2)</f>
        <v>47.65</v>
      </c>
      <c r="G438" s="11">
        <f>ROUND(АТС!$F436*$G$41*$G$42/100,2)</f>
        <v>27.89</v>
      </c>
    </row>
    <row r="439" spans="1:7" x14ac:dyDescent="0.25">
      <c r="A439" s="259"/>
      <c r="B439" s="123">
        <f t="shared" si="6"/>
        <v>42538.5</v>
      </c>
      <c r="C439" s="126">
        <v>12</v>
      </c>
      <c r="D439" s="11">
        <f>ROUND(АТС!F437*$D$41*$D$42/100,2)</f>
        <v>77.900000000000006</v>
      </c>
      <c r="E439" s="11">
        <f>ROUND(АТС!F437*$E$41*$E$42/100,2)</f>
        <v>71.58</v>
      </c>
      <c r="F439" s="11">
        <f>ROUND(АТС!$F437*$F$41*$F$42/100,2)</f>
        <v>48.73</v>
      </c>
      <c r="G439" s="11">
        <f>ROUND(АТС!$F437*$G$41*$G$42/100,2)</f>
        <v>28.52</v>
      </c>
    </row>
    <row r="440" spans="1:7" x14ac:dyDescent="0.25">
      <c r="A440" s="259"/>
      <c r="B440" s="125">
        <f t="shared" si="6"/>
        <v>42538.541669999999</v>
      </c>
      <c r="C440" s="126">
        <v>13</v>
      </c>
      <c r="D440" s="11">
        <f>ROUND(АТС!F438*$D$41*$D$42/100,2)</f>
        <v>77.89</v>
      </c>
      <c r="E440" s="11">
        <f>ROUND(АТС!F438*$E$41*$E$42/100,2)</f>
        <v>71.569999999999993</v>
      </c>
      <c r="F440" s="11">
        <f>ROUND(АТС!$F438*$F$41*$F$42/100,2)</f>
        <v>48.72</v>
      </c>
      <c r="G440" s="11">
        <f>ROUND(АТС!$F438*$G$41*$G$42/100,2)</f>
        <v>28.51</v>
      </c>
    </row>
    <row r="441" spans="1:7" x14ac:dyDescent="0.25">
      <c r="A441" s="259"/>
      <c r="B441" s="125">
        <f t="shared" si="6"/>
        <v>42538.583330000001</v>
      </c>
      <c r="C441" s="126">
        <v>14</v>
      </c>
      <c r="D441" s="11">
        <f>ROUND(АТС!F439*$D$41*$D$42/100,2)</f>
        <v>79.709999999999994</v>
      </c>
      <c r="E441" s="11">
        <f>ROUND(АТС!F439*$E$41*$E$42/100,2)</f>
        <v>73.239999999999995</v>
      </c>
      <c r="F441" s="11">
        <f>ROUND(АТС!$F439*$F$41*$F$42/100,2)</f>
        <v>49.86</v>
      </c>
      <c r="G441" s="11">
        <f>ROUND(АТС!$F439*$G$41*$G$42/100,2)</f>
        <v>29.18</v>
      </c>
    </row>
    <row r="442" spans="1:7" x14ac:dyDescent="0.25">
      <c r="A442" s="259"/>
      <c r="B442" s="125">
        <f t="shared" si="6"/>
        <v>42538.625</v>
      </c>
      <c r="C442" s="126">
        <v>15</v>
      </c>
      <c r="D442" s="11">
        <f>ROUND(АТС!F440*$D$41*$D$42/100,2)</f>
        <v>82.59</v>
      </c>
      <c r="E442" s="11">
        <f>ROUND(АТС!F440*$E$41*$E$42/100,2)</f>
        <v>75.89</v>
      </c>
      <c r="F442" s="11">
        <f>ROUND(АТС!$F440*$F$41*$F$42/100,2)</f>
        <v>51.66</v>
      </c>
      <c r="G442" s="11">
        <f>ROUND(АТС!$F440*$G$41*$G$42/100,2)</f>
        <v>30.23</v>
      </c>
    </row>
    <row r="443" spans="1:7" x14ac:dyDescent="0.25">
      <c r="A443" s="259"/>
      <c r="B443" s="123">
        <f t="shared" si="6"/>
        <v>42538.666669999999</v>
      </c>
      <c r="C443" s="126">
        <v>16</v>
      </c>
      <c r="D443" s="11">
        <f>ROUND(АТС!F441*$D$41*$D$42/100,2)</f>
        <v>81.14</v>
      </c>
      <c r="E443" s="11">
        <f>ROUND(АТС!F441*$E$41*$E$42/100,2)</f>
        <v>74.55</v>
      </c>
      <c r="F443" s="11">
        <f>ROUND(АТС!$F441*$F$41*$F$42/100,2)</f>
        <v>50.75</v>
      </c>
      <c r="G443" s="11">
        <f>ROUND(АТС!$F441*$G$41*$G$42/100,2)</f>
        <v>29.7</v>
      </c>
    </row>
    <row r="444" spans="1:7" x14ac:dyDescent="0.25">
      <c r="A444" s="259"/>
      <c r="B444" s="125">
        <f t="shared" si="6"/>
        <v>42538.708330000001</v>
      </c>
      <c r="C444" s="126">
        <v>17</v>
      </c>
      <c r="D444" s="11">
        <f>ROUND(АТС!F442*$D$41*$D$42/100,2)</f>
        <v>83.6</v>
      </c>
      <c r="E444" s="11">
        <f>ROUND(АТС!F442*$E$41*$E$42/100,2)</f>
        <v>76.81</v>
      </c>
      <c r="F444" s="11">
        <f>ROUND(АТС!$F442*$F$41*$F$42/100,2)</f>
        <v>52.29</v>
      </c>
      <c r="G444" s="11">
        <f>ROUND(АТС!$F442*$G$41*$G$42/100,2)</f>
        <v>30.6</v>
      </c>
    </row>
    <row r="445" spans="1:7" x14ac:dyDescent="0.25">
      <c r="A445" s="259"/>
      <c r="B445" s="125">
        <f t="shared" si="6"/>
        <v>42538.75</v>
      </c>
      <c r="C445" s="126">
        <v>18</v>
      </c>
      <c r="D445" s="11">
        <f>ROUND(АТС!F443*$D$41*$D$42/100,2)</f>
        <v>85.27</v>
      </c>
      <c r="E445" s="11">
        <f>ROUND(АТС!F443*$E$41*$E$42/100,2)</f>
        <v>78.349999999999994</v>
      </c>
      <c r="F445" s="11">
        <f>ROUND(АТС!$F443*$F$41*$F$42/100,2)</f>
        <v>53.33</v>
      </c>
      <c r="G445" s="11">
        <f>ROUND(АТС!$F443*$G$41*$G$42/100,2)</f>
        <v>31.21</v>
      </c>
    </row>
    <row r="446" spans="1:7" x14ac:dyDescent="0.25">
      <c r="A446" s="259"/>
      <c r="B446" s="125">
        <f t="shared" si="6"/>
        <v>42538.791669999999</v>
      </c>
      <c r="C446" s="126">
        <v>19</v>
      </c>
      <c r="D446" s="11">
        <f>ROUND(АТС!F444*$D$41*$D$42/100,2)</f>
        <v>77.400000000000006</v>
      </c>
      <c r="E446" s="11">
        <f>ROUND(АТС!F444*$E$41*$E$42/100,2)</f>
        <v>71.12</v>
      </c>
      <c r="F446" s="11">
        <f>ROUND(АТС!$F444*$F$41*$F$42/100,2)</f>
        <v>48.41</v>
      </c>
      <c r="G446" s="11">
        <f>ROUND(АТС!$F444*$G$41*$G$42/100,2)</f>
        <v>28.33</v>
      </c>
    </row>
    <row r="447" spans="1:7" x14ac:dyDescent="0.25">
      <c r="A447" s="259"/>
      <c r="B447" s="123">
        <f t="shared" si="6"/>
        <v>42538.833330000001</v>
      </c>
      <c r="C447" s="126">
        <v>20</v>
      </c>
      <c r="D447" s="11">
        <f>ROUND(АТС!F445*$D$41*$D$42/100,2)</f>
        <v>70.87</v>
      </c>
      <c r="E447" s="11">
        <f>ROUND(АТС!F445*$E$41*$E$42/100,2)</f>
        <v>65.12</v>
      </c>
      <c r="F447" s="11">
        <f>ROUND(АТС!$F445*$F$41*$F$42/100,2)</f>
        <v>44.33</v>
      </c>
      <c r="G447" s="11">
        <f>ROUND(АТС!$F445*$G$41*$G$42/100,2)</f>
        <v>25.94</v>
      </c>
    </row>
    <row r="448" spans="1:7" x14ac:dyDescent="0.25">
      <c r="A448" s="259"/>
      <c r="B448" s="125">
        <f t="shared" si="6"/>
        <v>42538.875</v>
      </c>
      <c r="C448" s="126">
        <v>21</v>
      </c>
      <c r="D448" s="11">
        <f>ROUND(АТС!F446*$D$41*$D$42/100,2)</f>
        <v>66.66</v>
      </c>
      <c r="E448" s="11">
        <f>ROUND(АТС!F446*$E$41*$E$42/100,2)</f>
        <v>61.25</v>
      </c>
      <c r="F448" s="11">
        <f>ROUND(АТС!$F446*$F$41*$F$42/100,2)</f>
        <v>41.69</v>
      </c>
      <c r="G448" s="11">
        <f>ROUND(АТС!$F446*$G$41*$G$42/100,2)</f>
        <v>24.4</v>
      </c>
    </row>
    <row r="449" spans="1:7" x14ac:dyDescent="0.25">
      <c r="A449" s="259"/>
      <c r="B449" s="125">
        <f t="shared" si="6"/>
        <v>42538.916669999999</v>
      </c>
      <c r="C449" s="126">
        <v>22</v>
      </c>
      <c r="D449" s="11">
        <f>ROUND(АТС!F447*$D$41*$D$42/100,2)</f>
        <v>78.12</v>
      </c>
      <c r="E449" s="11">
        <f>ROUND(АТС!F447*$E$41*$E$42/100,2)</f>
        <v>71.77</v>
      </c>
      <c r="F449" s="11">
        <f>ROUND(АТС!$F447*$F$41*$F$42/100,2)</f>
        <v>48.86</v>
      </c>
      <c r="G449" s="11">
        <f>ROUND(АТС!$F447*$G$41*$G$42/100,2)</f>
        <v>28.59</v>
      </c>
    </row>
    <row r="450" spans="1:7" x14ac:dyDescent="0.25">
      <c r="A450" s="259"/>
      <c r="B450" s="125">
        <f t="shared" si="6"/>
        <v>42538.958330000001</v>
      </c>
      <c r="C450" s="126">
        <v>23</v>
      </c>
      <c r="D450" s="11">
        <f>ROUND(АТС!F448*$D$41*$D$42/100,2)</f>
        <v>76.459999999999994</v>
      </c>
      <c r="E450" s="11">
        <f>ROUND(АТС!F448*$E$41*$E$42/100,2)</f>
        <v>70.25</v>
      </c>
      <c r="F450" s="11">
        <f>ROUND(АТС!$F448*$F$41*$F$42/100,2)</f>
        <v>47.82</v>
      </c>
      <c r="G450" s="11">
        <f>ROUND(АТС!$F448*$G$41*$G$42/100,2)</f>
        <v>27.99</v>
      </c>
    </row>
    <row r="451" spans="1:7" x14ac:dyDescent="0.25">
      <c r="A451" s="259"/>
      <c r="B451" s="123">
        <f t="shared" si="6"/>
        <v>42539</v>
      </c>
      <c r="C451" s="126">
        <v>0</v>
      </c>
      <c r="D451" s="11">
        <f>ROUND(АТС!F449*$D$41*$D$42/100,2)</f>
        <v>70.209999999999994</v>
      </c>
      <c r="E451" s="11">
        <f>ROUND(АТС!F449*$E$41*$E$42/100,2)</f>
        <v>64.510000000000005</v>
      </c>
      <c r="F451" s="11">
        <f>ROUND(АТС!$F449*$F$41*$F$42/100,2)</f>
        <v>43.91</v>
      </c>
      <c r="G451" s="11">
        <f>ROUND(АТС!$F449*$G$41*$G$42/100,2)</f>
        <v>25.7</v>
      </c>
    </row>
    <row r="452" spans="1:7" x14ac:dyDescent="0.25">
      <c r="A452" s="259"/>
      <c r="B452" s="125">
        <f t="shared" ref="B452:B515" si="7">B428+1</f>
        <v>42539.041669999999</v>
      </c>
      <c r="C452" s="126">
        <v>1</v>
      </c>
      <c r="D452" s="11">
        <f>ROUND(АТС!F450*$D$41*$D$42/100,2)</f>
        <v>69.67</v>
      </c>
      <c r="E452" s="11">
        <f>ROUND(АТС!F450*$E$41*$E$42/100,2)</f>
        <v>64.010000000000005</v>
      </c>
      <c r="F452" s="11">
        <f>ROUND(АТС!$F450*$F$41*$F$42/100,2)</f>
        <v>43.57</v>
      </c>
      <c r="G452" s="11">
        <f>ROUND(АТС!$F450*$G$41*$G$42/100,2)</f>
        <v>25.5</v>
      </c>
    </row>
    <row r="453" spans="1:7" x14ac:dyDescent="0.25">
      <c r="A453" s="259"/>
      <c r="B453" s="125">
        <f t="shared" si="7"/>
        <v>42539.083330000001</v>
      </c>
      <c r="C453" s="126">
        <v>2</v>
      </c>
      <c r="D453" s="11">
        <f>ROUND(АТС!F451*$D$41*$D$42/100,2)</f>
        <v>75.209999999999994</v>
      </c>
      <c r="E453" s="11">
        <f>ROUND(АТС!F451*$E$41*$E$42/100,2)</f>
        <v>69.099999999999994</v>
      </c>
      <c r="F453" s="11">
        <f>ROUND(АТС!$F451*$F$41*$F$42/100,2)</f>
        <v>47.04</v>
      </c>
      <c r="G453" s="11">
        <f>ROUND(АТС!$F451*$G$41*$G$42/100,2)</f>
        <v>27.53</v>
      </c>
    </row>
    <row r="454" spans="1:7" x14ac:dyDescent="0.25">
      <c r="A454" s="259"/>
      <c r="B454" s="125">
        <f t="shared" si="7"/>
        <v>42539.125</v>
      </c>
      <c r="C454" s="126">
        <v>3</v>
      </c>
      <c r="D454" s="11">
        <f>ROUND(АТС!F452*$D$41*$D$42/100,2)</f>
        <v>79.38</v>
      </c>
      <c r="E454" s="11">
        <f>ROUND(АТС!F452*$E$41*$E$42/100,2)</f>
        <v>72.94</v>
      </c>
      <c r="F454" s="11">
        <f>ROUND(АТС!$F452*$F$41*$F$42/100,2)</f>
        <v>49.65</v>
      </c>
      <c r="G454" s="11">
        <f>ROUND(АТС!$F452*$G$41*$G$42/100,2)</f>
        <v>29.06</v>
      </c>
    </row>
    <row r="455" spans="1:7" x14ac:dyDescent="0.25">
      <c r="A455" s="259"/>
      <c r="B455" s="123">
        <f t="shared" si="7"/>
        <v>42539.166669999999</v>
      </c>
      <c r="C455" s="126">
        <v>4</v>
      </c>
      <c r="D455" s="11">
        <f>ROUND(АТС!F453*$D$41*$D$42/100,2)</f>
        <v>79.38</v>
      </c>
      <c r="E455" s="11">
        <f>ROUND(АТС!F453*$E$41*$E$42/100,2)</f>
        <v>72.930000000000007</v>
      </c>
      <c r="F455" s="11">
        <f>ROUND(АТС!$F453*$F$41*$F$42/100,2)</f>
        <v>49.65</v>
      </c>
      <c r="G455" s="11">
        <f>ROUND(АТС!$F453*$G$41*$G$42/100,2)</f>
        <v>29.06</v>
      </c>
    </row>
    <row r="456" spans="1:7" x14ac:dyDescent="0.25">
      <c r="A456" s="259"/>
      <c r="B456" s="125">
        <f t="shared" si="7"/>
        <v>42539.208330000001</v>
      </c>
      <c r="C456" s="126">
        <v>5</v>
      </c>
      <c r="D456" s="11">
        <f>ROUND(АТС!F454*$D$41*$D$42/100,2)</f>
        <v>83.98</v>
      </c>
      <c r="E456" s="11">
        <f>ROUND(АТС!F454*$E$41*$E$42/100,2)</f>
        <v>77.17</v>
      </c>
      <c r="F456" s="11">
        <f>ROUND(АТС!$F454*$F$41*$F$42/100,2)</f>
        <v>52.53</v>
      </c>
      <c r="G456" s="11">
        <f>ROUND(АТС!$F454*$G$41*$G$42/100,2)</f>
        <v>30.74</v>
      </c>
    </row>
    <row r="457" spans="1:7" x14ac:dyDescent="0.25">
      <c r="A457" s="259"/>
      <c r="B457" s="125">
        <f t="shared" si="7"/>
        <v>42539.25</v>
      </c>
      <c r="C457" s="126">
        <v>6</v>
      </c>
      <c r="D457" s="11">
        <f>ROUND(АТС!F455*$D$41*$D$42/100,2)</f>
        <v>77.39</v>
      </c>
      <c r="E457" s="11">
        <f>ROUND(АТС!F455*$E$41*$E$42/100,2)</f>
        <v>71.099999999999994</v>
      </c>
      <c r="F457" s="11">
        <f>ROUND(АТС!$F455*$F$41*$F$42/100,2)</f>
        <v>48.4</v>
      </c>
      <c r="G457" s="11">
        <f>ROUND(АТС!$F455*$G$41*$G$42/100,2)</f>
        <v>28.33</v>
      </c>
    </row>
    <row r="458" spans="1:7" x14ac:dyDescent="0.25">
      <c r="A458" s="259"/>
      <c r="B458" s="125">
        <f t="shared" si="7"/>
        <v>42539.291669999999</v>
      </c>
      <c r="C458" s="126">
        <v>7</v>
      </c>
      <c r="D458" s="11">
        <f>ROUND(АТС!F456*$D$41*$D$42/100,2)</f>
        <v>67.94</v>
      </c>
      <c r="E458" s="11">
        <f>ROUND(АТС!F456*$E$41*$E$42/100,2)</f>
        <v>62.43</v>
      </c>
      <c r="F458" s="11">
        <f>ROUND(АТС!$F456*$F$41*$F$42/100,2)</f>
        <v>42.49</v>
      </c>
      <c r="G458" s="11">
        <f>ROUND(АТС!$F456*$G$41*$G$42/100,2)</f>
        <v>24.87</v>
      </c>
    </row>
    <row r="459" spans="1:7" x14ac:dyDescent="0.25">
      <c r="A459" s="259"/>
      <c r="B459" s="123">
        <f t="shared" si="7"/>
        <v>42539.333330000001</v>
      </c>
      <c r="C459" s="126">
        <v>8</v>
      </c>
      <c r="D459" s="11">
        <f>ROUND(АТС!F457*$D$41*$D$42/100,2)</f>
        <v>78.09</v>
      </c>
      <c r="E459" s="11">
        <f>ROUND(АТС!F457*$E$41*$E$42/100,2)</f>
        <v>71.75</v>
      </c>
      <c r="F459" s="11">
        <f>ROUND(АТС!$F457*$F$41*$F$42/100,2)</f>
        <v>48.84</v>
      </c>
      <c r="G459" s="11">
        <f>ROUND(АТС!$F457*$G$41*$G$42/100,2)</f>
        <v>28.58</v>
      </c>
    </row>
    <row r="460" spans="1:7" x14ac:dyDescent="0.25">
      <c r="A460" s="259"/>
      <c r="B460" s="125">
        <f t="shared" si="7"/>
        <v>42539.375</v>
      </c>
      <c r="C460" s="126">
        <v>9</v>
      </c>
      <c r="D460" s="11">
        <f>ROUND(АТС!F458*$D$41*$D$42/100,2)</f>
        <v>88.1</v>
      </c>
      <c r="E460" s="11">
        <f>ROUND(АТС!F458*$E$41*$E$42/100,2)</f>
        <v>80.95</v>
      </c>
      <c r="F460" s="11">
        <f>ROUND(АТС!$F458*$F$41*$F$42/100,2)</f>
        <v>55.1</v>
      </c>
      <c r="G460" s="11">
        <f>ROUND(АТС!$F458*$G$41*$G$42/100,2)</f>
        <v>32.25</v>
      </c>
    </row>
    <row r="461" spans="1:7" x14ac:dyDescent="0.25">
      <c r="A461" s="259"/>
      <c r="B461" s="125">
        <f t="shared" si="7"/>
        <v>42539.416669999999</v>
      </c>
      <c r="C461" s="126">
        <v>10</v>
      </c>
      <c r="D461" s="11">
        <f>ROUND(АТС!F459*$D$41*$D$42/100,2)</f>
        <v>80.31</v>
      </c>
      <c r="E461" s="11">
        <f>ROUND(АТС!F459*$E$41*$E$42/100,2)</f>
        <v>73.790000000000006</v>
      </c>
      <c r="F461" s="11">
        <f>ROUND(АТС!$F459*$F$41*$F$42/100,2)</f>
        <v>50.23</v>
      </c>
      <c r="G461" s="11">
        <f>ROUND(АТС!$F459*$G$41*$G$42/100,2)</f>
        <v>29.4</v>
      </c>
    </row>
    <row r="462" spans="1:7" x14ac:dyDescent="0.25">
      <c r="A462" s="259"/>
      <c r="B462" s="125">
        <f t="shared" si="7"/>
        <v>42539.458330000001</v>
      </c>
      <c r="C462" s="126">
        <v>11</v>
      </c>
      <c r="D462" s="11">
        <f>ROUND(АТС!F460*$D$41*$D$42/100,2)</f>
        <v>82.11</v>
      </c>
      <c r="E462" s="11">
        <f>ROUND(АТС!F460*$E$41*$E$42/100,2)</f>
        <v>75.44</v>
      </c>
      <c r="F462" s="11">
        <f>ROUND(АТС!$F460*$F$41*$F$42/100,2)</f>
        <v>51.36</v>
      </c>
      <c r="G462" s="11">
        <f>ROUND(АТС!$F460*$G$41*$G$42/100,2)</f>
        <v>30.06</v>
      </c>
    </row>
    <row r="463" spans="1:7" x14ac:dyDescent="0.25">
      <c r="A463" s="259"/>
      <c r="B463" s="123">
        <f t="shared" si="7"/>
        <v>42539.5</v>
      </c>
      <c r="C463" s="126">
        <v>12</v>
      </c>
      <c r="D463" s="11">
        <f>ROUND(АТС!F461*$D$41*$D$42/100,2)</f>
        <v>82.11</v>
      </c>
      <c r="E463" s="11">
        <f>ROUND(АТС!F461*$E$41*$E$42/100,2)</f>
        <v>75.45</v>
      </c>
      <c r="F463" s="11">
        <f>ROUND(АТС!$F461*$F$41*$F$42/100,2)</f>
        <v>51.36</v>
      </c>
      <c r="G463" s="11">
        <f>ROUND(АТС!$F461*$G$41*$G$42/100,2)</f>
        <v>30.06</v>
      </c>
    </row>
    <row r="464" spans="1:7" x14ac:dyDescent="0.25">
      <c r="A464" s="259"/>
      <c r="B464" s="125">
        <f t="shared" si="7"/>
        <v>42539.541669999999</v>
      </c>
      <c r="C464" s="126">
        <v>13</v>
      </c>
      <c r="D464" s="11">
        <f>ROUND(АТС!F462*$D$41*$D$42/100,2)</f>
        <v>84.95</v>
      </c>
      <c r="E464" s="11">
        <f>ROUND(АТС!F462*$E$41*$E$42/100,2)</f>
        <v>78.06</v>
      </c>
      <c r="F464" s="11">
        <f>ROUND(АТС!$F462*$F$41*$F$42/100,2)</f>
        <v>53.14</v>
      </c>
      <c r="G464" s="11">
        <f>ROUND(АТС!$F462*$G$41*$G$42/100,2)</f>
        <v>31.1</v>
      </c>
    </row>
    <row r="465" spans="1:7" x14ac:dyDescent="0.25">
      <c r="A465" s="259"/>
      <c r="B465" s="125">
        <f t="shared" si="7"/>
        <v>42539.583330000001</v>
      </c>
      <c r="C465" s="126">
        <v>14</v>
      </c>
      <c r="D465" s="11">
        <f>ROUND(АТС!F463*$D$41*$D$42/100,2)</f>
        <v>88.01</v>
      </c>
      <c r="E465" s="11">
        <f>ROUND(АТС!F463*$E$41*$E$42/100,2)</f>
        <v>80.86</v>
      </c>
      <c r="F465" s="11">
        <f>ROUND(АТС!$F463*$F$41*$F$42/100,2)</f>
        <v>55.05</v>
      </c>
      <c r="G465" s="11">
        <f>ROUND(АТС!$F463*$G$41*$G$42/100,2)</f>
        <v>32.22</v>
      </c>
    </row>
    <row r="466" spans="1:7" x14ac:dyDescent="0.25">
      <c r="A466" s="259"/>
      <c r="B466" s="125">
        <f t="shared" si="7"/>
        <v>42539.625</v>
      </c>
      <c r="C466" s="126">
        <v>15</v>
      </c>
      <c r="D466" s="11">
        <f>ROUND(АТС!F464*$D$41*$D$42/100,2)</f>
        <v>92.45</v>
      </c>
      <c r="E466" s="11">
        <f>ROUND(АТС!F464*$E$41*$E$42/100,2)</f>
        <v>84.95</v>
      </c>
      <c r="F466" s="11">
        <f>ROUND(АТС!$F464*$F$41*$F$42/100,2)</f>
        <v>57.83</v>
      </c>
      <c r="G466" s="11">
        <f>ROUND(АТС!$F464*$G$41*$G$42/100,2)</f>
        <v>33.840000000000003</v>
      </c>
    </row>
    <row r="467" spans="1:7" x14ac:dyDescent="0.25">
      <c r="A467" s="259"/>
      <c r="B467" s="123">
        <f t="shared" si="7"/>
        <v>42539.666669999999</v>
      </c>
      <c r="C467" s="126">
        <v>16</v>
      </c>
      <c r="D467" s="11">
        <f>ROUND(АТС!F465*$D$41*$D$42/100,2)</f>
        <v>92.48</v>
      </c>
      <c r="E467" s="11">
        <f>ROUND(АТС!F465*$E$41*$E$42/100,2)</f>
        <v>84.97</v>
      </c>
      <c r="F467" s="11">
        <f>ROUND(АТС!$F465*$F$41*$F$42/100,2)</f>
        <v>57.84</v>
      </c>
      <c r="G467" s="11">
        <f>ROUND(АТС!$F465*$G$41*$G$42/100,2)</f>
        <v>33.85</v>
      </c>
    </row>
    <row r="468" spans="1:7" x14ac:dyDescent="0.25">
      <c r="A468" s="259"/>
      <c r="B468" s="125">
        <f t="shared" si="7"/>
        <v>42539.708330000001</v>
      </c>
      <c r="C468" s="126">
        <v>17</v>
      </c>
      <c r="D468" s="11">
        <f>ROUND(АТС!F466*$D$41*$D$42/100,2)</f>
        <v>83.98</v>
      </c>
      <c r="E468" s="11">
        <f>ROUND(АТС!F466*$E$41*$E$42/100,2)</f>
        <v>77.16</v>
      </c>
      <c r="F468" s="11">
        <f>ROUND(АТС!$F466*$F$41*$F$42/100,2)</f>
        <v>52.52</v>
      </c>
      <c r="G468" s="11">
        <f>ROUND(АТС!$F466*$G$41*$G$42/100,2)</f>
        <v>30.74</v>
      </c>
    </row>
    <row r="469" spans="1:7" x14ac:dyDescent="0.25">
      <c r="A469" s="259"/>
      <c r="B469" s="125">
        <f t="shared" si="7"/>
        <v>42539.75</v>
      </c>
      <c r="C469" s="126">
        <v>18</v>
      </c>
      <c r="D469" s="11">
        <f>ROUND(АТС!F467*$D$41*$D$42/100,2)</f>
        <v>84.9</v>
      </c>
      <c r="E469" s="11">
        <f>ROUND(АТС!F467*$E$41*$E$42/100,2)</f>
        <v>78.010000000000005</v>
      </c>
      <c r="F469" s="11">
        <f>ROUND(АТС!$F467*$F$41*$F$42/100,2)</f>
        <v>53.1</v>
      </c>
      <c r="G469" s="11">
        <f>ROUND(АТС!$F467*$G$41*$G$42/100,2)</f>
        <v>31.08</v>
      </c>
    </row>
    <row r="470" spans="1:7" x14ac:dyDescent="0.25">
      <c r="A470" s="259"/>
      <c r="B470" s="125">
        <f t="shared" si="7"/>
        <v>42539.791669999999</v>
      </c>
      <c r="C470" s="126">
        <v>19</v>
      </c>
      <c r="D470" s="11">
        <f>ROUND(АТС!F468*$D$41*$D$42/100,2)</f>
        <v>76.89</v>
      </c>
      <c r="E470" s="11">
        <f>ROUND(АТС!F468*$E$41*$E$42/100,2)</f>
        <v>70.650000000000006</v>
      </c>
      <c r="F470" s="11">
        <f>ROUND(АТС!$F468*$F$41*$F$42/100,2)</f>
        <v>48.09</v>
      </c>
      <c r="G470" s="11">
        <f>ROUND(АТС!$F468*$G$41*$G$42/100,2)</f>
        <v>28.15</v>
      </c>
    </row>
    <row r="471" spans="1:7" x14ac:dyDescent="0.25">
      <c r="A471" s="259"/>
      <c r="B471" s="123">
        <f t="shared" si="7"/>
        <v>42539.833330000001</v>
      </c>
      <c r="C471" s="126">
        <v>20</v>
      </c>
      <c r="D471" s="11">
        <f>ROUND(АТС!F469*$D$41*$D$42/100,2)</f>
        <v>71.09</v>
      </c>
      <c r="E471" s="11">
        <f>ROUND(АТС!F469*$E$41*$E$42/100,2)</f>
        <v>65.319999999999993</v>
      </c>
      <c r="F471" s="11">
        <f>ROUND(АТС!$F469*$F$41*$F$42/100,2)</f>
        <v>44.47</v>
      </c>
      <c r="G471" s="11">
        <f>ROUND(АТС!$F469*$G$41*$G$42/100,2)</f>
        <v>26.02</v>
      </c>
    </row>
    <row r="472" spans="1:7" x14ac:dyDescent="0.25">
      <c r="A472" s="259"/>
      <c r="B472" s="125">
        <f t="shared" si="7"/>
        <v>42539.875</v>
      </c>
      <c r="C472" s="126">
        <v>21</v>
      </c>
      <c r="D472" s="11">
        <f>ROUND(АТС!F470*$D$41*$D$42/100,2)</f>
        <v>71.27</v>
      </c>
      <c r="E472" s="11">
        <f>ROUND(АТС!F470*$E$41*$E$42/100,2)</f>
        <v>65.48</v>
      </c>
      <c r="F472" s="11">
        <f>ROUND(АТС!$F470*$F$41*$F$42/100,2)</f>
        <v>44.58</v>
      </c>
      <c r="G472" s="11">
        <f>ROUND(АТС!$F470*$G$41*$G$42/100,2)</f>
        <v>26.09</v>
      </c>
    </row>
    <row r="473" spans="1:7" x14ac:dyDescent="0.25">
      <c r="A473" s="259"/>
      <c r="B473" s="125">
        <f t="shared" si="7"/>
        <v>42539.916669999999</v>
      </c>
      <c r="C473" s="126">
        <v>22</v>
      </c>
      <c r="D473" s="11">
        <f>ROUND(АТС!F471*$D$41*$D$42/100,2)</f>
        <v>71.41</v>
      </c>
      <c r="E473" s="11">
        <f>ROUND(АТС!F471*$E$41*$E$42/100,2)</f>
        <v>65.61</v>
      </c>
      <c r="F473" s="11">
        <f>ROUND(АТС!$F471*$F$41*$F$42/100,2)</f>
        <v>44.66</v>
      </c>
      <c r="G473" s="11">
        <f>ROUND(АТС!$F471*$G$41*$G$42/100,2)</f>
        <v>26.14</v>
      </c>
    </row>
    <row r="474" spans="1:7" x14ac:dyDescent="0.25">
      <c r="A474" s="259"/>
      <c r="B474" s="125">
        <f t="shared" si="7"/>
        <v>42539.958330000001</v>
      </c>
      <c r="C474" s="126">
        <v>23</v>
      </c>
      <c r="D474" s="11">
        <f>ROUND(АТС!F472*$D$41*$D$42/100,2)</f>
        <v>85.87</v>
      </c>
      <c r="E474" s="11">
        <f>ROUND(АТС!F472*$E$41*$E$42/100,2)</f>
        <v>78.900000000000006</v>
      </c>
      <c r="F474" s="11">
        <f>ROUND(АТС!$F472*$F$41*$F$42/100,2)</f>
        <v>53.71</v>
      </c>
      <c r="G474" s="11">
        <f>ROUND(АТС!$F472*$G$41*$G$42/100,2)</f>
        <v>31.43</v>
      </c>
    </row>
    <row r="475" spans="1:7" x14ac:dyDescent="0.25">
      <c r="A475" s="259"/>
      <c r="B475" s="123">
        <f t="shared" si="7"/>
        <v>42540</v>
      </c>
      <c r="C475" s="126">
        <v>0</v>
      </c>
      <c r="D475" s="11">
        <f>ROUND(АТС!F473*$D$41*$D$42/100,2)</f>
        <v>70.27</v>
      </c>
      <c r="E475" s="11">
        <f>ROUND(АТС!F473*$E$41*$E$42/100,2)</f>
        <v>64.56</v>
      </c>
      <c r="F475" s="11">
        <f>ROUND(АТС!$F473*$F$41*$F$42/100,2)</f>
        <v>43.95</v>
      </c>
      <c r="G475" s="11">
        <f>ROUND(АТС!$F473*$G$41*$G$42/100,2)</f>
        <v>25.72</v>
      </c>
    </row>
    <row r="476" spans="1:7" x14ac:dyDescent="0.25">
      <c r="A476" s="259"/>
      <c r="B476" s="125">
        <f t="shared" si="7"/>
        <v>42540.041669999999</v>
      </c>
      <c r="C476" s="126">
        <v>1</v>
      </c>
      <c r="D476" s="11">
        <f>ROUND(АТС!F474*$D$41*$D$42/100,2)</f>
        <v>69.67</v>
      </c>
      <c r="E476" s="11">
        <f>ROUND(АТС!F474*$E$41*$E$42/100,2)</f>
        <v>64.010000000000005</v>
      </c>
      <c r="F476" s="11">
        <f>ROUND(АТС!$F474*$F$41*$F$42/100,2)</f>
        <v>43.58</v>
      </c>
      <c r="G476" s="11">
        <f>ROUND(АТС!$F474*$G$41*$G$42/100,2)</f>
        <v>25.5</v>
      </c>
    </row>
    <row r="477" spans="1:7" x14ac:dyDescent="0.25">
      <c r="A477" s="259"/>
      <c r="B477" s="125">
        <f t="shared" si="7"/>
        <v>42540.083330000001</v>
      </c>
      <c r="C477" s="126">
        <v>2</v>
      </c>
      <c r="D477" s="11">
        <f>ROUND(АТС!F475*$D$41*$D$42/100,2)</f>
        <v>75.19</v>
      </c>
      <c r="E477" s="11">
        <f>ROUND(АТС!F475*$E$41*$E$42/100,2)</f>
        <v>69.09</v>
      </c>
      <c r="F477" s="11">
        <f>ROUND(АТС!$F475*$F$41*$F$42/100,2)</f>
        <v>47.03</v>
      </c>
      <c r="G477" s="11">
        <f>ROUND(АТС!$F475*$G$41*$G$42/100,2)</f>
        <v>27.52</v>
      </c>
    </row>
    <row r="478" spans="1:7" x14ac:dyDescent="0.25">
      <c r="A478" s="259"/>
      <c r="B478" s="125">
        <f t="shared" si="7"/>
        <v>42540.125</v>
      </c>
      <c r="C478" s="126">
        <v>3</v>
      </c>
      <c r="D478" s="11">
        <f>ROUND(АТС!F476*$D$41*$D$42/100,2)</f>
        <v>79.33</v>
      </c>
      <c r="E478" s="11">
        <f>ROUND(АТС!F476*$E$41*$E$42/100,2)</f>
        <v>72.89</v>
      </c>
      <c r="F478" s="11">
        <f>ROUND(АТС!$F476*$F$41*$F$42/100,2)</f>
        <v>49.62</v>
      </c>
      <c r="G478" s="11">
        <f>ROUND(АТС!$F476*$G$41*$G$42/100,2)</f>
        <v>29.04</v>
      </c>
    </row>
    <row r="479" spans="1:7" x14ac:dyDescent="0.25">
      <c r="A479" s="259"/>
      <c r="B479" s="123">
        <f t="shared" si="7"/>
        <v>42540.166669999999</v>
      </c>
      <c r="C479" s="126">
        <v>4</v>
      </c>
      <c r="D479" s="11">
        <f>ROUND(АТС!F477*$D$41*$D$42/100,2)</f>
        <v>79.319999999999993</v>
      </c>
      <c r="E479" s="11">
        <f>ROUND(АТС!F477*$E$41*$E$42/100,2)</f>
        <v>72.88</v>
      </c>
      <c r="F479" s="11">
        <f>ROUND(АТС!$F477*$F$41*$F$42/100,2)</f>
        <v>49.61</v>
      </c>
      <c r="G479" s="11">
        <f>ROUND(АТС!$F477*$G$41*$G$42/100,2)</f>
        <v>29.03</v>
      </c>
    </row>
    <row r="480" spans="1:7" x14ac:dyDescent="0.25">
      <c r="A480" s="259"/>
      <c r="B480" s="125">
        <f t="shared" si="7"/>
        <v>42540.208330000001</v>
      </c>
      <c r="C480" s="126">
        <v>5</v>
      </c>
      <c r="D480" s="11">
        <f>ROUND(АТС!F478*$D$41*$D$42/100,2)</f>
        <v>83.93</v>
      </c>
      <c r="E480" s="11">
        <f>ROUND(АТС!F478*$E$41*$E$42/100,2)</f>
        <v>77.11</v>
      </c>
      <c r="F480" s="11">
        <f>ROUND(АТС!$F478*$F$41*$F$42/100,2)</f>
        <v>52.49</v>
      </c>
      <c r="G480" s="11">
        <f>ROUND(АТС!$F478*$G$41*$G$42/100,2)</f>
        <v>30.72</v>
      </c>
    </row>
    <row r="481" spans="1:7" x14ac:dyDescent="0.25">
      <c r="A481" s="259"/>
      <c r="B481" s="125">
        <f t="shared" si="7"/>
        <v>42540.25</v>
      </c>
      <c r="C481" s="126">
        <v>6</v>
      </c>
      <c r="D481" s="11">
        <f>ROUND(АТС!F479*$D$41*$D$42/100,2)</f>
        <v>77.239999999999995</v>
      </c>
      <c r="E481" s="11">
        <f>ROUND(АТС!F479*$E$41*$E$42/100,2)</f>
        <v>70.97</v>
      </c>
      <c r="F481" s="11">
        <f>ROUND(АТС!$F479*$F$41*$F$42/100,2)</f>
        <v>48.31</v>
      </c>
      <c r="G481" s="11">
        <f>ROUND(АТС!$F479*$G$41*$G$42/100,2)</f>
        <v>28.27</v>
      </c>
    </row>
    <row r="482" spans="1:7" x14ac:dyDescent="0.25">
      <c r="A482" s="259"/>
      <c r="B482" s="125">
        <f t="shared" si="7"/>
        <v>42540.291669999999</v>
      </c>
      <c r="C482" s="126">
        <v>7</v>
      </c>
      <c r="D482" s="11">
        <f>ROUND(АТС!F480*$D$41*$D$42/100,2)</f>
        <v>73.3</v>
      </c>
      <c r="E482" s="11">
        <f>ROUND(АТС!F480*$E$41*$E$42/100,2)</f>
        <v>67.349999999999994</v>
      </c>
      <c r="F482" s="11">
        <f>ROUND(АТС!$F480*$F$41*$F$42/100,2)</f>
        <v>45.85</v>
      </c>
      <c r="G482" s="11">
        <f>ROUND(АТС!$F480*$G$41*$G$42/100,2)</f>
        <v>26.83</v>
      </c>
    </row>
    <row r="483" spans="1:7" x14ac:dyDescent="0.25">
      <c r="A483" s="259"/>
      <c r="B483" s="123">
        <f t="shared" si="7"/>
        <v>42540.333330000001</v>
      </c>
      <c r="C483" s="126">
        <v>8</v>
      </c>
      <c r="D483" s="11">
        <f>ROUND(АТС!F481*$D$41*$D$42/100,2)</f>
        <v>74.48</v>
      </c>
      <c r="E483" s="11">
        <f>ROUND(АТС!F481*$E$41*$E$42/100,2)</f>
        <v>68.430000000000007</v>
      </c>
      <c r="F483" s="11">
        <f>ROUND(АТС!$F481*$F$41*$F$42/100,2)</f>
        <v>46.58</v>
      </c>
      <c r="G483" s="11">
        <f>ROUND(АТС!$F481*$G$41*$G$42/100,2)</f>
        <v>27.26</v>
      </c>
    </row>
    <row r="484" spans="1:7" x14ac:dyDescent="0.25">
      <c r="A484" s="259"/>
      <c r="B484" s="125">
        <f t="shared" si="7"/>
        <v>42540.375</v>
      </c>
      <c r="C484" s="126">
        <v>9</v>
      </c>
      <c r="D484" s="11">
        <f>ROUND(АТС!F482*$D$41*$D$42/100,2)</f>
        <v>92.43</v>
      </c>
      <c r="E484" s="11">
        <f>ROUND(АТС!F482*$E$41*$E$42/100,2)</f>
        <v>84.92</v>
      </c>
      <c r="F484" s="11">
        <f>ROUND(АТС!$F482*$F$41*$F$42/100,2)</f>
        <v>57.81</v>
      </c>
      <c r="G484" s="11">
        <f>ROUND(АТС!$F482*$G$41*$G$42/100,2)</f>
        <v>33.83</v>
      </c>
    </row>
    <row r="485" spans="1:7" x14ac:dyDescent="0.25">
      <c r="A485" s="259"/>
      <c r="B485" s="125">
        <f t="shared" si="7"/>
        <v>42540.416669999999</v>
      </c>
      <c r="C485" s="126">
        <v>10</v>
      </c>
      <c r="D485" s="11">
        <f>ROUND(АТС!F483*$D$41*$D$42/100,2)</f>
        <v>83.97</v>
      </c>
      <c r="E485" s="11">
        <f>ROUND(АТС!F483*$E$41*$E$42/100,2)</f>
        <v>77.150000000000006</v>
      </c>
      <c r="F485" s="11">
        <f>ROUND(АТС!$F483*$F$41*$F$42/100,2)</f>
        <v>52.52</v>
      </c>
      <c r="G485" s="11">
        <f>ROUND(АТС!$F483*$G$41*$G$42/100,2)</f>
        <v>30.74</v>
      </c>
    </row>
    <row r="486" spans="1:7" x14ac:dyDescent="0.25">
      <c r="A486" s="259"/>
      <c r="B486" s="125">
        <f t="shared" si="7"/>
        <v>42540.458330000001</v>
      </c>
      <c r="C486" s="126">
        <v>11</v>
      </c>
      <c r="D486" s="11">
        <f>ROUND(АТС!F484*$D$41*$D$42/100,2)</f>
        <v>83.97</v>
      </c>
      <c r="E486" s="11">
        <f>ROUND(АТС!F484*$E$41*$E$42/100,2)</f>
        <v>77.16</v>
      </c>
      <c r="F486" s="11">
        <f>ROUND(АТС!$F484*$F$41*$F$42/100,2)</f>
        <v>52.52</v>
      </c>
      <c r="G486" s="11">
        <f>ROUND(АТС!$F484*$G$41*$G$42/100,2)</f>
        <v>30.74</v>
      </c>
    </row>
    <row r="487" spans="1:7" x14ac:dyDescent="0.25">
      <c r="A487" s="259"/>
      <c r="B487" s="123">
        <f t="shared" si="7"/>
        <v>42540.5</v>
      </c>
      <c r="C487" s="126">
        <v>12</v>
      </c>
      <c r="D487" s="11">
        <f>ROUND(АТС!F485*$D$41*$D$42/100,2)</f>
        <v>83.97</v>
      </c>
      <c r="E487" s="11">
        <f>ROUND(АТС!F485*$E$41*$E$42/100,2)</f>
        <v>77.16</v>
      </c>
      <c r="F487" s="11">
        <f>ROUND(АТС!$F485*$F$41*$F$42/100,2)</f>
        <v>52.52</v>
      </c>
      <c r="G487" s="11">
        <f>ROUND(АТС!$F485*$G$41*$G$42/100,2)</f>
        <v>30.74</v>
      </c>
    </row>
    <row r="488" spans="1:7" x14ac:dyDescent="0.25">
      <c r="A488" s="259"/>
      <c r="B488" s="125">
        <f t="shared" si="7"/>
        <v>42540.541669999999</v>
      </c>
      <c r="C488" s="126">
        <v>13</v>
      </c>
      <c r="D488" s="11">
        <f>ROUND(АТС!F486*$D$41*$D$42/100,2)</f>
        <v>88.02</v>
      </c>
      <c r="E488" s="11">
        <f>ROUND(АТС!F486*$E$41*$E$42/100,2)</f>
        <v>80.87</v>
      </c>
      <c r="F488" s="11">
        <f>ROUND(АТС!$F486*$F$41*$F$42/100,2)</f>
        <v>55.05</v>
      </c>
      <c r="G488" s="11">
        <f>ROUND(АТС!$F486*$G$41*$G$42/100,2)</f>
        <v>32.22</v>
      </c>
    </row>
    <row r="489" spans="1:7" x14ac:dyDescent="0.25">
      <c r="A489" s="259"/>
      <c r="B489" s="125">
        <f t="shared" si="7"/>
        <v>42540.583330000001</v>
      </c>
      <c r="C489" s="126">
        <v>14</v>
      </c>
      <c r="D489" s="11">
        <f>ROUND(АТС!F487*$D$41*$D$42/100,2)</f>
        <v>90.17</v>
      </c>
      <c r="E489" s="11">
        <f>ROUND(АТС!F487*$E$41*$E$42/100,2)</f>
        <v>82.85</v>
      </c>
      <c r="F489" s="11">
        <f>ROUND(АТС!$F487*$F$41*$F$42/100,2)</f>
        <v>56.4</v>
      </c>
      <c r="G489" s="11">
        <f>ROUND(АТС!$F487*$G$41*$G$42/100,2)</f>
        <v>33.01</v>
      </c>
    </row>
    <row r="490" spans="1:7" x14ac:dyDescent="0.25">
      <c r="A490" s="259"/>
      <c r="B490" s="125">
        <f t="shared" si="7"/>
        <v>42540.625</v>
      </c>
      <c r="C490" s="126">
        <v>15</v>
      </c>
      <c r="D490" s="11">
        <f>ROUND(АТС!F488*$D$41*$D$42/100,2)</f>
        <v>90.18</v>
      </c>
      <c r="E490" s="11">
        <f>ROUND(АТС!F488*$E$41*$E$42/100,2)</f>
        <v>82.86</v>
      </c>
      <c r="F490" s="11">
        <f>ROUND(АТС!$F488*$F$41*$F$42/100,2)</f>
        <v>56.4</v>
      </c>
      <c r="G490" s="11">
        <f>ROUND(АТС!$F488*$G$41*$G$42/100,2)</f>
        <v>33.01</v>
      </c>
    </row>
    <row r="491" spans="1:7" x14ac:dyDescent="0.25">
      <c r="A491" s="259"/>
      <c r="B491" s="123">
        <f t="shared" si="7"/>
        <v>42540.666669999999</v>
      </c>
      <c r="C491" s="126">
        <v>16</v>
      </c>
      <c r="D491" s="11">
        <f>ROUND(АТС!F489*$D$41*$D$42/100,2)</f>
        <v>89.09</v>
      </c>
      <c r="E491" s="11">
        <f>ROUND(АТС!F489*$E$41*$E$42/100,2)</f>
        <v>81.86</v>
      </c>
      <c r="F491" s="11">
        <f>ROUND(АТС!$F489*$F$41*$F$42/100,2)</f>
        <v>55.73</v>
      </c>
      <c r="G491" s="11">
        <f>ROUND(АТС!$F489*$G$41*$G$42/100,2)</f>
        <v>32.61</v>
      </c>
    </row>
    <row r="492" spans="1:7" x14ac:dyDescent="0.25">
      <c r="A492" s="259"/>
      <c r="B492" s="125">
        <f t="shared" si="7"/>
        <v>42540.708330000001</v>
      </c>
      <c r="C492" s="126">
        <v>17</v>
      </c>
      <c r="D492" s="11">
        <f>ROUND(АТС!F490*$D$41*$D$42/100,2)</f>
        <v>86.99</v>
      </c>
      <c r="E492" s="11">
        <f>ROUND(АТС!F490*$E$41*$E$42/100,2)</f>
        <v>79.92</v>
      </c>
      <c r="F492" s="11">
        <f>ROUND(АТС!$F490*$F$41*$F$42/100,2)</f>
        <v>54.41</v>
      </c>
      <c r="G492" s="11">
        <f>ROUND(АТС!$F490*$G$41*$G$42/100,2)</f>
        <v>31.84</v>
      </c>
    </row>
    <row r="493" spans="1:7" x14ac:dyDescent="0.25">
      <c r="A493" s="259"/>
      <c r="B493" s="125">
        <f t="shared" si="7"/>
        <v>42540.75</v>
      </c>
      <c r="C493" s="126">
        <v>18</v>
      </c>
      <c r="D493" s="11">
        <f>ROUND(АТС!F491*$D$41*$D$42/100,2)</f>
        <v>89.09</v>
      </c>
      <c r="E493" s="11">
        <f>ROUND(АТС!F491*$E$41*$E$42/100,2)</f>
        <v>81.86</v>
      </c>
      <c r="F493" s="11">
        <f>ROUND(АТС!$F491*$F$41*$F$42/100,2)</f>
        <v>55.72</v>
      </c>
      <c r="G493" s="11">
        <f>ROUND(АТС!$F491*$G$41*$G$42/100,2)</f>
        <v>32.61</v>
      </c>
    </row>
    <row r="494" spans="1:7" x14ac:dyDescent="0.25">
      <c r="A494" s="259"/>
      <c r="B494" s="125">
        <f t="shared" si="7"/>
        <v>42540.791669999999</v>
      </c>
      <c r="C494" s="126">
        <v>19</v>
      </c>
      <c r="D494" s="11">
        <f>ROUND(АТС!F492*$D$41*$D$42/100,2)</f>
        <v>81.180000000000007</v>
      </c>
      <c r="E494" s="11">
        <f>ROUND(АТС!F492*$E$41*$E$42/100,2)</f>
        <v>74.59</v>
      </c>
      <c r="F494" s="11">
        <f>ROUND(АТС!$F492*$F$41*$F$42/100,2)</f>
        <v>50.77</v>
      </c>
      <c r="G494" s="11">
        <f>ROUND(АТС!$F492*$G$41*$G$42/100,2)</f>
        <v>29.72</v>
      </c>
    </row>
    <row r="495" spans="1:7" x14ac:dyDescent="0.25">
      <c r="A495" s="259"/>
      <c r="B495" s="123">
        <f t="shared" si="7"/>
        <v>42540.833330000001</v>
      </c>
      <c r="C495" s="126">
        <v>20</v>
      </c>
      <c r="D495" s="11">
        <f>ROUND(АТС!F493*$D$41*$D$42/100,2)</f>
        <v>70.78</v>
      </c>
      <c r="E495" s="11">
        <f>ROUND(АТС!F493*$E$41*$E$42/100,2)</f>
        <v>65.03</v>
      </c>
      <c r="F495" s="11">
        <f>ROUND(АТС!$F493*$F$41*$F$42/100,2)</f>
        <v>44.27</v>
      </c>
      <c r="G495" s="11">
        <f>ROUND(АТС!$F493*$G$41*$G$42/100,2)</f>
        <v>25.91</v>
      </c>
    </row>
    <row r="496" spans="1:7" x14ac:dyDescent="0.25">
      <c r="A496" s="259"/>
      <c r="B496" s="125">
        <f t="shared" si="7"/>
        <v>42540.875</v>
      </c>
      <c r="C496" s="126">
        <v>21</v>
      </c>
      <c r="D496" s="11">
        <f>ROUND(АТС!F494*$D$41*$D$42/100,2)</f>
        <v>70.959999999999994</v>
      </c>
      <c r="E496" s="11">
        <f>ROUND(АТС!F494*$E$41*$E$42/100,2)</f>
        <v>65.2</v>
      </c>
      <c r="F496" s="11">
        <f>ROUND(АТС!$F494*$F$41*$F$42/100,2)</f>
        <v>44.38</v>
      </c>
      <c r="G496" s="11">
        <f>ROUND(АТС!$F494*$G$41*$G$42/100,2)</f>
        <v>25.97</v>
      </c>
    </row>
    <row r="497" spans="1:7" x14ac:dyDescent="0.25">
      <c r="A497" s="259"/>
      <c r="B497" s="125">
        <f t="shared" si="7"/>
        <v>42540.916669999999</v>
      </c>
      <c r="C497" s="126">
        <v>22</v>
      </c>
      <c r="D497" s="11">
        <f>ROUND(АТС!F495*$D$41*$D$42/100,2)</f>
        <v>71.45</v>
      </c>
      <c r="E497" s="11">
        <f>ROUND(АТС!F495*$E$41*$E$42/100,2)</f>
        <v>65.650000000000006</v>
      </c>
      <c r="F497" s="11">
        <f>ROUND(АТС!$F495*$F$41*$F$42/100,2)</f>
        <v>44.69</v>
      </c>
      <c r="G497" s="11">
        <f>ROUND(АТС!$F495*$G$41*$G$42/100,2)</f>
        <v>26.15</v>
      </c>
    </row>
    <row r="498" spans="1:7" x14ac:dyDescent="0.25">
      <c r="A498" s="259"/>
      <c r="B498" s="125">
        <f t="shared" si="7"/>
        <v>42540.958330000001</v>
      </c>
      <c r="C498" s="126">
        <v>23</v>
      </c>
      <c r="D498" s="11">
        <f>ROUND(АТС!F496*$D$41*$D$42/100,2)</f>
        <v>85.93</v>
      </c>
      <c r="E498" s="11">
        <f>ROUND(АТС!F496*$E$41*$E$42/100,2)</f>
        <v>78.95</v>
      </c>
      <c r="F498" s="11">
        <f>ROUND(АТС!$F496*$F$41*$F$42/100,2)</f>
        <v>53.74</v>
      </c>
      <c r="G498" s="11">
        <f>ROUND(АТС!$F496*$G$41*$G$42/100,2)</f>
        <v>31.45</v>
      </c>
    </row>
    <row r="499" spans="1:7" x14ac:dyDescent="0.25">
      <c r="A499" s="259"/>
      <c r="B499" s="123">
        <f t="shared" si="7"/>
        <v>42541</v>
      </c>
      <c r="C499" s="126">
        <v>0</v>
      </c>
      <c r="D499" s="11">
        <f>ROUND(АТС!F497*$D$41*$D$42/100,2)</f>
        <v>68.11</v>
      </c>
      <c r="E499" s="11">
        <f>ROUND(АТС!F497*$E$41*$E$42/100,2)</f>
        <v>62.58</v>
      </c>
      <c r="F499" s="11">
        <f>ROUND(АТС!$F497*$F$41*$F$42/100,2)</f>
        <v>42.6</v>
      </c>
      <c r="G499" s="11">
        <f>ROUND(АТС!$F497*$G$41*$G$42/100,2)</f>
        <v>24.93</v>
      </c>
    </row>
    <row r="500" spans="1:7" x14ac:dyDescent="0.25">
      <c r="A500" s="259"/>
      <c r="B500" s="125">
        <f t="shared" si="7"/>
        <v>42541.041669999999</v>
      </c>
      <c r="C500" s="126">
        <v>1</v>
      </c>
      <c r="D500" s="11">
        <f>ROUND(АТС!F498*$D$41*$D$42/100,2)</f>
        <v>73.56</v>
      </c>
      <c r="E500" s="11">
        <f>ROUND(АТС!F498*$E$41*$E$42/100,2)</f>
        <v>67.58</v>
      </c>
      <c r="F500" s="11">
        <f>ROUND(АТС!$F498*$F$41*$F$42/100,2)</f>
        <v>46.01</v>
      </c>
      <c r="G500" s="11">
        <f>ROUND(АТС!$F498*$G$41*$G$42/100,2)</f>
        <v>26.93</v>
      </c>
    </row>
    <row r="501" spans="1:7" x14ac:dyDescent="0.25">
      <c r="A501" s="259"/>
      <c r="B501" s="125">
        <f t="shared" si="7"/>
        <v>42541.083330000001</v>
      </c>
      <c r="C501" s="126">
        <v>2</v>
      </c>
      <c r="D501" s="11">
        <f>ROUND(АТС!F499*$D$41*$D$42/100,2)</f>
        <v>78.930000000000007</v>
      </c>
      <c r="E501" s="11">
        <f>ROUND(АТС!F499*$E$41*$E$42/100,2)</f>
        <v>72.52</v>
      </c>
      <c r="F501" s="11">
        <f>ROUND(АТС!$F499*$F$41*$F$42/100,2)</f>
        <v>49.37</v>
      </c>
      <c r="G501" s="11">
        <f>ROUND(АТС!$F499*$G$41*$G$42/100,2)</f>
        <v>28.89</v>
      </c>
    </row>
    <row r="502" spans="1:7" x14ac:dyDescent="0.25">
      <c r="A502" s="259"/>
      <c r="B502" s="125">
        <f t="shared" si="7"/>
        <v>42541.125</v>
      </c>
      <c r="C502" s="126">
        <v>3</v>
      </c>
      <c r="D502" s="11">
        <f>ROUND(АТС!F500*$D$41*$D$42/100,2)</f>
        <v>82.92</v>
      </c>
      <c r="E502" s="11">
        <f>ROUND(АТС!F500*$E$41*$E$42/100,2)</f>
        <v>76.19</v>
      </c>
      <c r="F502" s="11">
        <f>ROUND(АТС!$F500*$F$41*$F$42/100,2)</f>
        <v>51.86</v>
      </c>
      <c r="G502" s="11">
        <f>ROUND(АТС!$F500*$G$41*$G$42/100,2)</f>
        <v>30.35</v>
      </c>
    </row>
    <row r="503" spans="1:7" x14ac:dyDescent="0.25">
      <c r="A503" s="259"/>
      <c r="B503" s="123">
        <f t="shared" si="7"/>
        <v>42541.166669999999</v>
      </c>
      <c r="C503" s="126">
        <v>4</v>
      </c>
      <c r="D503" s="11">
        <f>ROUND(АТС!F501*$D$41*$D$42/100,2)</f>
        <v>83.98</v>
      </c>
      <c r="E503" s="11">
        <f>ROUND(АТС!F501*$E$41*$E$42/100,2)</f>
        <v>77.16</v>
      </c>
      <c r="F503" s="11">
        <f>ROUND(АТС!$F501*$F$41*$F$42/100,2)</f>
        <v>52.52</v>
      </c>
      <c r="G503" s="11">
        <f>ROUND(АТС!$F501*$G$41*$G$42/100,2)</f>
        <v>30.74</v>
      </c>
    </row>
    <row r="504" spans="1:7" x14ac:dyDescent="0.25">
      <c r="A504" s="259"/>
      <c r="B504" s="125">
        <f t="shared" si="7"/>
        <v>42541.208330000001</v>
      </c>
      <c r="C504" s="126">
        <v>5</v>
      </c>
      <c r="D504" s="11">
        <f>ROUND(АТС!F502*$D$41*$D$42/100,2)</f>
        <v>87.28</v>
      </c>
      <c r="E504" s="11">
        <f>ROUND(АТС!F502*$E$41*$E$42/100,2)</f>
        <v>80.19</v>
      </c>
      <c r="F504" s="11">
        <f>ROUND(АТС!$F502*$F$41*$F$42/100,2)</f>
        <v>54.59</v>
      </c>
      <c r="G504" s="11">
        <f>ROUND(АТС!$F502*$G$41*$G$42/100,2)</f>
        <v>31.95</v>
      </c>
    </row>
    <row r="505" spans="1:7" x14ac:dyDescent="0.25">
      <c r="A505" s="259"/>
      <c r="B505" s="125">
        <f t="shared" si="7"/>
        <v>42541.25</v>
      </c>
      <c r="C505" s="126">
        <v>6</v>
      </c>
      <c r="D505" s="11">
        <f>ROUND(АТС!F503*$D$41*$D$42/100,2)</f>
        <v>82.93</v>
      </c>
      <c r="E505" s="11">
        <f>ROUND(АТС!F503*$E$41*$E$42/100,2)</f>
        <v>76.19</v>
      </c>
      <c r="F505" s="11">
        <f>ROUND(АТС!$F503*$F$41*$F$42/100,2)</f>
        <v>51.87</v>
      </c>
      <c r="G505" s="11">
        <f>ROUND(АТС!$F503*$G$41*$G$42/100,2)</f>
        <v>30.35</v>
      </c>
    </row>
    <row r="506" spans="1:7" x14ac:dyDescent="0.25">
      <c r="A506" s="259"/>
      <c r="B506" s="125">
        <f t="shared" si="7"/>
        <v>42541.291669999999</v>
      </c>
      <c r="C506" s="126">
        <v>7</v>
      </c>
      <c r="D506" s="11">
        <f>ROUND(АТС!F504*$D$41*$D$42/100,2)</f>
        <v>118.21</v>
      </c>
      <c r="E506" s="11">
        <f>ROUND(АТС!F504*$E$41*$E$42/100,2)</f>
        <v>108.61</v>
      </c>
      <c r="F506" s="11">
        <f>ROUND(АТС!$F504*$F$41*$F$42/100,2)</f>
        <v>73.94</v>
      </c>
      <c r="G506" s="11">
        <f>ROUND(АТС!$F504*$G$41*$G$42/100,2)</f>
        <v>43.27</v>
      </c>
    </row>
    <row r="507" spans="1:7" x14ac:dyDescent="0.25">
      <c r="A507" s="259"/>
      <c r="B507" s="123">
        <f t="shared" si="7"/>
        <v>42541.333330000001</v>
      </c>
      <c r="C507" s="126">
        <v>8</v>
      </c>
      <c r="D507" s="11">
        <f>ROUND(АТС!F505*$D$41*$D$42/100,2)</f>
        <v>100.43</v>
      </c>
      <c r="E507" s="11">
        <f>ROUND(АТС!F505*$E$41*$E$42/100,2)</f>
        <v>92.28</v>
      </c>
      <c r="F507" s="11">
        <f>ROUND(АТС!$F505*$F$41*$F$42/100,2)</f>
        <v>62.82</v>
      </c>
      <c r="G507" s="11">
        <f>ROUND(АТС!$F505*$G$41*$G$42/100,2)</f>
        <v>36.76</v>
      </c>
    </row>
    <row r="508" spans="1:7" x14ac:dyDescent="0.25">
      <c r="A508" s="259"/>
      <c r="B508" s="125">
        <f t="shared" si="7"/>
        <v>42541.375</v>
      </c>
      <c r="C508" s="126">
        <v>9</v>
      </c>
      <c r="D508" s="11">
        <f>ROUND(АТС!F506*$D$41*$D$42/100,2)</f>
        <v>83.63</v>
      </c>
      <c r="E508" s="11">
        <f>ROUND(АТС!F506*$E$41*$E$42/100,2)</f>
        <v>76.84</v>
      </c>
      <c r="F508" s="11">
        <f>ROUND(АТС!$F506*$F$41*$F$42/100,2)</f>
        <v>52.31</v>
      </c>
      <c r="G508" s="11">
        <f>ROUND(АТС!$F506*$G$41*$G$42/100,2)</f>
        <v>30.61</v>
      </c>
    </row>
    <row r="509" spans="1:7" x14ac:dyDescent="0.25">
      <c r="A509" s="259"/>
      <c r="B509" s="125">
        <f t="shared" si="7"/>
        <v>42541.416669999999</v>
      </c>
      <c r="C509" s="126">
        <v>10</v>
      </c>
      <c r="D509" s="11">
        <f>ROUND(АТС!F507*$D$41*$D$42/100,2)</f>
        <v>77.930000000000007</v>
      </c>
      <c r="E509" s="11">
        <f>ROUND(АТС!F507*$E$41*$E$42/100,2)</f>
        <v>71.61</v>
      </c>
      <c r="F509" s="11">
        <f>ROUND(АТС!$F507*$F$41*$F$42/100,2)</f>
        <v>48.74</v>
      </c>
      <c r="G509" s="11">
        <f>ROUND(АТС!$F507*$G$41*$G$42/100,2)</f>
        <v>28.53</v>
      </c>
    </row>
    <row r="510" spans="1:7" x14ac:dyDescent="0.25">
      <c r="A510" s="259"/>
      <c r="B510" s="125">
        <f t="shared" si="7"/>
        <v>42541.458330000001</v>
      </c>
      <c r="C510" s="126">
        <v>11</v>
      </c>
      <c r="D510" s="11">
        <f>ROUND(АТС!F508*$D$41*$D$42/100,2)</f>
        <v>76.19</v>
      </c>
      <c r="E510" s="11">
        <f>ROUND(АТС!F508*$E$41*$E$42/100,2)</f>
        <v>70.010000000000005</v>
      </c>
      <c r="F510" s="11">
        <f>ROUND(АТС!$F508*$F$41*$F$42/100,2)</f>
        <v>47.65</v>
      </c>
      <c r="G510" s="11">
        <f>ROUND(АТС!$F508*$G$41*$G$42/100,2)</f>
        <v>27.89</v>
      </c>
    </row>
    <row r="511" spans="1:7" x14ac:dyDescent="0.25">
      <c r="A511" s="259"/>
      <c r="B511" s="123">
        <f t="shared" si="7"/>
        <v>42541.5</v>
      </c>
      <c r="C511" s="126">
        <v>12</v>
      </c>
      <c r="D511" s="11">
        <f>ROUND(АТС!F509*$D$41*$D$42/100,2)</f>
        <v>77.930000000000007</v>
      </c>
      <c r="E511" s="11">
        <f>ROUND(АТС!F509*$E$41*$E$42/100,2)</f>
        <v>71.599999999999994</v>
      </c>
      <c r="F511" s="11">
        <f>ROUND(АТС!$F509*$F$41*$F$42/100,2)</f>
        <v>48.74</v>
      </c>
      <c r="G511" s="11">
        <f>ROUND(АТС!$F509*$G$41*$G$42/100,2)</f>
        <v>28.52</v>
      </c>
    </row>
    <row r="512" spans="1:7" x14ac:dyDescent="0.25">
      <c r="A512" s="259"/>
      <c r="B512" s="125">
        <f t="shared" si="7"/>
        <v>42541.541669999999</v>
      </c>
      <c r="C512" s="126">
        <v>13</v>
      </c>
      <c r="D512" s="11">
        <f>ROUND(АТС!F510*$D$41*$D$42/100,2)</f>
        <v>76.180000000000007</v>
      </c>
      <c r="E512" s="11">
        <f>ROUND(АТС!F510*$E$41*$E$42/100,2)</f>
        <v>70</v>
      </c>
      <c r="F512" s="11">
        <f>ROUND(АТС!$F510*$F$41*$F$42/100,2)</f>
        <v>47.65</v>
      </c>
      <c r="G512" s="11">
        <f>ROUND(АТС!$F510*$G$41*$G$42/100,2)</f>
        <v>27.89</v>
      </c>
    </row>
    <row r="513" spans="1:7" x14ac:dyDescent="0.25">
      <c r="A513" s="259"/>
      <c r="B513" s="125">
        <f t="shared" si="7"/>
        <v>42541.583330000001</v>
      </c>
      <c r="C513" s="126">
        <v>14</v>
      </c>
      <c r="D513" s="11">
        <f>ROUND(АТС!F511*$D$41*$D$42/100,2)</f>
        <v>76.17</v>
      </c>
      <c r="E513" s="11">
        <f>ROUND(АТС!F511*$E$41*$E$42/100,2)</f>
        <v>69.989999999999995</v>
      </c>
      <c r="F513" s="11">
        <f>ROUND(АТС!$F511*$F$41*$F$42/100,2)</f>
        <v>47.64</v>
      </c>
      <c r="G513" s="11">
        <f>ROUND(АТС!$F511*$G$41*$G$42/100,2)</f>
        <v>27.88</v>
      </c>
    </row>
    <row r="514" spans="1:7" x14ac:dyDescent="0.25">
      <c r="A514" s="259"/>
      <c r="B514" s="125">
        <f t="shared" si="7"/>
        <v>42541.625</v>
      </c>
      <c r="C514" s="126">
        <v>15</v>
      </c>
      <c r="D514" s="11">
        <f>ROUND(АТС!F512*$D$41*$D$42/100,2)</f>
        <v>82.61</v>
      </c>
      <c r="E514" s="11">
        <f>ROUND(АТС!F512*$E$41*$E$42/100,2)</f>
        <v>75.900000000000006</v>
      </c>
      <c r="F514" s="11">
        <f>ROUND(АТС!$F512*$F$41*$F$42/100,2)</f>
        <v>51.67</v>
      </c>
      <c r="G514" s="11">
        <f>ROUND(АТС!$F512*$G$41*$G$42/100,2)</f>
        <v>30.24</v>
      </c>
    </row>
    <row r="515" spans="1:7" x14ac:dyDescent="0.25">
      <c r="A515" s="259"/>
      <c r="B515" s="123">
        <f t="shared" si="7"/>
        <v>42541.666669999999</v>
      </c>
      <c r="C515" s="126">
        <v>16</v>
      </c>
      <c r="D515" s="11">
        <f>ROUND(АТС!F513*$D$41*$D$42/100,2)</f>
        <v>81.16</v>
      </c>
      <c r="E515" s="11">
        <f>ROUND(АТС!F513*$E$41*$E$42/100,2)</f>
        <v>74.569999999999993</v>
      </c>
      <c r="F515" s="11">
        <f>ROUND(АТС!$F513*$F$41*$F$42/100,2)</f>
        <v>50.76</v>
      </c>
      <c r="G515" s="11">
        <f>ROUND(АТС!$F513*$G$41*$G$42/100,2)</f>
        <v>29.71</v>
      </c>
    </row>
    <row r="516" spans="1:7" x14ac:dyDescent="0.25">
      <c r="A516" s="259"/>
      <c r="B516" s="125">
        <f t="shared" ref="B516:B579" si="8">B492+1</f>
        <v>42541.708330000001</v>
      </c>
      <c r="C516" s="126">
        <v>17</v>
      </c>
      <c r="D516" s="11">
        <f>ROUND(АТС!F514*$D$41*$D$42/100,2)</f>
        <v>83.59</v>
      </c>
      <c r="E516" s="11">
        <f>ROUND(АТС!F514*$E$41*$E$42/100,2)</f>
        <v>76.81</v>
      </c>
      <c r="F516" s="11">
        <f>ROUND(АТС!$F514*$F$41*$F$42/100,2)</f>
        <v>52.28</v>
      </c>
      <c r="G516" s="11">
        <f>ROUND(АТС!$F514*$G$41*$G$42/100,2)</f>
        <v>30.6</v>
      </c>
    </row>
    <row r="517" spans="1:7" x14ac:dyDescent="0.25">
      <c r="A517" s="259"/>
      <c r="B517" s="125">
        <f t="shared" si="8"/>
        <v>42541.75</v>
      </c>
      <c r="C517" s="126">
        <v>18</v>
      </c>
      <c r="D517" s="11">
        <f>ROUND(АТС!F515*$D$41*$D$42/100,2)</f>
        <v>85.31</v>
      </c>
      <c r="E517" s="11">
        <f>ROUND(АТС!F515*$E$41*$E$42/100,2)</f>
        <v>78.38</v>
      </c>
      <c r="F517" s="11">
        <f>ROUND(АТС!$F515*$F$41*$F$42/100,2)</f>
        <v>53.36</v>
      </c>
      <c r="G517" s="11">
        <f>ROUND(АТС!$F515*$G$41*$G$42/100,2)</f>
        <v>31.23</v>
      </c>
    </row>
    <row r="518" spans="1:7" x14ac:dyDescent="0.25">
      <c r="A518" s="259"/>
      <c r="B518" s="125">
        <f t="shared" si="8"/>
        <v>42541.791669999999</v>
      </c>
      <c r="C518" s="126">
        <v>19</v>
      </c>
      <c r="D518" s="11">
        <f>ROUND(АТС!F516*$D$41*$D$42/100,2)</f>
        <v>78.87</v>
      </c>
      <c r="E518" s="11">
        <f>ROUND(АТС!F516*$E$41*$E$42/100,2)</f>
        <v>72.459999999999994</v>
      </c>
      <c r="F518" s="11">
        <f>ROUND(АТС!$F516*$F$41*$F$42/100,2)</f>
        <v>49.33</v>
      </c>
      <c r="G518" s="11">
        <f>ROUND(АТС!$F516*$G$41*$G$42/100,2)</f>
        <v>28.87</v>
      </c>
    </row>
    <row r="519" spans="1:7" x14ac:dyDescent="0.25">
      <c r="A519" s="259"/>
      <c r="B519" s="123">
        <f t="shared" si="8"/>
        <v>42541.833330000001</v>
      </c>
      <c r="C519" s="126">
        <v>20</v>
      </c>
      <c r="D519" s="11">
        <f>ROUND(АТС!F517*$D$41*$D$42/100,2)</f>
        <v>69.040000000000006</v>
      </c>
      <c r="E519" s="11">
        <f>ROUND(АТС!F517*$E$41*$E$42/100,2)</f>
        <v>63.43</v>
      </c>
      <c r="F519" s="11">
        <f>ROUND(АТС!$F517*$F$41*$F$42/100,2)</f>
        <v>43.18</v>
      </c>
      <c r="G519" s="11">
        <f>ROUND(АТС!$F517*$G$41*$G$42/100,2)</f>
        <v>25.27</v>
      </c>
    </row>
    <row r="520" spans="1:7" x14ac:dyDescent="0.25">
      <c r="A520" s="259"/>
      <c r="B520" s="125">
        <f t="shared" si="8"/>
        <v>42541.875</v>
      </c>
      <c r="C520" s="126">
        <v>21</v>
      </c>
      <c r="D520" s="11">
        <f>ROUND(АТС!F518*$D$41*$D$42/100,2)</f>
        <v>69.069999999999993</v>
      </c>
      <c r="E520" s="11">
        <f>ROUND(АТС!F518*$E$41*$E$42/100,2)</f>
        <v>63.46</v>
      </c>
      <c r="F520" s="11">
        <f>ROUND(АТС!$F518*$F$41*$F$42/100,2)</f>
        <v>43.2</v>
      </c>
      <c r="G520" s="11">
        <f>ROUND(АТС!$F518*$G$41*$G$42/100,2)</f>
        <v>25.28</v>
      </c>
    </row>
    <row r="521" spans="1:7" x14ac:dyDescent="0.25">
      <c r="A521" s="259"/>
      <c r="B521" s="125">
        <f t="shared" si="8"/>
        <v>42541.916669999999</v>
      </c>
      <c r="C521" s="126">
        <v>22</v>
      </c>
      <c r="D521" s="11">
        <f>ROUND(АТС!F519*$D$41*$D$42/100,2)</f>
        <v>73.900000000000006</v>
      </c>
      <c r="E521" s="11">
        <f>ROUND(АТС!F519*$E$41*$E$42/100,2)</f>
        <v>67.900000000000006</v>
      </c>
      <c r="F521" s="11">
        <f>ROUND(АТС!$F519*$F$41*$F$42/100,2)</f>
        <v>46.22</v>
      </c>
      <c r="G521" s="11">
        <f>ROUND(АТС!$F519*$G$41*$G$42/100,2)</f>
        <v>27.05</v>
      </c>
    </row>
    <row r="522" spans="1:7" x14ac:dyDescent="0.25">
      <c r="A522" s="259"/>
      <c r="B522" s="125">
        <f t="shared" si="8"/>
        <v>42541.958330000001</v>
      </c>
      <c r="C522" s="126">
        <v>23</v>
      </c>
      <c r="D522" s="11">
        <f>ROUND(АТС!F520*$D$41*$D$42/100,2)</f>
        <v>77.989999999999995</v>
      </c>
      <c r="E522" s="11">
        <f>ROUND(АТС!F520*$E$41*$E$42/100,2)</f>
        <v>71.66</v>
      </c>
      <c r="F522" s="11">
        <f>ROUND(АТС!$F520*$F$41*$F$42/100,2)</f>
        <v>48.78</v>
      </c>
      <c r="G522" s="11">
        <f>ROUND(АТС!$F520*$G$41*$G$42/100,2)</f>
        <v>28.55</v>
      </c>
    </row>
    <row r="523" spans="1:7" x14ac:dyDescent="0.25">
      <c r="A523" s="259"/>
      <c r="B523" s="123">
        <f t="shared" si="8"/>
        <v>42542</v>
      </c>
      <c r="C523" s="126">
        <v>0</v>
      </c>
      <c r="D523" s="11">
        <f>ROUND(АТС!F521*$D$41*$D$42/100,2)</f>
        <v>67.510000000000005</v>
      </c>
      <c r="E523" s="11">
        <f>ROUND(АТС!F521*$E$41*$E$42/100,2)</f>
        <v>62.03</v>
      </c>
      <c r="F523" s="11">
        <f>ROUND(АТС!$F521*$F$41*$F$42/100,2)</f>
        <v>42.22</v>
      </c>
      <c r="G523" s="11">
        <f>ROUND(АТС!$F521*$G$41*$G$42/100,2)</f>
        <v>24.71</v>
      </c>
    </row>
    <row r="524" spans="1:7" x14ac:dyDescent="0.25">
      <c r="A524" s="259"/>
      <c r="B524" s="125">
        <f t="shared" si="8"/>
        <v>42542.041669999999</v>
      </c>
      <c r="C524" s="126">
        <v>1</v>
      </c>
      <c r="D524" s="11">
        <f>ROUND(АТС!F522*$D$41*$D$42/100,2)</f>
        <v>71.92</v>
      </c>
      <c r="E524" s="11">
        <f>ROUND(АТС!F522*$E$41*$E$42/100,2)</f>
        <v>66.08</v>
      </c>
      <c r="F524" s="11">
        <f>ROUND(АТС!$F522*$F$41*$F$42/100,2)</f>
        <v>44.98</v>
      </c>
      <c r="G524" s="11">
        <f>ROUND(АТС!$F522*$G$41*$G$42/100,2)</f>
        <v>26.33</v>
      </c>
    </row>
    <row r="525" spans="1:7" x14ac:dyDescent="0.25">
      <c r="A525" s="259"/>
      <c r="B525" s="125">
        <f t="shared" si="8"/>
        <v>42542.083330000001</v>
      </c>
      <c r="C525" s="126">
        <v>2</v>
      </c>
      <c r="D525" s="11">
        <f>ROUND(АТС!F523*$D$41*$D$42/100,2)</f>
        <v>77.05</v>
      </c>
      <c r="E525" s="11">
        <f>ROUND(АТС!F523*$E$41*$E$42/100,2)</f>
        <v>70.8</v>
      </c>
      <c r="F525" s="11">
        <f>ROUND(АТС!$F523*$F$41*$F$42/100,2)</f>
        <v>48.19</v>
      </c>
      <c r="G525" s="11">
        <f>ROUND(АТС!$F523*$G$41*$G$42/100,2)</f>
        <v>28.21</v>
      </c>
    </row>
    <row r="526" spans="1:7" x14ac:dyDescent="0.25">
      <c r="A526" s="259"/>
      <c r="B526" s="125">
        <f t="shared" si="8"/>
        <v>42542.125</v>
      </c>
      <c r="C526" s="126">
        <v>3</v>
      </c>
      <c r="D526" s="11">
        <f>ROUND(АТС!F524*$D$41*$D$42/100,2)</f>
        <v>80.86</v>
      </c>
      <c r="E526" s="11">
        <f>ROUND(АТС!F524*$E$41*$E$42/100,2)</f>
        <v>74.3</v>
      </c>
      <c r="F526" s="11">
        <f>ROUND(АТС!$F524*$F$41*$F$42/100,2)</f>
        <v>50.58</v>
      </c>
      <c r="G526" s="11">
        <f>ROUND(АТС!$F524*$G$41*$G$42/100,2)</f>
        <v>29.6</v>
      </c>
    </row>
    <row r="527" spans="1:7" x14ac:dyDescent="0.25">
      <c r="A527" s="259"/>
      <c r="B527" s="123">
        <f t="shared" si="8"/>
        <v>42542.166669999999</v>
      </c>
      <c r="C527" s="126">
        <v>4</v>
      </c>
      <c r="D527" s="11">
        <f>ROUND(АТС!F525*$D$41*$D$42/100,2)</f>
        <v>83.86</v>
      </c>
      <c r="E527" s="11">
        <f>ROUND(АТС!F525*$E$41*$E$42/100,2)</f>
        <v>77.05</v>
      </c>
      <c r="F527" s="11">
        <f>ROUND(АТС!$F525*$F$41*$F$42/100,2)</f>
        <v>52.45</v>
      </c>
      <c r="G527" s="11">
        <f>ROUND(АТС!$F525*$G$41*$G$42/100,2)</f>
        <v>30.7</v>
      </c>
    </row>
    <row r="528" spans="1:7" x14ac:dyDescent="0.25">
      <c r="A528" s="259"/>
      <c r="B528" s="125">
        <f t="shared" si="8"/>
        <v>42542.208330000001</v>
      </c>
      <c r="C528" s="126">
        <v>5</v>
      </c>
      <c r="D528" s="11">
        <f>ROUND(АТС!F526*$D$41*$D$42/100,2)</f>
        <v>89.53</v>
      </c>
      <c r="E528" s="11">
        <f>ROUND(АТС!F526*$E$41*$E$42/100,2)</f>
        <v>82.26</v>
      </c>
      <c r="F528" s="11">
        <f>ROUND(АТС!$F526*$F$41*$F$42/100,2)</f>
        <v>56</v>
      </c>
      <c r="G528" s="11">
        <f>ROUND(АТС!$F526*$G$41*$G$42/100,2)</f>
        <v>32.770000000000003</v>
      </c>
    </row>
    <row r="529" spans="1:7" x14ac:dyDescent="0.25">
      <c r="A529" s="259"/>
      <c r="B529" s="125">
        <f t="shared" si="8"/>
        <v>42542.25</v>
      </c>
      <c r="C529" s="126">
        <v>6</v>
      </c>
      <c r="D529" s="11">
        <f>ROUND(АТС!F527*$D$41*$D$42/100,2)</f>
        <v>87.23</v>
      </c>
      <c r="E529" s="11">
        <f>ROUND(АТС!F527*$E$41*$E$42/100,2)</f>
        <v>80.150000000000006</v>
      </c>
      <c r="F529" s="11">
        <f>ROUND(АТС!$F527*$F$41*$F$42/100,2)</f>
        <v>54.56</v>
      </c>
      <c r="G529" s="11">
        <f>ROUND(АТС!$F527*$G$41*$G$42/100,2)</f>
        <v>31.93</v>
      </c>
    </row>
    <row r="530" spans="1:7" x14ac:dyDescent="0.25">
      <c r="A530" s="259"/>
      <c r="B530" s="125">
        <f t="shared" si="8"/>
        <v>42542.291669999999</v>
      </c>
      <c r="C530" s="126">
        <v>7</v>
      </c>
      <c r="D530" s="11">
        <f>ROUND(АТС!F528*$D$41*$D$42/100,2)</f>
        <v>136.32</v>
      </c>
      <c r="E530" s="11">
        <f>ROUND(АТС!F528*$E$41*$E$42/100,2)</f>
        <v>125.25</v>
      </c>
      <c r="F530" s="11">
        <f>ROUND(АТС!$F528*$F$41*$F$42/100,2)</f>
        <v>85.26</v>
      </c>
      <c r="G530" s="11">
        <f>ROUND(АТС!$F528*$G$41*$G$42/100,2)</f>
        <v>49.9</v>
      </c>
    </row>
    <row r="531" spans="1:7" x14ac:dyDescent="0.25">
      <c r="A531" s="259"/>
      <c r="B531" s="123">
        <f t="shared" si="8"/>
        <v>42542.333330000001</v>
      </c>
      <c r="C531" s="126">
        <v>8</v>
      </c>
      <c r="D531" s="11">
        <f>ROUND(АТС!F529*$D$41*$D$42/100,2)</f>
        <v>103.28</v>
      </c>
      <c r="E531" s="11">
        <f>ROUND(АТС!F529*$E$41*$E$42/100,2)</f>
        <v>94.9</v>
      </c>
      <c r="F531" s="11">
        <f>ROUND(АТС!$F529*$F$41*$F$42/100,2)</f>
        <v>64.599999999999994</v>
      </c>
      <c r="G531" s="11">
        <f>ROUND(АТС!$F529*$G$41*$G$42/100,2)</f>
        <v>37.81</v>
      </c>
    </row>
    <row r="532" spans="1:7" x14ac:dyDescent="0.25">
      <c r="A532" s="259"/>
      <c r="B532" s="125">
        <f t="shared" si="8"/>
        <v>42542.375</v>
      </c>
      <c r="C532" s="126">
        <v>9</v>
      </c>
      <c r="D532" s="11">
        <f>ROUND(АТС!F530*$D$41*$D$42/100,2)</f>
        <v>87.83</v>
      </c>
      <c r="E532" s="11">
        <f>ROUND(АТС!F530*$E$41*$E$42/100,2)</f>
        <v>80.7</v>
      </c>
      <c r="F532" s="11">
        <f>ROUND(АТС!$F530*$F$41*$F$42/100,2)</f>
        <v>54.94</v>
      </c>
      <c r="G532" s="11">
        <f>ROUND(АТС!$F530*$G$41*$G$42/100,2)</f>
        <v>32.15</v>
      </c>
    </row>
    <row r="533" spans="1:7" x14ac:dyDescent="0.25">
      <c r="A533" s="259"/>
      <c r="B533" s="125">
        <f t="shared" si="8"/>
        <v>42542.416669999999</v>
      </c>
      <c r="C533" s="126">
        <v>10</v>
      </c>
      <c r="D533" s="11">
        <f>ROUND(АТС!F531*$D$41*$D$42/100,2)</f>
        <v>85.68</v>
      </c>
      <c r="E533" s="11">
        <f>ROUND(АТС!F531*$E$41*$E$42/100,2)</f>
        <v>78.72</v>
      </c>
      <c r="F533" s="11">
        <f>ROUND(АТС!$F531*$F$41*$F$42/100,2)</f>
        <v>53.59</v>
      </c>
      <c r="G533" s="11">
        <f>ROUND(АТС!$F531*$G$41*$G$42/100,2)</f>
        <v>31.36</v>
      </c>
    </row>
    <row r="534" spans="1:7" x14ac:dyDescent="0.25">
      <c r="A534" s="259"/>
      <c r="B534" s="125">
        <f t="shared" si="8"/>
        <v>42542.458330000001</v>
      </c>
      <c r="C534" s="126">
        <v>11</v>
      </c>
      <c r="D534" s="11">
        <f>ROUND(АТС!F532*$D$41*$D$42/100,2)</f>
        <v>83.59</v>
      </c>
      <c r="E534" s="11">
        <f>ROUND(АТС!F532*$E$41*$E$42/100,2)</f>
        <v>76.8</v>
      </c>
      <c r="F534" s="11">
        <f>ROUND(АТС!$F532*$F$41*$F$42/100,2)</f>
        <v>52.28</v>
      </c>
      <c r="G534" s="11">
        <f>ROUND(АТС!$F532*$G$41*$G$42/100,2)</f>
        <v>30.6</v>
      </c>
    </row>
    <row r="535" spans="1:7" x14ac:dyDescent="0.25">
      <c r="A535" s="259"/>
      <c r="B535" s="123">
        <f t="shared" si="8"/>
        <v>42542.5</v>
      </c>
      <c r="C535" s="126">
        <v>12</v>
      </c>
      <c r="D535" s="11">
        <f>ROUND(АТС!F533*$D$41*$D$42/100,2)</f>
        <v>81.61</v>
      </c>
      <c r="E535" s="11">
        <f>ROUND(АТС!F533*$E$41*$E$42/100,2)</f>
        <v>74.989999999999995</v>
      </c>
      <c r="F535" s="11">
        <f>ROUND(АТС!$F533*$F$41*$F$42/100,2)</f>
        <v>51.05</v>
      </c>
      <c r="G535" s="11">
        <f>ROUND(АТС!$F533*$G$41*$G$42/100,2)</f>
        <v>29.87</v>
      </c>
    </row>
    <row r="536" spans="1:7" x14ac:dyDescent="0.25">
      <c r="A536" s="259"/>
      <c r="B536" s="125">
        <f t="shared" si="8"/>
        <v>42542.541669999999</v>
      </c>
      <c r="C536" s="126">
        <v>13</v>
      </c>
      <c r="D536" s="11">
        <f>ROUND(АТС!F534*$D$41*$D$42/100,2)</f>
        <v>81.62</v>
      </c>
      <c r="E536" s="11">
        <f>ROUND(АТС!F534*$E$41*$E$42/100,2)</f>
        <v>75</v>
      </c>
      <c r="F536" s="11">
        <f>ROUND(АТС!$F534*$F$41*$F$42/100,2)</f>
        <v>51.05</v>
      </c>
      <c r="G536" s="11">
        <f>ROUND(АТС!$F534*$G$41*$G$42/100,2)</f>
        <v>29.88</v>
      </c>
    </row>
    <row r="537" spans="1:7" x14ac:dyDescent="0.25">
      <c r="A537" s="259"/>
      <c r="B537" s="125">
        <f t="shared" si="8"/>
        <v>42542.583330000001</v>
      </c>
      <c r="C537" s="126">
        <v>14</v>
      </c>
      <c r="D537" s="11">
        <f>ROUND(АТС!F535*$D$41*$D$42/100,2)</f>
        <v>81.62</v>
      </c>
      <c r="E537" s="11">
        <f>ROUND(АТС!F535*$E$41*$E$42/100,2)</f>
        <v>75</v>
      </c>
      <c r="F537" s="11">
        <f>ROUND(АТС!$F535*$F$41*$F$42/100,2)</f>
        <v>51.05</v>
      </c>
      <c r="G537" s="11">
        <f>ROUND(АТС!$F535*$G$41*$G$42/100,2)</f>
        <v>29.88</v>
      </c>
    </row>
    <row r="538" spans="1:7" x14ac:dyDescent="0.25">
      <c r="A538" s="259"/>
      <c r="B538" s="125">
        <f t="shared" si="8"/>
        <v>42542.625</v>
      </c>
      <c r="C538" s="126">
        <v>15</v>
      </c>
      <c r="D538" s="11">
        <f>ROUND(АТС!F536*$D$41*$D$42/100,2)</f>
        <v>82.58</v>
      </c>
      <c r="E538" s="11">
        <f>ROUND(АТС!F536*$E$41*$E$42/100,2)</f>
        <v>75.88</v>
      </c>
      <c r="F538" s="11">
        <f>ROUND(АТС!$F536*$F$41*$F$42/100,2)</f>
        <v>51.65</v>
      </c>
      <c r="G538" s="11">
        <f>ROUND(АТС!$F536*$G$41*$G$42/100,2)</f>
        <v>30.23</v>
      </c>
    </row>
    <row r="539" spans="1:7" x14ac:dyDescent="0.25">
      <c r="A539" s="259"/>
      <c r="B539" s="123">
        <f t="shared" si="8"/>
        <v>42542.666669999999</v>
      </c>
      <c r="C539" s="126">
        <v>16</v>
      </c>
      <c r="D539" s="11">
        <f>ROUND(АТС!F537*$D$41*$D$42/100,2)</f>
        <v>83.57</v>
      </c>
      <c r="E539" s="11">
        <f>ROUND(АТС!F537*$E$41*$E$42/100,2)</f>
        <v>76.78</v>
      </c>
      <c r="F539" s="11">
        <f>ROUND(АТС!$F537*$F$41*$F$42/100,2)</f>
        <v>52.27</v>
      </c>
      <c r="G539" s="11">
        <f>ROUND(АТС!$F537*$G$41*$G$42/100,2)</f>
        <v>30.59</v>
      </c>
    </row>
    <row r="540" spans="1:7" x14ac:dyDescent="0.25">
      <c r="A540" s="259"/>
      <c r="B540" s="125">
        <f t="shared" si="8"/>
        <v>42542.708330000001</v>
      </c>
      <c r="C540" s="126">
        <v>17</v>
      </c>
      <c r="D540" s="11">
        <f>ROUND(АТС!F538*$D$41*$D$42/100,2)</f>
        <v>85.26</v>
      </c>
      <c r="E540" s="11">
        <f>ROUND(АТС!F538*$E$41*$E$42/100,2)</f>
        <v>78.34</v>
      </c>
      <c r="F540" s="11">
        <f>ROUND(АТС!$F538*$F$41*$F$42/100,2)</f>
        <v>53.33</v>
      </c>
      <c r="G540" s="11">
        <f>ROUND(АТС!$F538*$G$41*$G$42/100,2)</f>
        <v>31.21</v>
      </c>
    </row>
    <row r="541" spans="1:7" x14ac:dyDescent="0.25">
      <c r="A541" s="259"/>
      <c r="B541" s="125">
        <f t="shared" si="8"/>
        <v>42542.75</v>
      </c>
      <c r="C541" s="126">
        <v>18</v>
      </c>
      <c r="D541" s="11">
        <f>ROUND(АТС!F539*$D$41*$D$42/100,2)</f>
        <v>85.25</v>
      </c>
      <c r="E541" s="11">
        <f>ROUND(АТС!F539*$E$41*$E$42/100,2)</f>
        <v>78.33</v>
      </c>
      <c r="F541" s="11">
        <f>ROUND(АТС!$F539*$F$41*$F$42/100,2)</f>
        <v>53.32</v>
      </c>
      <c r="G541" s="11">
        <f>ROUND(АТС!$F539*$G$41*$G$42/100,2)</f>
        <v>31.21</v>
      </c>
    </row>
    <row r="542" spans="1:7" x14ac:dyDescent="0.25">
      <c r="A542" s="259"/>
      <c r="B542" s="125">
        <f t="shared" si="8"/>
        <v>42542.791669999999</v>
      </c>
      <c r="C542" s="126">
        <v>19</v>
      </c>
      <c r="D542" s="11">
        <f>ROUND(АТС!F540*$D$41*$D$42/100,2)</f>
        <v>83.55</v>
      </c>
      <c r="E542" s="11">
        <f>ROUND(АТС!F540*$E$41*$E$42/100,2)</f>
        <v>76.77</v>
      </c>
      <c r="F542" s="11">
        <f>ROUND(АТС!$F540*$F$41*$F$42/100,2)</f>
        <v>52.26</v>
      </c>
      <c r="G542" s="11">
        <f>ROUND(АТС!$F540*$G$41*$G$42/100,2)</f>
        <v>30.58</v>
      </c>
    </row>
    <row r="543" spans="1:7" x14ac:dyDescent="0.25">
      <c r="A543" s="259"/>
      <c r="B543" s="123">
        <f t="shared" si="8"/>
        <v>42542.833330000001</v>
      </c>
      <c r="C543" s="126">
        <v>20</v>
      </c>
      <c r="D543" s="11">
        <f>ROUND(АТС!F541*$D$41*$D$42/100,2)</f>
        <v>67.22</v>
      </c>
      <c r="E543" s="11">
        <f>ROUND(АТС!F541*$E$41*$E$42/100,2)</f>
        <v>61.76</v>
      </c>
      <c r="F543" s="11">
        <f>ROUND(АТС!$F541*$F$41*$F$42/100,2)</f>
        <v>42.04</v>
      </c>
      <c r="G543" s="11">
        <f>ROUND(АТС!$F541*$G$41*$G$42/100,2)</f>
        <v>24.61</v>
      </c>
    </row>
    <row r="544" spans="1:7" x14ac:dyDescent="0.25">
      <c r="A544" s="259"/>
      <c r="B544" s="125">
        <f t="shared" si="8"/>
        <v>42542.875</v>
      </c>
      <c r="C544" s="126">
        <v>21</v>
      </c>
      <c r="D544" s="11">
        <f>ROUND(АТС!F542*$D$41*$D$42/100,2)</f>
        <v>70.12</v>
      </c>
      <c r="E544" s="11">
        <f>ROUND(АТС!F542*$E$41*$E$42/100,2)</f>
        <v>64.430000000000007</v>
      </c>
      <c r="F544" s="11">
        <f>ROUND(АТС!$F542*$F$41*$F$42/100,2)</f>
        <v>43.86</v>
      </c>
      <c r="G544" s="11">
        <f>ROUND(АТС!$F542*$G$41*$G$42/100,2)</f>
        <v>25.67</v>
      </c>
    </row>
    <row r="545" spans="1:7" x14ac:dyDescent="0.25">
      <c r="A545" s="259"/>
      <c r="B545" s="125">
        <f t="shared" si="8"/>
        <v>42542.916669999999</v>
      </c>
      <c r="C545" s="126">
        <v>22</v>
      </c>
      <c r="D545" s="11">
        <f>ROUND(АТС!F543*$D$41*$D$42/100,2)</f>
        <v>73.89</v>
      </c>
      <c r="E545" s="11">
        <f>ROUND(АТС!F543*$E$41*$E$42/100,2)</f>
        <v>67.89</v>
      </c>
      <c r="F545" s="11">
        <f>ROUND(АТС!$F543*$F$41*$F$42/100,2)</f>
        <v>46.21</v>
      </c>
      <c r="G545" s="11">
        <f>ROUND(АТС!$F543*$G$41*$G$42/100,2)</f>
        <v>27.05</v>
      </c>
    </row>
    <row r="546" spans="1:7" x14ac:dyDescent="0.25">
      <c r="A546" s="259"/>
      <c r="B546" s="125">
        <f t="shared" si="8"/>
        <v>42542.958330000001</v>
      </c>
      <c r="C546" s="126">
        <v>23</v>
      </c>
      <c r="D546" s="11">
        <f>ROUND(АТС!F544*$D$41*$D$42/100,2)</f>
        <v>79.150000000000006</v>
      </c>
      <c r="E546" s="11">
        <f>ROUND(АТС!F544*$E$41*$E$42/100,2)</f>
        <v>72.72</v>
      </c>
      <c r="F546" s="11">
        <f>ROUND(АТС!$F544*$F$41*$F$42/100,2)</f>
        <v>49.5</v>
      </c>
      <c r="G546" s="11">
        <f>ROUND(АТС!$F544*$G$41*$G$42/100,2)</f>
        <v>28.97</v>
      </c>
    </row>
    <row r="547" spans="1:7" x14ac:dyDescent="0.25">
      <c r="A547" s="259"/>
      <c r="B547" s="123">
        <f t="shared" si="8"/>
        <v>42543</v>
      </c>
      <c r="C547" s="126">
        <v>0</v>
      </c>
      <c r="D547" s="11">
        <f>ROUND(АТС!F545*$D$41*$D$42/100,2)</f>
        <v>67.69</v>
      </c>
      <c r="E547" s="11">
        <f>ROUND(АТС!F545*$E$41*$E$42/100,2)</f>
        <v>62.2</v>
      </c>
      <c r="F547" s="11">
        <f>ROUND(АТС!$F545*$F$41*$F$42/100,2)</f>
        <v>42.34</v>
      </c>
      <c r="G547" s="11">
        <f>ROUND(АТС!$F545*$G$41*$G$42/100,2)</f>
        <v>24.78</v>
      </c>
    </row>
    <row r="548" spans="1:7" x14ac:dyDescent="0.25">
      <c r="A548" s="259"/>
      <c r="B548" s="125">
        <f t="shared" si="8"/>
        <v>42543.041669999999</v>
      </c>
      <c r="C548" s="126">
        <v>1</v>
      </c>
      <c r="D548" s="11">
        <f>ROUND(АТС!F546*$D$41*$D$42/100,2)</f>
        <v>71.930000000000007</v>
      </c>
      <c r="E548" s="11">
        <f>ROUND(АТС!F546*$E$41*$E$42/100,2)</f>
        <v>66.09</v>
      </c>
      <c r="F548" s="11">
        <f>ROUND(АТС!$F546*$F$41*$F$42/100,2)</f>
        <v>44.99</v>
      </c>
      <c r="G548" s="11">
        <f>ROUND(АТС!$F546*$G$41*$G$42/100,2)</f>
        <v>26.33</v>
      </c>
    </row>
    <row r="549" spans="1:7" x14ac:dyDescent="0.25">
      <c r="A549" s="259"/>
      <c r="B549" s="125">
        <f t="shared" si="8"/>
        <v>42543.083330000001</v>
      </c>
      <c r="C549" s="126">
        <v>2</v>
      </c>
      <c r="D549" s="11">
        <f>ROUND(АТС!F547*$D$41*$D$42/100,2)</f>
        <v>77.08</v>
      </c>
      <c r="E549" s="11">
        <f>ROUND(АТС!F547*$E$41*$E$42/100,2)</f>
        <v>70.819999999999993</v>
      </c>
      <c r="F549" s="11">
        <f>ROUND(АТС!$F547*$F$41*$F$42/100,2)</f>
        <v>48.21</v>
      </c>
      <c r="G549" s="11">
        <f>ROUND(АТС!$F547*$G$41*$G$42/100,2)</f>
        <v>28.21</v>
      </c>
    </row>
    <row r="550" spans="1:7" x14ac:dyDescent="0.25">
      <c r="A550" s="259"/>
      <c r="B550" s="125">
        <f t="shared" si="8"/>
        <v>42543.125</v>
      </c>
      <c r="C550" s="126">
        <v>3</v>
      </c>
      <c r="D550" s="11">
        <f>ROUND(АТС!F548*$D$41*$D$42/100,2)</f>
        <v>83.98</v>
      </c>
      <c r="E550" s="11">
        <f>ROUND(АТС!F548*$E$41*$E$42/100,2)</f>
        <v>77.17</v>
      </c>
      <c r="F550" s="11">
        <f>ROUND(АТС!$F548*$F$41*$F$42/100,2)</f>
        <v>52.53</v>
      </c>
      <c r="G550" s="11">
        <f>ROUND(АТС!$F548*$G$41*$G$42/100,2)</f>
        <v>30.74</v>
      </c>
    </row>
    <row r="551" spans="1:7" x14ac:dyDescent="0.25">
      <c r="A551" s="259"/>
      <c r="B551" s="123">
        <f t="shared" si="8"/>
        <v>42543.166669999999</v>
      </c>
      <c r="C551" s="126">
        <v>4</v>
      </c>
      <c r="D551" s="11">
        <f>ROUND(АТС!F549*$D$41*$D$42/100,2)</f>
        <v>87.29</v>
      </c>
      <c r="E551" s="11">
        <f>ROUND(АТС!F549*$E$41*$E$42/100,2)</f>
        <v>80.2</v>
      </c>
      <c r="F551" s="11">
        <f>ROUND(АТС!$F549*$F$41*$F$42/100,2)</f>
        <v>54.6</v>
      </c>
      <c r="G551" s="11">
        <f>ROUND(АТС!$F549*$G$41*$G$42/100,2)</f>
        <v>31.95</v>
      </c>
    </row>
    <row r="552" spans="1:7" x14ac:dyDescent="0.25">
      <c r="A552" s="259"/>
      <c r="B552" s="125">
        <f t="shared" si="8"/>
        <v>42543.208330000001</v>
      </c>
      <c r="C552" s="126">
        <v>5</v>
      </c>
      <c r="D552" s="11">
        <f>ROUND(АТС!F550*$D$41*$D$42/100,2)</f>
        <v>87.28</v>
      </c>
      <c r="E552" s="11">
        <f>ROUND(АТС!F550*$E$41*$E$42/100,2)</f>
        <v>80.19</v>
      </c>
      <c r="F552" s="11">
        <f>ROUND(АТС!$F550*$F$41*$F$42/100,2)</f>
        <v>54.59</v>
      </c>
      <c r="G552" s="11">
        <f>ROUND(АТС!$F550*$G$41*$G$42/100,2)</f>
        <v>31.95</v>
      </c>
    </row>
    <row r="553" spans="1:7" x14ac:dyDescent="0.25">
      <c r="A553" s="259"/>
      <c r="B553" s="125">
        <f t="shared" si="8"/>
        <v>42543.25</v>
      </c>
      <c r="C553" s="126">
        <v>6</v>
      </c>
      <c r="D553" s="11">
        <f>ROUND(АТС!F551*$D$41*$D$42/100,2)</f>
        <v>83.93</v>
      </c>
      <c r="E553" s="11">
        <f>ROUND(АТС!F551*$E$41*$E$42/100,2)</f>
        <v>77.12</v>
      </c>
      <c r="F553" s="11">
        <f>ROUND(АТС!$F551*$F$41*$F$42/100,2)</f>
        <v>52.49</v>
      </c>
      <c r="G553" s="11">
        <f>ROUND(АТС!$F551*$G$41*$G$42/100,2)</f>
        <v>30.72</v>
      </c>
    </row>
    <row r="554" spans="1:7" x14ac:dyDescent="0.25">
      <c r="A554" s="259"/>
      <c r="B554" s="125">
        <f t="shared" si="8"/>
        <v>42543.291669999999</v>
      </c>
      <c r="C554" s="126">
        <v>7</v>
      </c>
      <c r="D554" s="11">
        <f>ROUND(АТС!F552*$D$41*$D$42/100,2)</f>
        <v>124.84</v>
      </c>
      <c r="E554" s="11">
        <f>ROUND(АТС!F552*$E$41*$E$42/100,2)</f>
        <v>114.7</v>
      </c>
      <c r="F554" s="11">
        <f>ROUND(АТС!$F552*$F$41*$F$42/100,2)</f>
        <v>78.08</v>
      </c>
      <c r="G554" s="11">
        <f>ROUND(АТС!$F552*$G$41*$G$42/100,2)</f>
        <v>45.7</v>
      </c>
    </row>
    <row r="555" spans="1:7" x14ac:dyDescent="0.25">
      <c r="A555" s="259"/>
      <c r="B555" s="123">
        <f t="shared" si="8"/>
        <v>42543.333330000001</v>
      </c>
      <c r="C555" s="126">
        <v>8</v>
      </c>
      <c r="D555" s="11">
        <f>ROUND(АТС!F553*$D$41*$D$42/100,2)</f>
        <v>97.63</v>
      </c>
      <c r="E555" s="11">
        <f>ROUND(АТС!F553*$E$41*$E$42/100,2)</f>
        <v>89.7</v>
      </c>
      <c r="F555" s="11">
        <f>ROUND(АТС!$F553*$F$41*$F$42/100,2)</f>
        <v>61.06</v>
      </c>
      <c r="G555" s="11">
        <f>ROUND(АТС!$F553*$G$41*$G$42/100,2)</f>
        <v>35.74</v>
      </c>
    </row>
    <row r="556" spans="1:7" x14ac:dyDescent="0.25">
      <c r="A556" s="259"/>
      <c r="B556" s="125">
        <f t="shared" si="8"/>
        <v>42543.375</v>
      </c>
      <c r="C556" s="126">
        <v>9</v>
      </c>
      <c r="D556" s="11">
        <f>ROUND(АТС!F554*$D$41*$D$42/100,2)</f>
        <v>82.62</v>
      </c>
      <c r="E556" s="11">
        <f>ROUND(АТС!F554*$E$41*$E$42/100,2)</f>
        <v>75.91</v>
      </c>
      <c r="F556" s="11">
        <f>ROUND(АТС!$F554*$F$41*$F$42/100,2)</f>
        <v>51.68</v>
      </c>
      <c r="G556" s="11">
        <f>ROUND(АТС!$F554*$G$41*$G$42/100,2)</f>
        <v>30.24</v>
      </c>
    </row>
    <row r="557" spans="1:7" x14ac:dyDescent="0.25">
      <c r="A557" s="259"/>
      <c r="B557" s="125">
        <f t="shared" si="8"/>
        <v>42543.416669999999</v>
      </c>
      <c r="C557" s="126">
        <v>10</v>
      </c>
      <c r="D557" s="11">
        <f>ROUND(АТС!F555*$D$41*$D$42/100,2)</f>
        <v>74.53</v>
      </c>
      <c r="E557" s="11">
        <f>ROUND(АТС!F555*$E$41*$E$42/100,2)</f>
        <v>68.48</v>
      </c>
      <c r="F557" s="11">
        <f>ROUND(АТС!$F555*$F$41*$F$42/100,2)</f>
        <v>46.62</v>
      </c>
      <c r="G557" s="11">
        <f>ROUND(АТС!$F555*$G$41*$G$42/100,2)</f>
        <v>27.28</v>
      </c>
    </row>
    <row r="558" spans="1:7" x14ac:dyDescent="0.25">
      <c r="A558" s="259"/>
      <c r="B558" s="125">
        <f t="shared" si="8"/>
        <v>42543.458330000001</v>
      </c>
      <c r="C558" s="126">
        <v>11</v>
      </c>
      <c r="D558" s="11">
        <f>ROUND(АТС!F556*$D$41*$D$42/100,2)</f>
        <v>74.53</v>
      </c>
      <c r="E558" s="11">
        <f>ROUND(АТС!F556*$E$41*$E$42/100,2)</f>
        <v>68.48</v>
      </c>
      <c r="F558" s="11">
        <f>ROUND(АТС!$F556*$F$41*$F$42/100,2)</f>
        <v>46.61</v>
      </c>
      <c r="G558" s="11">
        <f>ROUND(АТС!$F556*$G$41*$G$42/100,2)</f>
        <v>27.28</v>
      </c>
    </row>
    <row r="559" spans="1:7" x14ac:dyDescent="0.25">
      <c r="A559" s="259"/>
      <c r="B559" s="123">
        <f t="shared" si="8"/>
        <v>42543.5</v>
      </c>
      <c r="C559" s="126">
        <v>12</v>
      </c>
      <c r="D559" s="11">
        <f>ROUND(АТС!F557*$D$41*$D$42/100,2)</f>
        <v>74.52</v>
      </c>
      <c r="E559" s="11">
        <f>ROUND(АТС!F557*$E$41*$E$42/100,2)</f>
        <v>68.47</v>
      </c>
      <c r="F559" s="11">
        <f>ROUND(АТС!$F557*$F$41*$F$42/100,2)</f>
        <v>46.61</v>
      </c>
      <c r="G559" s="11">
        <f>ROUND(АТС!$F557*$G$41*$G$42/100,2)</f>
        <v>27.28</v>
      </c>
    </row>
    <row r="560" spans="1:7" x14ac:dyDescent="0.25">
      <c r="A560" s="259"/>
      <c r="B560" s="125">
        <f t="shared" si="8"/>
        <v>42543.541669999999</v>
      </c>
      <c r="C560" s="126">
        <v>13</v>
      </c>
      <c r="D560" s="11">
        <f>ROUND(АТС!F558*$D$41*$D$42/100,2)</f>
        <v>74.52</v>
      </c>
      <c r="E560" s="11">
        <f>ROUND(АТС!F558*$E$41*$E$42/100,2)</f>
        <v>68.47</v>
      </c>
      <c r="F560" s="11">
        <f>ROUND(АТС!$F558*$F$41*$F$42/100,2)</f>
        <v>46.61</v>
      </c>
      <c r="G560" s="11">
        <f>ROUND(АТС!$F558*$G$41*$G$42/100,2)</f>
        <v>27.28</v>
      </c>
    </row>
    <row r="561" spans="1:7" x14ac:dyDescent="0.25">
      <c r="A561" s="259"/>
      <c r="B561" s="125">
        <f t="shared" si="8"/>
        <v>42543.583330000001</v>
      </c>
      <c r="C561" s="126">
        <v>14</v>
      </c>
      <c r="D561" s="11">
        <f>ROUND(АТС!F559*$D$41*$D$42/100,2)</f>
        <v>85.75</v>
      </c>
      <c r="E561" s="11">
        <f>ROUND(АТС!F559*$E$41*$E$42/100,2)</f>
        <v>78.790000000000006</v>
      </c>
      <c r="F561" s="11">
        <f>ROUND(АТС!$F559*$F$41*$F$42/100,2)</f>
        <v>53.63</v>
      </c>
      <c r="G561" s="11">
        <f>ROUND(АТС!$F559*$G$41*$G$42/100,2)</f>
        <v>31.39</v>
      </c>
    </row>
    <row r="562" spans="1:7" x14ac:dyDescent="0.25">
      <c r="A562" s="259"/>
      <c r="B562" s="125">
        <f t="shared" si="8"/>
        <v>42543.625</v>
      </c>
      <c r="C562" s="126">
        <v>15</v>
      </c>
      <c r="D562" s="11">
        <f>ROUND(АТС!F560*$D$41*$D$42/100,2)</f>
        <v>85.72</v>
      </c>
      <c r="E562" s="11">
        <f>ROUND(АТС!F560*$E$41*$E$42/100,2)</f>
        <v>78.77</v>
      </c>
      <c r="F562" s="11">
        <f>ROUND(АТС!$F560*$F$41*$F$42/100,2)</f>
        <v>53.62</v>
      </c>
      <c r="G562" s="11">
        <f>ROUND(АТС!$F560*$G$41*$G$42/100,2)</f>
        <v>31.38</v>
      </c>
    </row>
    <row r="563" spans="1:7" x14ac:dyDescent="0.25">
      <c r="A563" s="259"/>
      <c r="B563" s="123">
        <f t="shared" si="8"/>
        <v>42543.666669999999</v>
      </c>
      <c r="C563" s="126">
        <v>16</v>
      </c>
      <c r="D563" s="11">
        <f>ROUND(АТС!F561*$D$41*$D$42/100,2)</f>
        <v>79.63</v>
      </c>
      <c r="E563" s="11">
        <f>ROUND(АТС!F561*$E$41*$E$42/100,2)</f>
        <v>73.17</v>
      </c>
      <c r="F563" s="11">
        <f>ROUND(АТС!$F561*$F$41*$F$42/100,2)</f>
        <v>49.81</v>
      </c>
      <c r="G563" s="11">
        <f>ROUND(АТС!$F561*$G$41*$G$42/100,2)</f>
        <v>29.15</v>
      </c>
    </row>
    <row r="564" spans="1:7" x14ac:dyDescent="0.25">
      <c r="A564" s="259"/>
      <c r="B564" s="125">
        <f t="shared" si="8"/>
        <v>42543.708330000001</v>
      </c>
      <c r="C564" s="126">
        <v>17</v>
      </c>
      <c r="D564" s="11">
        <f>ROUND(АТС!F562*$D$41*$D$42/100,2)</f>
        <v>83.62</v>
      </c>
      <c r="E564" s="11">
        <f>ROUND(АТС!F562*$E$41*$E$42/100,2)</f>
        <v>76.83</v>
      </c>
      <c r="F564" s="11">
        <f>ROUND(АТС!$F562*$F$41*$F$42/100,2)</f>
        <v>52.3</v>
      </c>
      <c r="G564" s="11">
        <f>ROUND(АТС!$F562*$G$41*$G$42/100,2)</f>
        <v>30.61</v>
      </c>
    </row>
    <row r="565" spans="1:7" x14ac:dyDescent="0.25">
      <c r="A565" s="259"/>
      <c r="B565" s="125">
        <f t="shared" si="8"/>
        <v>42543.75</v>
      </c>
      <c r="C565" s="126">
        <v>18</v>
      </c>
      <c r="D565" s="11">
        <f>ROUND(АТС!F563*$D$41*$D$42/100,2)</f>
        <v>89.83</v>
      </c>
      <c r="E565" s="11">
        <f>ROUND(АТС!F563*$E$41*$E$42/100,2)</f>
        <v>82.54</v>
      </c>
      <c r="F565" s="11">
        <f>ROUND(АТС!$F563*$F$41*$F$42/100,2)</f>
        <v>56.18</v>
      </c>
      <c r="G565" s="11">
        <f>ROUND(АТС!$F563*$G$41*$G$42/100,2)</f>
        <v>32.880000000000003</v>
      </c>
    </row>
    <row r="566" spans="1:7" x14ac:dyDescent="0.25">
      <c r="A566" s="259"/>
      <c r="B566" s="125">
        <f t="shared" si="8"/>
        <v>42543.791669999999</v>
      </c>
      <c r="C566" s="126">
        <v>19</v>
      </c>
      <c r="D566" s="11">
        <f>ROUND(АТС!F564*$D$41*$D$42/100,2)</f>
        <v>82.77</v>
      </c>
      <c r="E566" s="11">
        <f>ROUND(АТС!F564*$E$41*$E$42/100,2)</f>
        <v>76.05</v>
      </c>
      <c r="F566" s="11">
        <f>ROUND(АТС!$F564*$F$41*$F$42/100,2)</f>
        <v>51.77</v>
      </c>
      <c r="G566" s="11">
        <f>ROUND(АТС!$F564*$G$41*$G$42/100,2)</f>
        <v>30.3</v>
      </c>
    </row>
    <row r="567" spans="1:7" x14ac:dyDescent="0.25">
      <c r="A567" s="259"/>
      <c r="B567" s="123">
        <f t="shared" si="8"/>
        <v>42543.833330000001</v>
      </c>
      <c r="C567" s="126">
        <v>20</v>
      </c>
      <c r="D567" s="11">
        <f>ROUND(АТС!F565*$D$41*$D$42/100,2)</f>
        <v>67.260000000000005</v>
      </c>
      <c r="E567" s="11">
        <f>ROUND(АТС!F565*$E$41*$E$42/100,2)</f>
        <v>61.8</v>
      </c>
      <c r="F567" s="11">
        <f>ROUND(АТС!$F565*$F$41*$F$42/100,2)</f>
        <v>42.07</v>
      </c>
      <c r="G567" s="11">
        <f>ROUND(АТС!$F565*$G$41*$G$42/100,2)</f>
        <v>24.62</v>
      </c>
    </row>
    <row r="568" spans="1:7" x14ac:dyDescent="0.25">
      <c r="A568" s="259"/>
      <c r="B568" s="125">
        <f t="shared" si="8"/>
        <v>42543.875</v>
      </c>
      <c r="C568" s="126">
        <v>21</v>
      </c>
      <c r="D568" s="11">
        <f>ROUND(АТС!F566*$D$41*$D$42/100,2)</f>
        <v>69.3</v>
      </c>
      <c r="E568" s="11">
        <f>ROUND(АТС!F566*$E$41*$E$42/100,2)</f>
        <v>63.68</v>
      </c>
      <c r="F568" s="11">
        <f>ROUND(АТС!$F566*$F$41*$F$42/100,2)</f>
        <v>43.35</v>
      </c>
      <c r="G568" s="11">
        <f>ROUND(АТС!$F566*$G$41*$G$42/100,2)</f>
        <v>25.37</v>
      </c>
    </row>
    <row r="569" spans="1:7" x14ac:dyDescent="0.25">
      <c r="A569" s="259"/>
      <c r="B569" s="125">
        <f t="shared" si="8"/>
        <v>42543.916669999999</v>
      </c>
      <c r="C569" s="126">
        <v>22</v>
      </c>
      <c r="D569" s="11">
        <f>ROUND(АТС!F567*$D$41*$D$42/100,2)</f>
        <v>72.61</v>
      </c>
      <c r="E569" s="11">
        <f>ROUND(АТС!F567*$E$41*$E$42/100,2)</f>
        <v>66.72</v>
      </c>
      <c r="F569" s="11">
        <f>ROUND(АТС!$F567*$F$41*$F$42/100,2)</f>
        <v>45.42</v>
      </c>
      <c r="G569" s="11">
        <f>ROUND(АТС!$F567*$G$41*$G$42/100,2)</f>
        <v>26.58</v>
      </c>
    </row>
    <row r="570" spans="1:7" x14ac:dyDescent="0.25">
      <c r="A570" s="259"/>
      <c r="B570" s="125">
        <f t="shared" si="8"/>
        <v>42543.958330000001</v>
      </c>
      <c r="C570" s="126">
        <v>23</v>
      </c>
      <c r="D570" s="11">
        <f>ROUND(АТС!F568*$D$41*$D$42/100,2)</f>
        <v>84.22</v>
      </c>
      <c r="E570" s="11">
        <f>ROUND(АТС!F568*$E$41*$E$42/100,2)</f>
        <v>77.38</v>
      </c>
      <c r="F570" s="11">
        <f>ROUND(АТС!$F568*$F$41*$F$42/100,2)</f>
        <v>52.68</v>
      </c>
      <c r="G570" s="11">
        <f>ROUND(АТС!$F568*$G$41*$G$42/100,2)</f>
        <v>30.83</v>
      </c>
    </row>
    <row r="571" spans="1:7" x14ac:dyDescent="0.25">
      <c r="A571" s="259"/>
      <c r="B571" s="123">
        <f t="shared" si="8"/>
        <v>42544</v>
      </c>
      <c r="C571" s="126">
        <v>0</v>
      </c>
      <c r="D571" s="11">
        <f>ROUND(АТС!F569*$D$41*$D$42/100,2)</f>
        <v>68.37</v>
      </c>
      <c r="E571" s="11">
        <f>ROUND(АТС!F569*$E$41*$E$42/100,2)</f>
        <v>62.82</v>
      </c>
      <c r="F571" s="11">
        <f>ROUND(АТС!$F569*$F$41*$F$42/100,2)</f>
        <v>42.76</v>
      </c>
      <c r="G571" s="11">
        <f>ROUND(АТС!$F569*$G$41*$G$42/100,2)</f>
        <v>25.03</v>
      </c>
    </row>
    <row r="572" spans="1:7" x14ac:dyDescent="0.25">
      <c r="A572" s="259"/>
      <c r="B572" s="125">
        <f t="shared" si="8"/>
        <v>42544.041669999999</v>
      </c>
      <c r="C572" s="126">
        <v>1</v>
      </c>
      <c r="D572" s="11">
        <f>ROUND(АТС!F570*$D$41*$D$42/100,2)</f>
        <v>71.92</v>
      </c>
      <c r="E572" s="11">
        <f>ROUND(АТС!F570*$E$41*$E$42/100,2)</f>
        <v>66.08</v>
      </c>
      <c r="F572" s="11">
        <f>ROUND(АТС!$F570*$F$41*$F$42/100,2)</f>
        <v>44.98</v>
      </c>
      <c r="G572" s="11">
        <f>ROUND(АТС!$F570*$G$41*$G$42/100,2)</f>
        <v>26.32</v>
      </c>
    </row>
    <row r="573" spans="1:7" x14ac:dyDescent="0.25">
      <c r="A573" s="259"/>
      <c r="B573" s="125">
        <f t="shared" si="8"/>
        <v>42544.083330000001</v>
      </c>
      <c r="C573" s="126">
        <v>2</v>
      </c>
      <c r="D573" s="11">
        <f>ROUND(АТС!F571*$D$41*$D$42/100,2)</f>
        <v>77.06</v>
      </c>
      <c r="E573" s="11">
        <f>ROUND(АТС!F571*$E$41*$E$42/100,2)</f>
        <v>70.81</v>
      </c>
      <c r="F573" s="11">
        <f>ROUND(АТС!$F571*$F$41*$F$42/100,2)</f>
        <v>48.2</v>
      </c>
      <c r="G573" s="11">
        <f>ROUND(АТС!$F571*$G$41*$G$42/100,2)</f>
        <v>28.21</v>
      </c>
    </row>
    <row r="574" spans="1:7" x14ac:dyDescent="0.25">
      <c r="A574" s="259"/>
      <c r="B574" s="125">
        <f t="shared" si="8"/>
        <v>42544.125</v>
      </c>
      <c r="C574" s="126">
        <v>3</v>
      </c>
      <c r="D574" s="11">
        <f>ROUND(АТС!F572*$D$41*$D$42/100,2)</f>
        <v>80.87</v>
      </c>
      <c r="E574" s="11">
        <f>ROUND(АТС!F572*$E$41*$E$42/100,2)</f>
        <v>74.31</v>
      </c>
      <c r="F574" s="11">
        <f>ROUND(АТС!$F572*$F$41*$F$42/100,2)</f>
        <v>50.58</v>
      </c>
      <c r="G574" s="11">
        <f>ROUND(АТС!$F572*$G$41*$G$42/100,2)</f>
        <v>29.6</v>
      </c>
    </row>
    <row r="575" spans="1:7" x14ac:dyDescent="0.25">
      <c r="A575" s="259"/>
      <c r="B575" s="123">
        <f t="shared" si="8"/>
        <v>42544.166669999999</v>
      </c>
      <c r="C575" s="126">
        <v>4</v>
      </c>
      <c r="D575" s="11">
        <f>ROUND(АТС!F573*$D$41*$D$42/100,2)</f>
        <v>87.27</v>
      </c>
      <c r="E575" s="11">
        <f>ROUND(АТС!F573*$E$41*$E$42/100,2)</f>
        <v>80.180000000000007</v>
      </c>
      <c r="F575" s="11">
        <f>ROUND(АТС!$F573*$F$41*$F$42/100,2)</f>
        <v>54.58</v>
      </c>
      <c r="G575" s="11">
        <f>ROUND(АТС!$F573*$G$41*$G$42/100,2)</f>
        <v>31.94</v>
      </c>
    </row>
    <row r="576" spans="1:7" x14ac:dyDescent="0.25">
      <c r="A576" s="259"/>
      <c r="B576" s="125">
        <f t="shared" si="8"/>
        <v>42544.208330000001</v>
      </c>
      <c r="C576" s="126">
        <v>5</v>
      </c>
      <c r="D576" s="11">
        <f>ROUND(АТС!F574*$D$41*$D$42/100,2)</f>
        <v>87.28</v>
      </c>
      <c r="E576" s="11">
        <f>ROUND(АТС!F574*$E$41*$E$42/100,2)</f>
        <v>80.2</v>
      </c>
      <c r="F576" s="11">
        <f>ROUND(АТС!$F574*$F$41*$F$42/100,2)</f>
        <v>54.59</v>
      </c>
      <c r="G576" s="11">
        <f>ROUND(АТС!$F574*$G$41*$G$42/100,2)</f>
        <v>31.95</v>
      </c>
    </row>
    <row r="577" spans="1:7" x14ac:dyDescent="0.25">
      <c r="A577" s="259"/>
      <c r="B577" s="125">
        <f t="shared" si="8"/>
        <v>42544.25</v>
      </c>
      <c r="C577" s="126">
        <v>6</v>
      </c>
      <c r="D577" s="11">
        <f>ROUND(АТС!F575*$D$41*$D$42/100,2)</f>
        <v>78.89</v>
      </c>
      <c r="E577" s="11">
        <f>ROUND(АТС!F575*$E$41*$E$42/100,2)</f>
        <v>72.48</v>
      </c>
      <c r="F577" s="11">
        <f>ROUND(АТС!$F575*$F$41*$F$42/100,2)</f>
        <v>49.34</v>
      </c>
      <c r="G577" s="11">
        <f>ROUND(АТС!$F575*$G$41*$G$42/100,2)</f>
        <v>28.88</v>
      </c>
    </row>
    <row r="578" spans="1:7" x14ac:dyDescent="0.25">
      <c r="A578" s="259"/>
      <c r="B578" s="125">
        <f t="shared" si="8"/>
        <v>42544.291669999999</v>
      </c>
      <c r="C578" s="126">
        <v>7</v>
      </c>
      <c r="D578" s="11">
        <f>ROUND(АТС!F576*$D$41*$D$42/100,2)</f>
        <v>113.51</v>
      </c>
      <c r="E578" s="11">
        <f>ROUND(АТС!F576*$E$41*$E$42/100,2)</f>
        <v>104.3</v>
      </c>
      <c r="F578" s="11">
        <f>ROUND(АТС!$F576*$F$41*$F$42/100,2)</f>
        <v>71</v>
      </c>
      <c r="G578" s="11">
        <f>ROUND(АТС!$F576*$G$41*$G$42/100,2)</f>
        <v>41.55</v>
      </c>
    </row>
    <row r="579" spans="1:7" x14ac:dyDescent="0.25">
      <c r="A579" s="259"/>
      <c r="B579" s="123">
        <f t="shared" si="8"/>
        <v>42544.333330000001</v>
      </c>
      <c r="C579" s="126">
        <v>8</v>
      </c>
      <c r="D579" s="11">
        <f>ROUND(АТС!F577*$D$41*$D$42/100,2)</f>
        <v>92.5</v>
      </c>
      <c r="E579" s="11">
        <f>ROUND(АТС!F577*$E$41*$E$42/100,2)</f>
        <v>84.99</v>
      </c>
      <c r="F579" s="11">
        <f>ROUND(АТС!$F577*$F$41*$F$42/100,2)</f>
        <v>57.86</v>
      </c>
      <c r="G579" s="11">
        <f>ROUND(АТС!$F577*$G$41*$G$42/100,2)</f>
        <v>33.86</v>
      </c>
    </row>
    <row r="580" spans="1:7" x14ac:dyDescent="0.25">
      <c r="A580" s="259"/>
      <c r="B580" s="125">
        <f t="shared" ref="B580:B643" si="9">B556+1</f>
        <v>42544.375</v>
      </c>
      <c r="C580" s="126">
        <v>9</v>
      </c>
      <c r="D580" s="11">
        <f>ROUND(АТС!F578*$D$41*$D$42/100,2)</f>
        <v>74.5</v>
      </c>
      <c r="E580" s="11">
        <f>ROUND(АТС!F578*$E$41*$E$42/100,2)</f>
        <v>68.45</v>
      </c>
      <c r="F580" s="11">
        <f>ROUND(АТС!$F578*$F$41*$F$42/100,2)</f>
        <v>46.6</v>
      </c>
      <c r="G580" s="11">
        <f>ROUND(АТС!$F578*$G$41*$G$42/100,2)</f>
        <v>27.27</v>
      </c>
    </row>
    <row r="581" spans="1:7" x14ac:dyDescent="0.25">
      <c r="A581" s="259"/>
      <c r="B581" s="125">
        <f t="shared" si="9"/>
        <v>42544.416669999999</v>
      </c>
      <c r="C581" s="126">
        <v>10</v>
      </c>
      <c r="D581" s="11">
        <f>ROUND(АТС!F579*$D$41*$D$42/100,2)</f>
        <v>69.84</v>
      </c>
      <c r="E581" s="11">
        <f>ROUND(АТС!F579*$E$41*$E$42/100,2)</f>
        <v>64.17</v>
      </c>
      <c r="F581" s="11">
        <f>ROUND(АТС!$F579*$F$41*$F$42/100,2)</f>
        <v>43.68</v>
      </c>
      <c r="G581" s="11">
        <f>ROUND(АТС!$F579*$G$41*$G$42/100,2)</f>
        <v>25.56</v>
      </c>
    </row>
    <row r="582" spans="1:7" x14ac:dyDescent="0.25">
      <c r="A582" s="259"/>
      <c r="B582" s="125">
        <f t="shared" si="9"/>
        <v>42544.458330000001</v>
      </c>
      <c r="C582" s="126">
        <v>11</v>
      </c>
      <c r="D582" s="11">
        <f>ROUND(АТС!F580*$D$41*$D$42/100,2)</f>
        <v>68.41</v>
      </c>
      <c r="E582" s="11">
        <f>ROUND(АТС!F580*$E$41*$E$42/100,2)</f>
        <v>62.85</v>
      </c>
      <c r="F582" s="11">
        <f>ROUND(АТС!$F580*$F$41*$F$42/100,2)</f>
        <v>42.79</v>
      </c>
      <c r="G582" s="11">
        <f>ROUND(АТС!$F580*$G$41*$G$42/100,2)</f>
        <v>25.04</v>
      </c>
    </row>
    <row r="583" spans="1:7" x14ac:dyDescent="0.25">
      <c r="A583" s="259"/>
      <c r="B583" s="123">
        <f t="shared" si="9"/>
        <v>42544.5</v>
      </c>
      <c r="C583" s="126">
        <v>12</v>
      </c>
      <c r="D583" s="11">
        <f>ROUND(АТС!F581*$D$41*$D$42/100,2)</f>
        <v>68.400000000000006</v>
      </c>
      <c r="E583" s="11">
        <f>ROUND(АТС!F581*$E$41*$E$42/100,2)</f>
        <v>62.84</v>
      </c>
      <c r="F583" s="11">
        <f>ROUND(АТС!$F581*$F$41*$F$42/100,2)</f>
        <v>42.78</v>
      </c>
      <c r="G583" s="11">
        <f>ROUND(АТС!$F581*$G$41*$G$42/100,2)</f>
        <v>25.04</v>
      </c>
    </row>
    <row r="584" spans="1:7" x14ac:dyDescent="0.25">
      <c r="A584" s="259"/>
      <c r="B584" s="125">
        <f t="shared" si="9"/>
        <v>42544.541669999999</v>
      </c>
      <c r="C584" s="126">
        <v>13</v>
      </c>
      <c r="D584" s="11">
        <f>ROUND(АТС!F582*$D$41*$D$42/100,2)</f>
        <v>68.39</v>
      </c>
      <c r="E584" s="11">
        <f>ROUND(АТС!F582*$E$41*$E$42/100,2)</f>
        <v>62.84</v>
      </c>
      <c r="F584" s="11">
        <f>ROUND(АТС!$F582*$F$41*$F$42/100,2)</f>
        <v>42.77</v>
      </c>
      <c r="G584" s="11">
        <f>ROUND(АТС!$F582*$G$41*$G$42/100,2)</f>
        <v>25.03</v>
      </c>
    </row>
    <row r="585" spans="1:7" x14ac:dyDescent="0.25">
      <c r="A585" s="259"/>
      <c r="B585" s="125">
        <f t="shared" si="9"/>
        <v>42544.583330000001</v>
      </c>
      <c r="C585" s="126">
        <v>14</v>
      </c>
      <c r="D585" s="11">
        <f>ROUND(АТС!F583*$D$41*$D$42/100,2)</f>
        <v>69.849999999999994</v>
      </c>
      <c r="E585" s="11">
        <f>ROUND(АТС!F583*$E$41*$E$42/100,2)</f>
        <v>64.180000000000007</v>
      </c>
      <c r="F585" s="11">
        <f>ROUND(АТС!$F583*$F$41*$F$42/100,2)</f>
        <v>43.69</v>
      </c>
      <c r="G585" s="11">
        <f>ROUND(АТС!$F583*$G$41*$G$42/100,2)</f>
        <v>25.57</v>
      </c>
    </row>
    <row r="586" spans="1:7" x14ac:dyDescent="0.25">
      <c r="A586" s="259"/>
      <c r="B586" s="125">
        <f t="shared" si="9"/>
        <v>42544.625</v>
      </c>
      <c r="C586" s="126">
        <v>15</v>
      </c>
      <c r="D586" s="11">
        <f>ROUND(АТС!F584*$D$41*$D$42/100,2)</f>
        <v>71.33</v>
      </c>
      <c r="E586" s="11">
        <f>ROUND(АТС!F584*$E$41*$E$42/100,2)</f>
        <v>65.540000000000006</v>
      </c>
      <c r="F586" s="11">
        <f>ROUND(АТС!$F584*$F$41*$F$42/100,2)</f>
        <v>44.61</v>
      </c>
      <c r="G586" s="11">
        <f>ROUND(АТС!$F584*$G$41*$G$42/100,2)</f>
        <v>26.11</v>
      </c>
    </row>
    <row r="587" spans="1:7" x14ac:dyDescent="0.25">
      <c r="A587" s="259"/>
      <c r="B587" s="123">
        <f t="shared" si="9"/>
        <v>42544.666669999999</v>
      </c>
      <c r="C587" s="126">
        <v>16</v>
      </c>
      <c r="D587" s="11">
        <f>ROUND(АТС!F585*$D$41*$D$42/100,2)</f>
        <v>71.930000000000007</v>
      </c>
      <c r="E587" s="11">
        <f>ROUND(АТС!F585*$E$41*$E$42/100,2)</f>
        <v>66.09</v>
      </c>
      <c r="F587" s="11">
        <f>ROUND(АТС!$F585*$F$41*$F$42/100,2)</f>
        <v>44.99</v>
      </c>
      <c r="G587" s="11">
        <f>ROUND(АТС!$F585*$G$41*$G$42/100,2)</f>
        <v>26.33</v>
      </c>
    </row>
    <row r="588" spans="1:7" x14ac:dyDescent="0.25">
      <c r="A588" s="259"/>
      <c r="B588" s="125">
        <f t="shared" si="9"/>
        <v>42544.708330000001</v>
      </c>
      <c r="C588" s="126">
        <v>17</v>
      </c>
      <c r="D588" s="11">
        <f>ROUND(АТС!F586*$D$41*$D$42/100,2)</f>
        <v>75.930000000000007</v>
      </c>
      <c r="E588" s="11">
        <f>ROUND(АТС!F586*$E$41*$E$42/100,2)</f>
        <v>69.760000000000005</v>
      </c>
      <c r="F588" s="11">
        <f>ROUND(АТС!$F586*$F$41*$F$42/100,2)</f>
        <v>47.49</v>
      </c>
      <c r="G588" s="11">
        <f>ROUND(АТС!$F586*$G$41*$G$42/100,2)</f>
        <v>27.79</v>
      </c>
    </row>
    <row r="589" spans="1:7" x14ac:dyDescent="0.25">
      <c r="A589" s="259"/>
      <c r="B589" s="125">
        <f t="shared" si="9"/>
        <v>42544.75</v>
      </c>
      <c r="C589" s="126">
        <v>18</v>
      </c>
      <c r="D589" s="11">
        <f>ROUND(АТС!F587*$D$41*$D$42/100,2)</f>
        <v>78.84</v>
      </c>
      <c r="E589" s="11">
        <f>ROUND(АТС!F587*$E$41*$E$42/100,2)</f>
        <v>72.44</v>
      </c>
      <c r="F589" s="11">
        <f>ROUND(АТС!$F587*$F$41*$F$42/100,2)</f>
        <v>49.31</v>
      </c>
      <c r="G589" s="11">
        <f>ROUND(АТС!$F587*$G$41*$G$42/100,2)</f>
        <v>28.86</v>
      </c>
    </row>
    <row r="590" spans="1:7" x14ac:dyDescent="0.25">
      <c r="A590" s="259"/>
      <c r="B590" s="125">
        <f t="shared" si="9"/>
        <v>42544.791669999999</v>
      </c>
      <c r="C590" s="126">
        <v>19</v>
      </c>
      <c r="D590" s="11">
        <f>ROUND(АТС!F588*$D$41*$D$42/100,2)</f>
        <v>78.849999999999994</v>
      </c>
      <c r="E590" s="11">
        <f>ROUND(АТС!F588*$E$41*$E$42/100,2)</f>
        <v>72.45</v>
      </c>
      <c r="F590" s="11">
        <f>ROUND(АТС!$F588*$F$41*$F$42/100,2)</f>
        <v>49.32</v>
      </c>
      <c r="G590" s="11">
        <f>ROUND(АТС!$F588*$G$41*$G$42/100,2)</f>
        <v>28.86</v>
      </c>
    </row>
    <row r="591" spans="1:7" x14ac:dyDescent="0.25">
      <c r="A591" s="259"/>
      <c r="B591" s="123">
        <f t="shared" si="9"/>
        <v>42544.833330000001</v>
      </c>
      <c r="C591" s="126">
        <v>20</v>
      </c>
      <c r="D591" s="11">
        <f>ROUND(АТС!F589*$D$41*$D$42/100,2)</f>
        <v>71.14</v>
      </c>
      <c r="E591" s="11">
        <f>ROUND(АТС!F589*$E$41*$E$42/100,2)</f>
        <v>65.37</v>
      </c>
      <c r="F591" s="11">
        <f>ROUND(АТС!$F589*$F$41*$F$42/100,2)</f>
        <v>44.5</v>
      </c>
      <c r="G591" s="11">
        <f>ROUND(АТС!$F589*$G$41*$G$42/100,2)</f>
        <v>26.04</v>
      </c>
    </row>
    <row r="592" spans="1:7" x14ac:dyDescent="0.25">
      <c r="A592" s="259"/>
      <c r="B592" s="125">
        <f t="shared" si="9"/>
        <v>42544.875</v>
      </c>
      <c r="C592" s="126">
        <v>21</v>
      </c>
      <c r="D592" s="11">
        <f>ROUND(АТС!F590*$D$41*$D$42/100,2)</f>
        <v>74.86</v>
      </c>
      <c r="E592" s="11">
        <f>ROUND(АТС!F590*$E$41*$E$42/100,2)</f>
        <v>68.78</v>
      </c>
      <c r="F592" s="11">
        <f>ROUND(АТС!$F590*$F$41*$F$42/100,2)</f>
        <v>46.82</v>
      </c>
      <c r="G592" s="11">
        <f>ROUND(АТС!$F590*$G$41*$G$42/100,2)</f>
        <v>27.4</v>
      </c>
    </row>
    <row r="593" spans="1:7" x14ac:dyDescent="0.25">
      <c r="A593" s="259"/>
      <c r="B593" s="125">
        <f t="shared" si="9"/>
        <v>42544.916669999999</v>
      </c>
      <c r="C593" s="126">
        <v>22</v>
      </c>
      <c r="D593" s="11">
        <f>ROUND(АТС!F591*$D$41*$D$42/100,2)</f>
        <v>69.52</v>
      </c>
      <c r="E593" s="11">
        <f>ROUND(АТС!F591*$E$41*$E$42/100,2)</f>
        <v>63.87</v>
      </c>
      <c r="F593" s="11">
        <f>ROUND(АТС!$F591*$F$41*$F$42/100,2)</f>
        <v>43.48</v>
      </c>
      <c r="G593" s="11">
        <f>ROUND(АТС!$F591*$G$41*$G$42/100,2)</f>
        <v>25.45</v>
      </c>
    </row>
    <row r="594" spans="1:7" x14ac:dyDescent="0.25">
      <c r="A594" s="259"/>
      <c r="B594" s="125">
        <f t="shared" si="9"/>
        <v>42544.958330000001</v>
      </c>
      <c r="C594" s="126">
        <v>23</v>
      </c>
      <c r="D594" s="11">
        <f>ROUND(АТС!F592*$D$41*$D$42/100,2)</f>
        <v>84.7</v>
      </c>
      <c r="E594" s="11">
        <f>ROUND(АТС!F592*$E$41*$E$42/100,2)</f>
        <v>77.83</v>
      </c>
      <c r="F594" s="11">
        <f>ROUND(АТС!$F592*$F$41*$F$42/100,2)</f>
        <v>52.98</v>
      </c>
      <c r="G594" s="11">
        <f>ROUND(АТС!$F592*$G$41*$G$42/100,2)</f>
        <v>31.01</v>
      </c>
    </row>
    <row r="595" spans="1:7" x14ac:dyDescent="0.25">
      <c r="A595" s="259"/>
      <c r="B595" s="123">
        <f t="shared" si="9"/>
        <v>42545</v>
      </c>
      <c r="C595" s="126">
        <v>0</v>
      </c>
      <c r="D595" s="11">
        <f>ROUND(АТС!F593*$D$41*$D$42/100,2)</f>
        <v>68.36</v>
      </c>
      <c r="E595" s="11">
        <f>ROUND(АТС!F593*$E$41*$E$42/100,2)</f>
        <v>62.81</v>
      </c>
      <c r="F595" s="11">
        <f>ROUND(АТС!$F593*$F$41*$F$42/100,2)</f>
        <v>42.76</v>
      </c>
      <c r="G595" s="11">
        <f>ROUND(АТС!$F593*$G$41*$G$42/100,2)</f>
        <v>25.02</v>
      </c>
    </row>
    <row r="596" spans="1:7" x14ac:dyDescent="0.25">
      <c r="A596" s="259"/>
      <c r="B596" s="125">
        <f t="shared" si="9"/>
        <v>42545.041669999999</v>
      </c>
      <c r="C596" s="126">
        <v>1</v>
      </c>
      <c r="D596" s="11">
        <f>ROUND(АТС!F594*$D$41*$D$42/100,2)</f>
        <v>68.84</v>
      </c>
      <c r="E596" s="11">
        <f>ROUND(АТС!F594*$E$41*$E$42/100,2)</f>
        <v>63.25</v>
      </c>
      <c r="F596" s="11">
        <f>ROUND(АТС!$F594*$F$41*$F$42/100,2)</f>
        <v>43.06</v>
      </c>
      <c r="G596" s="11">
        <f>ROUND(АТС!$F594*$G$41*$G$42/100,2)</f>
        <v>25.2</v>
      </c>
    </row>
    <row r="597" spans="1:7" x14ac:dyDescent="0.25">
      <c r="A597" s="259"/>
      <c r="B597" s="125">
        <f t="shared" si="9"/>
        <v>42545.083330000001</v>
      </c>
      <c r="C597" s="126">
        <v>2</v>
      </c>
      <c r="D597" s="11">
        <f>ROUND(АТС!F595*$D$41*$D$42/100,2)</f>
        <v>71.14</v>
      </c>
      <c r="E597" s="11">
        <f>ROUND(АТС!F595*$E$41*$E$42/100,2)</f>
        <v>65.37</v>
      </c>
      <c r="F597" s="11">
        <f>ROUND(АТС!$F595*$F$41*$F$42/100,2)</f>
        <v>44.5</v>
      </c>
      <c r="G597" s="11">
        <f>ROUND(АТС!$F595*$G$41*$G$42/100,2)</f>
        <v>26.04</v>
      </c>
    </row>
    <row r="598" spans="1:7" x14ac:dyDescent="0.25">
      <c r="A598" s="259"/>
      <c r="B598" s="125">
        <f t="shared" si="9"/>
        <v>42545.125</v>
      </c>
      <c r="C598" s="126">
        <v>3</v>
      </c>
      <c r="D598" s="11">
        <f>ROUND(АТС!F596*$D$41*$D$42/100,2)</f>
        <v>78.95</v>
      </c>
      <c r="E598" s="11">
        <f>ROUND(АТС!F596*$E$41*$E$42/100,2)</f>
        <v>72.540000000000006</v>
      </c>
      <c r="F598" s="11">
        <f>ROUND(АТС!$F596*$F$41*$F$42/100,2)</f>
        <v>49.38</v>
      </c>
      <c r="G598" s="11">
        <f>ROUND(АТС!$F596*$G$41*$G$42/100,2)</f>
        <v>28.9</v>
      </c>
    </row>
    <row r="599" spans="1:7" x14ac:dyDescent="0.25">
      <c r="A599" s="259"/>
      <c r="B599" s="123">
        <f t="shared" si="9"/>
        <v>42545.166669999999</v>
      </c>
      <c r="C599" s="126">
        <v>4</v>
      </c>
      <c r="D599" s="11">
        <f>ROUND(АТС!F597*$D$41*$D$42/100,2)</f>
        <v>80.87</v>
      </c>
      <c r="E599" s="11">
        <f>ROUND(АТС!F597*$E$41*$E$42/100,2)</f>
        <v>74.3</v>
      </c>
      <c r="F599" s="11">
        <f>ROUND(АТС!$F597*$F$41*$F$42/100,2)</f>
        <v>50.58</v>
      </c>
      <c r="G599" s="11">
        <f>ROUND(АТС!$F597*$G$41*$G$42/100,2)</f>
        <v>29.6</v>
      </c>
    </row>
    <row r="600" spans="1:7" x14ac:dyDescent="0.25">
      <c r="A600" s="259"/>
      <c r="B600" s="125">
        <f t="shared" si="9"/>
        <v>42545.208330000001</v>
      </c>
      <c r="C600" s="126">
        <v>5</v>
      </c>
      <c r="D600" s="11">
        <f>ROUND(АТС!F598*$D$41*$D$42/100,2)</f>
        <v>85.04</v>
      </c>
      <c r="E600" s="11">
        <f>ROUND(АТС!F598*$E$41*$E$42/100,2)</f>
        <v>78.14</v>
      </c>
      <c r="F600" s="11">
        <f>ROUND(АТС!$F598*$F$41*$F$42/100,2)</f>
        <v>53.19</v>
      </c>
      <c r="G600" s="11">
        <f>ROUND(АТС!$F598*$G$41*$G$42/100,2)</f>
        <v>31.13</v>
      </c>
    </row>
    <row r="601" spans="1:7" x14ac:dyDescent="0.25">
      <c r="A601" s="259"/>
      <c r="B601" s="125">
        <f t="shared" si="9"/>
        <v>42545.25</v>
      </c>
      <c r="C601" s="126">
        <v>6</v>
      </c>
      <c r="D601" s="11">
        <f>ROUND(АТС!F599*$D$41*$D$42/100,2)</f>
        <v>78.900000000000006</v>
      </c>
      <c r="E601" s="11">
        <f>ROUND(АТС!F599*$E$41*$E$42/100,2)</f>
        <v>72.489999999999995</v>
      </c>
      <c r="F601" s="11">
        <f>ROUND(АТС!$F599*$F$41*$F$42/100,2)</f>
        <v>49.35</v>
      </c>
      <c r="G601" s="11">
        <f>ROUND(АТС!$F599*$G$41*$G$42/100,2)</f>
        <v>28.88</v>
      </c>
    </row>
    <row r="602" spans="1:7" x14ac:dyDescent="0.25">
      <c r="A602" s="259"/>
      <c r="B602" s="125">
        <f t="shared" si="9"/>
        <v>42545.291669999999</v>
      </c>
      <c r="C602" s="126">
        <v>7</v>
      </c>
      <c r="D602" s="11">
        <f>ROUND(АТС!F600*$D$41*$D$42/100,2)</f>
        <v>112.06</v>
      </c>
      <c r="E602" s="11">
        <f>ROUND(АТС!F600*$E$41*$E$42/100,2)</f>
        <v>102.96</v>
      </c>
      <c r="F602" s="11">
        <f>ROUND(АТС!$F600*$F$41*$F$42/100,2)</f>
        <v>70.09</v>
      </c>
      <c r="G602" s="11">
        <f>ROUND(АТС!$F600*$G$41*$G$42/100,2)</f>
        <v>41.02</v>
      </c>
    </row>
    <row r="603" spans="1:7" x14ac:dyDescent="0.25">
      <c r="A603" s="259"/>
      <c r="B603" s="123">
        <f t="shared" si="9"/>
        <v>42545.333330000001</v>
      </c>
      <c r="C603" s="126">
        <v>8</v>
      </c>
      <c r="D603" s="11">
        <f>ROUND(АТС!F601*$D$41*$D$42/100,2)</f>
        <v>92.51</v>
      </c>
      <c r="E603" s="11">
        <f>ROUND(АТС!F601*$E$41*$E$42/100,2)</f>
        <v>85</v>
      </c>
      <c r="F603" s="11">
        <f>ROUND(АТС!$F601*$F$41*$F$42/100,2)</f>
        <v>57.86</v>
      </c>
      <c r="G603" s="11">
        <f>ROUND(АТС!$F601*$G$41*$G$42/100,2)</f>
        <v>33.86</v>
      </c>
    </row>
    <row r="604" spans="1:7" x14ac:dyDescent="0.25">
      <c r="A604" s="259"/>
      <c r="B604" s="125">
        <f t="shared" si="9"/>
        <v>42545.375</v>
      </c>
      <c r="C604" s="126">
        <v>9</v>
      </c>
      <c r="D604" s="11">
        <f>ROUND(АТС!F602*$D$41*$D$42/100,2)</f>
        <v>74.510000000000005</v>
      </c>
      <c r="E604" s="11">
        <f>ROUND(АТС!F602*$E$41*$E$42/100,2)</f>
        <v>68.459999999999994</v>
      </c>
      <c r="F604" s="11">
        <f>ROUND(АТС!$F602*$F$41*$F$42/100,2)</f>
        <v>46.6</v>
      </c>
      <c r="G604" s="11">
        <f>ROUND(АТС!$F602*$G$41*$G$42/100,2)</f>
        <v>27.27</v>
      </c>
    </row>
    <row r="605" spans="1:7" x14ac:dyDescent="0.25">
      <c r="A605" s="259"/>
      <c r="B605" s="125">
        <f t="shared" si="9"/>
        <v>42545.416669999999</v>
      </c>
      <c r="C605" s="126">
        <v>10</v>
      </c>
      <c r="D605" s="11">
        <f>ROUND(АТС!F603*$D$41*$D$42/100,2)</f>
        <v>69.86</v>
      </c>
      <c r="E605" s="11">
        <f>ROUND(АТС!F603*$E$41*$E$42/100,2)</f>
        <v>64.19</v>
      </c>
      <c r="F605" s="11">
        <f>ROUND(АТС!$F603*$F$41*$F$42/100,2)</f>
        <v>43.7</v>
      </c>
      <c r="G605" s="11">
        <f>ROUND(АТС!$F603*$G$41*$G$42/100,2)</f>
        <v>25.57</v>
      </c>
    </row>
    <row r="606" spans="1:7" x14ac:dyDescent="0.25">
      <c r="A606" s="259"/>
      <c r="B606" s="125">
        <f t="shared" si="9"/>
        <v>42545.458330000001</v>
      </c>
      <c r="C606" s="126">
        <v>11</v>
      </c>
      <c r="D606" s="11">
        <f>ROUND(АТС!F604*$D$41*$D$42/100,2)</f>
        <v>68.430000000000007</v>
      </c>
      <c r="E606" s="11">
        <f>ROUND(АТС!F604*$E$41*$E$42/100,2)</f>
        <v>62.88</v>
      </c>
      <c r="F606" s="11">
        <f>ROUND(АТС!$F604*$F$41*$F$42/100,2)</f>
        <v>42.8</v>
      </c>
      <c r="G606" s="11">
        <f>ROUND(АТС!$F604*$G$41*$G$42/100,2)</f>
        <v>25.05</v>
      </c>
    </row>
    <row r="607" spans="1:7" x14ac:dyDescent="0.25">
      <c r="A607" s="259"/>
      <c r="B607" s="123">
        <f t="shared" si="9"/>
        <v>42545.5</v>
      </c>
      <c r="C607" s="126">
        <v>12</v>
      </c>
      <c r="D607" s="11">
        <f>ROUND(АТС!F605*$D$41*$D$42/100,2)</f>
        <v>68.430000000000007</v>
      </c>
      <c r="E607" s="11">
        <f>ROUND(АТС!F605*$E$41*$E$42/100,2)</f>
        <v>62.88</v>
      </c>
      <c r="F607" s="11">
        <f>ROUND(АТС!$F605*$F$41*$F$42/100,2)</f>
        <v>42.8</v>
      </c>
      <c r="G607" s="11">
        <f>ROUND(АТС!$F605*$G$41*$G$42/100,2)</f>
        <v>25.05</v>
      </c>
    </row>
    <row r="608" spans="1:7" x14ac:dyDescent="0.25">
      <c r="A608" s="259"/>
      <c r="B608" s="125">
        <f t="shared" si="9"/>
        <v>42545.541669999999</v>
      </c>
      <c r="C608" s="126">
        <v>13</v>
      </c>
      <c r="D608" s="11">
        <f>ROUND(АТС!F606*$D$41*$D$42/100,2)</f>
        <v>68.430000000000007</v>
      </c>
      <c r="E608" s="11">
        <f>ROUND(АТС!F606*$E$41*$E$42/100,2)</f>
        <v>62.87</v>
      </c>
      <c r="F608" s="11">
        <f>ROUND(АТС!$F606*$F$41*$F$42/100,2)</f>
        <v>42.8</v>
      </c>
      <c r="G608" s="11">
        <f>ROUND(АТС!$F606*$G$41*$G$42/100,2)</f>
        <v>25.05</v>
      </c>
    </row>
    <row r="609" spans="1:7" x14ac:dyDescent="0.25">
      <c r="A609" s="259"/>
      <c r="B609" s="125">
        <f t="shared" si="9"/>
        <v>42545.583330000001</v>
      </c>
      <c r="C609" s="126">
        <v>14</v>
      </c>
      <c r="D609" s="11">
        <f>ROUND(АТС!F607*$D$41*$D$42/100,2)</f>
        <v>69.86</v>
      </c>
      <c r="E609" s="11">
        <f>ROUND(АТС!F607*$E$41*$E$42/100,2)</f>
        <v>64.19</v>
      </c>
      <c r="F609" s="11">
        <f>ROUND(АТС!$F607*$F$41*$F$42/100,2)</f>
        <v>43.69</v>
      </c>
      <c r="G609" s="11">
        <f>ROUND(АТС!$F607*$G$41*$G$42/100,2)</f>
        <v>25.57</v>
      </c>
    </row>
    <row r="610" spans="1:7" x14ac:dyDescent="0.25">
      <c r="A610" s="259"/>
      <c r="B610" s="125">
        <f t="shared" si="9"/>
        <v>42545.625</v>
      </c>
      <c r="C610" s="126">
        <v>15</v>
      </c>
      <c r="D610" s="11">
        <f>ROUND(АТС!F608*$D$41*$D$42/100,2)</f>
        <v>71.34</v>
      </c>
      <c r="E610" s="11">
        <f>ROUND(АТС!F608*$E$41*$E$42/100,2)</f>
        <v>65.55</v>
      </c>
      <c r="F610" s="11">
        <f>ROUND(АТС!$F608*$F$41*$F$42/100,2)</f>
        <v>44.62</v>
      </c>
      <c r="G610" s="11">
        <f>ROUND(АТС!$F608*$G$41*$G$42/100,2)</f>
        <v>26.11</v>
      </c>
    </row>
    <row r="611" spans="1:7" x14ac:dyDescent="0.25">
      <c r="A611" s="259"/>
      <c r="B611" s="123">
        <f t="shared" si="9"/>
        <v>42545.666669999999</v>
      </c>
      <c r="C611" s="126">
        <v>16</v>
      </c>
      <c r="D611" s="11">
        <f>ROUND(АТС!F609*$D$41*$D$42/100,2)</f>
        <v>71.95</v>
      </c>
      <c r="E611" s="11">
        <f>ROUND(АТС!F609*$E$41*$E$42/100,2)</f>
        <v>66.11</v>
      </c>
      <c r="F611" s="11">
        <f>ROUND(АТС!$F609*$F$41*$F$42/100,2)</f>
        <v>45</v>
      </c>
      <c r="G611" s="11">
        <f>ROUND(АТС!$F609*$G$41*$G$42/100,2)</f>
        <v>26.34</v>
      </c>
    </row>
    <row r="612" spans="1:7" x14ac:dyDescent="0.25">
      <c r="A612" s="259"/>
      <c r="B612" s="125">
        <f t="shared" si="9"/>
        <v>42545.708330000001</v>
      </c>
      <c r="C612" s="126">
        <v>17</v>
      </c>
      <c r="D612" s="11">
        <f>ROUND(АТС!F610*$D$41*$D$42/100,2)</f>
        <v>75.94</v>
      </c>
      <c r="E612" s="11">
        <f>ROUND(АТС!F610*$E$41*$E$42/100,2)</f>
        <v>69.77</v>
      </c>
      <c r="F612" s="11">
        <f>ROUND(АТС!$F610*$F$41*$F$42/100,2)</f>
        <v>47.5</v>
      </c>
      <c r="G612" s="11">
        <f>ROUND(АТС!$F610*$G$41*$G$42/100,2)</f>
        <v>27.8</v>
      </c>
    </row>
    <row r="613" spans="1:7" x14ac:dyDescent="0.25">
      <c r="A613" s="259"/>
      <c r="B613" s="125">
        <f t="shared" si="9"/>
        <v>42545.75</v>
      </c>
      <c r="C613" s="126">
        <v>18</v>
      </c>
      <c r="D613" s="11">
        <f>ROUND(АТС!F611*$D$41*$D$42/100,2)</f>
        <v>78.849999999999994</v>
      </c>
      <c r="E613" s="11">
        <f>ROUND(АТС!F611*$E$41*$E$42/100,2)</f>
        <v>72.45</v>
      </c>
      <c r="F613" s="11">
        <f>ROUND(АТС!$F611*$F$41*$F$42/100,2)</f>
        <v>49.32</v>
      </c>
      <c r="G613" s="11">
        <f>ROUND(АТС!$F611*$G$41*$G$42/100,2)</f>
        <v>28.86</v>
      </c>
    </row>
    <row r="614" spans="1:7" x14ac:dyDescent="0.25">
      <c r="A614" s="259"/>
      <c r="B614" s="125">
        <f t="shared" si="9"/>
        <v>42545.791669999999</v>
      </c>
      <c r="C614" s="126">
        <v>19</v>
      </c>
      <c r="D614" s="11">
        <f>ROUND(АТС!F612*$D$41*$D$42/100,2)</f>
        <v>75.959999999999994</v>
      </c>
      <c r="E614" s="11">
        <f>ROUND(АТС!F612*$E$41*$E$42/100,2)</f>
        <v>69.790000000000006</v>
      </c>
      <c r="F614" s="11">
        <f>ROUND(АТС!$F612*$F$41*$F$42/100,2)</f>
        <v>47.51</v>
      </c>
      <c r="G614" s="11">
        <f>ROUND(АТС!$F612*$G$41*$G$42/100,2)</f>
        <v>27.8</v>
      </c>
    </row>
    <row r="615" spans="1:7" x14ac:dyDescent="0.25">
      <c r="A615" s="259"/>
      <c r="B615" s="123">
        <f t="shared" si="9"/>
        <v>42545.833330000001</v>
      </c>
      <c r="C615" s="126">
        <v>20</v>
      </c>
      <c r="D615" s="11">
        <f>ROUND(АТС!F613*$D$41*$D$42/100,2)</f>
        <v>73.09</v>
      </c>
      <c r="E615" s="11">
        <f>ROUND(АТС!F613*$E$41*$E$42/100,2)</f>
        <v>67.16</v>
      </c>
      <c r="F615" s="11">
        <f>ROUND(АТС!$F613*$F$41*$F$42/100,2)</f>
        <v>45.72</v>
      </c>
      <c r="G615" s="11">
        <f>ROUND(АТС!$F613*$G$41*$G$42/100,2)</f>
        <v>26.76</v>
      </c>
    </row>
    <row r="616" spans="1:7" x14ac:dyDescent="0.25">
      <c r="A616" s="259"/>
      <c r="B616" s="125">
        <f t="shared" si="9"/>
        <v>42545.875</v>
      </c>
      <c r="C616" s="126">
        <v>21</v>
      </c>
      <c r="D616" s="11">
        <f>ROUND(АТС!F614*$D$41*$D$42/100,2)</f>
        <v>77.66</v>
      </c>
      <c r="E616" s="11">
        <f>ROUND(АТС!F614*$E$41*$E$42/100,2)</f>
        <v>71.36</v>
      </c>
      <c r="F616" s="11">
        <f>ROUND(АТС!$F614*$F$41*$F$42/100,2)</f>
        <v>48.57</v>
      </c>
      <c r="G616" s="11">
        <f>ROUND(АТС!$F614*$G$41*$G$42/100,2)</f>
        <v>28.43</v>
      </c>
    </row>
    <row r="617" spans="1:7" x14ac:dyDescent="0.25">
      <c r="A617" s="259"/>
      <c r="B617" s="125">
        <f t="shared" si="9"/>
        <v>42545.916669999999</v>
      </c>
      <c r="C617" s="126">
        <v>22</v>
      </c>
      <c r="D617" s="11">
        <f>ROUND(АТС!F615*$D$41*$D$42/100,2)</f>
        <v>67.78</v>
      </c>
      <c r="E617" s="11">
        <f>ROUND(АТС!F615*$E$41*$E$42/100,2)</f>
        <v>62.28</v>
      </c>
      <c r="F617" s="11">
        <f>ROUND(АТС!$F615*$F$41*$F$42/100,2)</f>
        <v>42.4</v>
      </c>
      <c r="G617" s="11">
        <f>ROUND(АТС!$F615*$G$41*$G$42/100,2)</f>
        <v>24.81</v>
      </c>
    </row>
    <row r="618" spans="1:7" x14ac:dyDescent="0.25">
      <c r="A618" s="259"/>
      <c r="B618" s="125">
        <f t="shared" si="9"/>
        <v>42545.958330000001</v>
      </c>
      <c r="C618" s="126">
        <v>23</v>
      </c>
      <c r="D618" s="11">
        <f>ROUND(АТС!F616*$D$41*$D$42/100,2)</f>
        <v>88.48</v>
      </c>
      <c r="E618" s="11">
        <f>ROUND(АТС!F616*$E$41*$E$42/100,2)</f>
        <v>81.3</v>
      </c>
      <c r="F618" s="11">
        <f>ROUND(АТС!$F616*$F$41*$F$42/100,2)</f>
        <v>55.34</v>
      </c>
      <c r="G618" s="11">
        <f>ROUND(АТС!$F616*$G$41*$G$42/100,2)</f>
        <v>32.39</v>
      </c>
    </row>
    <row r="619" spans="1:7" x14ac:dyDescent="0.25">
      <c r="A619" s="259"/>
      <c r="B619" s="123">
        <f t="shared" si="9"/>
        <v>42546</v>
      </c>
      <c r="C619" s="126">
        <v>0</v>
      </c>
      <c r="D619" s="11">
        <f>ROUND(АТС!F617*$D$41*$D$42/100,2)</f>
        <v>72.84</v>
      </c>
      <c r="E619" s="11">
        <f>ROUND(АТС!F617*$E$41*$E$42/100,2)</f>
        <v>66.92</v>
      </c>
      <c r="F619" s="11">
        <f>ROUND(АТС!$F617*$F$41*$F$42/100,2)</f>
        <v>45.56</v>
      </c>
      <c r="G619" s="11">
        <f>ROUND(АТС!$F617*$G$41*$G$42/100,2)</f>
        <v>26.66</v>
      </c>
    </row>
    <row r="620" spans="1:7" x14ac:dyDescent="0.25">
      <c r="A620" s="259"/>
      <c r="B620" s="125">
        <f t="shared" si="9"/>
        <v>42546.041669999999</v>
      </c>
      <c r="C620" s="126">
        <v>1</v>
      </c>
      <c r="D620" s="11">
        <f>ROUND(АТС!F618*$D$41*$D$42/100,2)</f>
        <v>67.89</v>
      </c>
      <c r="E620" s="11">
        <f>ROUND(АТС!F618*$E$41*$E$42/100,2)</f>
        <v>62.38</v>
      </c>
      <c r="F620" s="11">
        <f>ROUND(АТС!$F618*$F$41*$F$42/100,2)</f>
        <v>42.46</v>
      </c>
      <c r="G620" s="11">
        <f>ROUND(АТС!$F618*$G$41*$G$42/100,2)</f>
        <v>24.85</v>
      </c>
    </row>
    <row r="621" spans="1:7" x14ac:dyDescent="0.25">
      <c r="A621" s="259"/>
      <c r="B621" s="125">
        <f t="shared" si="9"/>
        <v>42546.083330000001</v>
      </c>
      <c r="C621" s="126">
        <v>2</v>
      </c>
      <c r="D621" s="11">
        <f>ROUND(АТС!F619*$D$41*$D$42/100,2)</f>
        <v>66.849999999999994</v>
      </c>
      <c r="E621" s="11">
        <f>ROUND(АТС!F619*$E$41*$E$42/100,2)</f>
        <v>61.42</v>
      </c>
      <c r="F621" s="11">
        <f>ROUND(АТС!$F619*$F$41*$F$42/100,2)</f>
        <v>41.81</v>
      </c>
      <c r="G621" s="11">
        <f>ROUND(АТС!$F619*$G$41*$G$42/100,2)</f>
        <v>24.47</v>
      </c>
    </row>
    <row r="622" spans="1:7" x14ac:dyDescent="0.25">
      <c r="A622" s="259"/>
      <c r="B622" s="125">
        <f t="shared" si="9"/>
        <v>42546.125</v>
      </c>
      <c r="C622" s="126">
        <v>3</v>
      </c>
      <c r="D622" s="11">
        <f>ROUND(АТС!F620*$D$41*$D$42/100,2)</f>
        <v>72.91</v>
      </c>
      <c r="E622" s="11">
        <f>ROUND(АТС!F620*$E$41*$E$42/100,2)</f>
        <v>66.989999999999995</v>
      </c>
      <c r="F622" s="11">
        <f>ROUND(АТС!$F620*$F$41*$F$42/100,2)</f>
        <v>45.6</v>
      </c>
      <c r="G622" s="11">
        <f>ROUND(АТС!$F620*$G$41*$G$42/100,2)</f>
        <v>26.69</v>
      </c>
    </row>
    <row r="623" spans="1:7" x14ac:dyDescent="0.25">
      <c r="A623" s="259"/>
      <c r="B623" s="123">
        <f t="shared" si="9"/>
        <v>42546.166669999999</v>
      </c>
      <c r="C623" s="126">
        <v>4</v>
      </c>
      <c r="D623" s="11">
        <f>ROUND(АТС!F621*$D$41*$D$42/100,2)</f>
        <v>76.81</v>
      </c>
      <c r="E623" s="11">
        <f>ROUND(АТС!F621*$E$41*$E$42/100,2)</f>
        <v>70.58</v>
      </c>
      <c r="F623" s="11">
        <f>ROUND(АТС!$F621*$F$41*$F$42/100,2)</f>
        <v>48.04</v>
      </c>
      <c r="G623" s="11">
        <f>ROUND(АТС!$F621*$G$41*$G$42/100,2)</f>
        <v>28.12</v>
      </c>
    </row>
    <row r="624" spans="1:7" x14ac:dyDescent="0.25">
      <c r="A624" s="259"/>
      <c r="B624" s="125">
        <f t="shared" si="9"/>
        <v>42546.208330000001</v>
      </c>
      <c r="C624" s="126">
        <v>5</v>
      </c>
      <c r="D624" s="11">
        <f>ROUND(АТС!F622*$D$41*$D$42/100,2)</f>
        <v>81.12</v>
      </c>
      <c r="E624" s="11">
        <f>ROUND(АТС!F622*$E$41*$E$42/100,2)</f>
        <v>74.540000000000006</v>
      </c>
      <c r="F624" s="11">
        <f>ROUND(АТС!$F622*$F$41*$F$42/100,2)</f>
        <v>50.74</v>
      </c>
      <c r="G624" s="11">
        <f>ROUND(АТС!$F622*$G$41*$G$42/100,2)</f>
        <v>29.69</v>
      </c>
    </row>
    <row r="625" spans="1:7" x14ac:dyDescent="0.25">
      <c r="A625" s="259"/>
      <c r="B625" s="125">
        <f t="shared" si="9"/>
        <v>42546.25</v>
      </c>
      <c r="C625" s="126">
        <v>6</v>
      </c>
      <c r="D625" s="11">
        <f>ROUND(АТС!F623*$D$41*$D$42/100,2)</f>
        <v>74.73</v>
      </c>
      <c r="E625" s="11">
        <f>ROUND(АТС!F623*$E$41*$E$42/100,2)</f>
        <v>68.67</v>
      </c>
      <c r="F625" s="11">
        <f>ROUND(АТС!$F623*$F$41*$F$42/100,2)</f>
        <v>46.74</v>
      </c>
      <c r="G625" s="11">
        <f>ROUND(АТС!$F623*$G$41*$G$42/100,2)</f>
        <v>27.36</v>
      </c>
    </row>
    <row r="626" spans="1:7" x14ac:dyDescent="0.25">
      <c r="A626" s="259"/>
      <c r="B626" s="125">
        <f t="shared" si="9"/>
        <v>42546.291669999999</v>
      </c>
      <c r="C626" s="126">
        <v>7</v>
      </c>
      <c r="D626" s="11">
        <f>ROUND(АТС!F624*$D$41*$D$42/100,2)</f>
        <v>67.069999999999993</v>
      </c>
      <c r="E626" s="11">
        <f>ROUND(АТС!F624*$E$41*$E$42/100,2)</f>
        <v>61.63</v>
      </c>
      <c r="F626" s="11">
        <f>ROUND(АТС!$F624*$F$41*$F$42/100,2)</f>
        <v>41.95</v>
      </c>
      <c r="G626" s="11">
        <f>ROUND(АТС!$F624*$G$41*$G$42/100,2)</f>
        <v>24.55</v>
      </c>
    </row>
    <row r="627" spans="1:7" x14ac:dyDescent="0.25">
      <c r="A627" s="259"/>
      <c r="B627" s="123">
        <f t="shared" si="9"/>
        <v>42546.333330000001</v>
      </c>
      <c r="C627" s="126">
        <v>8</v>
      </c>
      <c r="D627" s="11">
        <f>ROUND(АТС!F625*$D$41*$D$42/100,2)</f>
        <v>82.05</v>
      </c>
      <c r="E627" s="11">
        <f>ROUND(АТС!F625*$E$41*$E$42/100,2)</f>
        <v>75.39</v>
      </c>
      <c r="F627" s="11">
        <f>ROUND(АТС!$F625*$F$41*$F$42/100,2)</f>
        <v>51.32</v>
      </c>
      <c r="G627" s="11">
        <f>ROUND(АТС!$F625*$G$41*$G$42/100,2)</f>
        <v>30.03</v>
      </c>
    </row>
    <row r="628" spans="1:7" x14ac:dyDescent="0.25">
      <c r="A628" s="259"/>
      <c r="B628" s="125">
        <f t="shared" si="9"/>
        <v>42546.375</v>
      </c>
      <c r="C628" s="126">
        <v>9</v>
      </c>
      <c r="D628" s="11">
        <f>ROUND(АТС!F626*$D$41*$D$42/100,2)</f>
        <v>81.69</v>
      </c>
      <c r="E628" s="11">
        <f>ROUND(АТС!F626*$E$41*$E$42/100,2)</f>
        <v>75.06</v>
      </c>
      <c r="F628" s="11">
        <f>ROUND(АТС!$F626*$F$41*$F$42/100,2)</f>
        <v>51.09</v>
      </c>
      <c r="G628" s="11">
        <f>ROUND(АТС!$F626*$G$41*$G$42/100,2)</f>
        <v>29.9</v>
      </c>
    </row>
    <row r="629" spans="1:7" x14ac:dyDescent="0.25">
      <c r="A629" s="259"/>
      <c r="B629" s="125">
        <f t="shared" si="9"/>
        <v>42546.416669999999</v>
      </c>
      <c r="C629" s="126">
        <v>10</v>
      </c>
      <c r="D629" s="11">
        <f>ROUND(АТС!F627*$D$41*$D$42/100,2)</f>
        <v>76.5</v>
      </c>
      <c r="E629" s="11">
        <f>ROUND(АТС!F627*$E$41*$E$42/100,2)</f>
        <v>70.290000000000006</v>
      </c>
      <c r="F629" s="11">
        <f>ROUND(АТС!$F627*$F$41*$F$42/100,2)</f>
        <v>47.85</v>
      </c>
      <c r="G629" s="11">
        <f>ROUND(АТС!$F627*$G$41*$G$42/100,2)</f>
        <v>28</v>
      </c>
    </row>
    <row r="630" spans="1:7" x14ac:dyDescent="0.25">
      <c r="A630" s="259"/>
      <c r="B630" s="125">
        <f t="shared" si="9"/>
        <v>42546.458330000001</v>
      </c>
      <c r="C630" s="126">
        <v>11</v>
      </c>
      <c r="D630" s="11">
        <f>ROUND(АТС!F628*$D$41*$D$42/100,2)</f>
        <v>74.91</v>
      </c>
      <c r="E630" s="11">
        <f>ROUND(АТС!F628*$E$41*$E$42/100,2)</f>
        <v>68.819999999999993</v>
      </c>
      <c r="F630" s="11">
        <f>ROUND(АТС!$F628*$F$41*$F$42/100,2)</f>
        <v>46.85</v>
      </c>
      <c r="G630" s="11">
        <f>ROUND(АТС!$F628*$G$41*$G$42/100,2)</f>
        <v>27.42</v>
      </c>
    </row>
    <row r="631" spans="1:7" x14ac:dyDescent="0.25">
      <c r="A631" s="259"/>
      <c r="B631" s="123">
        <f t="shared" si="9"/>
        <v>42546.5</v>
      </c>
      <c r="C631" s="126">
        <v>12</v>
      </c>
      <c r="D631" s="11">
        <f>ROUND(АТС!F629*$D$41*$D$42/100,2)</f>
        <v>74.91</v>
      </c>
      <c r="E631" s="11">
        <f>ROUND(АТС!F629*$E$41*$E$42/100,2)</f>
        <v>68.819999999999993</v>
      </c>
      <c r="F631" s="11">
        <f>ROUND(АТС!$F629*$F$41*$F$42/100,2)</f>
        <v>46.85</v>
      </c>
      <c r="G631" s="11">
        <f>ROUND(АТС!$F629*$G$41*$G$42/100,2)</f>
        <v>27.42</v>
      </c>
    </row>
    <row r="632" spans="1:7" x14ac:dyDescent="0.25">
      <c r="A632" s="259"/>
      <c r="B632" s="125">
        <f t="shared" si="9"/>
        <v>42546.541669999999</v>
      </c>
      <c r="C632" s="126">
        <v>13</v>
      </c>
      <c r="D632" s="11">
        <f>ROUND(АТС!F630*$D$41*$D$42/100,2)</f>
        <v>74.91</v>
      </c>
      <c r="E632" s="11">
        <f>ROUND(АТС!F630*$E$41*$E$42/100,2)</f>
        <v>68.83</v>
      </c>
      <c r="F632" s="11">
        <f>ROUND(АТС!$F630*$F$41*$F$42/100,2)</f>
        <v>46.85</v>
      </c>
      <c r="G632" s="11">
        <f>ROUND(АТС!$F630*$G$41*$G$42/100,2)</f>
        <v>27.42</v>
      </c>
    </row>
    <row r="633" spans="1:7" x14ac:dyDescent="0.25">
      <c r="A633" s="259"/>
      <c r="B633" s="125">
        <f t="shared" si="9"/>
        <v>42546.583330000001</v>
      </c>
      <c r="C633" s="126">
        <v>14</v>
      </c>
      <c r="D633" s="11">
        <f>ROUND(АТС!F631*$D$41*$D$42/100,2)</f>
        <v>76.5</v>
      </c>
      <c r="E633" s="11">
        <f>ROUND(АТС!F631*$E$41*$E$42/100,2)</f>
        <v>70.290000000000006</v>
      </c>
      <c r="F633" s="11">
        <f>ROUND(АТС!$F631*$F$41*$F$42/100,2)</f>
        <v>47.85</v>
      </c>
      <c r="G633" s="11">
        <f>ROUND(АТС!$F631*$G$41*$G$42/100,2)</f>
        <v>28</v>
      </c>
    </row>
    <row r="634" spans="1:7" x14ac:dyDescent="0.25">
      <c r="A634" s="259"/>
      <c r="B634" s="125">
        <f t="shared" si="9"/>
        <v>42546.625</v>
      </c>
      <c r="C634" s="126">
        <v>15</v>
      </c>
      <c r="D634" s="11">
        <f>ROUND(АТС!F632*$D$41*$D$42/100,2)</f>
        <v>74.91</v>
      </c>
      <c r="E634" s="11">
        <f>ROUND(АТС!F632*$E$41*$E$42/100,2)</f>
        <v>68.819999999999993</v>
      </c>
      <c r="F634" s="11">
        <f>ROUND(АТС!$F632*$F$41*$F$42/100,2)</f>
        <v>46.85</v>
      </c>
      <c r="G634" s="11">
        <f>ROUND(АТС!$F632*$G$41*$G$42/100,2)</f>
        <v>27.42</v>
      </c>
    </row>
    <row r="635" spans="1:7" x14ac:dyDescent="0.25">
      <c r="A635" s="259"/>
      <c r="B635" s="123">
        <f t="shared" si="9"/>
        <v>42546.666669999999</v>
      </c>
      <c r="C635" s="126">
        <v>16</v>
      </c>
      <c r="D635" s="11">
        <f>ROUND(АТС!F633*$D$41*$D$42/100,2)</f>
        <v>79.92</v>
      </c>
      <c r="E635" s="11">
        <f>ROUND(АТС!F633*$E$41*$E$42/100,2)</f>
        <v>73.430000000000007</v>
      </c>
      <c r="F635" s="11">
        <f>ROUND(АТС!$F633*$F$41*$F$42/100,2)</f>
        <v>49.98</v>
      </c>
      <c r="G635" s="11">
        <f>ROUND(АТС!$F633*$G$41*$G$42/100,2)</f>
        <v>29.25</v>
      </c>
    </row>
    <row r="636" spans="1:7" x14ac:dyDescent="0.25">
      <c r="A636" s="259"/>
      <c r="B636" s="125">
        <f t="shared" si="9"/>
        <v>42546.708330000001</v>
      </c>
      <c r="C636" s="126">
        <v>17</v>
      </c>
      <c r="D636" s="11">
        <f>ROUND(АТС!F634*$D$41*$D$42/100,2)</f>
        <v>81.72</v>
      </c>
      <c r="E636" s="11">
        <f>ROUND(АТС!F634*$E$41*$E$42/100,2)</f>
        <v>75.08</v>
      </c>
      <c r="F636" s="11">
        <f>ROUND(АТС!$F634*$F$41*$F$42/100,2)</f>
        <v>51.11</v>
      </c>
      <c r="G636" s="11">
        <f>ROUND(АТС!$F634*$G$41*$G$42/100,2)</f>
        <v>29.91</v>
      </c>
    </row>
    <row r="637" spans="1:7" x14ac:dyDescent="0.25">
      <c r="A637" s="259"/>
      <c r="B637" s="125">
        <f t="shared" si="9"/>
        <v>42546.75</v>
      </c>
      <c r="C637" s="126">
        <v>18</v>
      </c>
      <c r="D637" s="11">
        <f>ROUND(АТС!F635*$D$41*$D$42/100,2)</f>
        <v>78.14</v>
      </c>
      <c r="E637" s="11">
        <f>ROUND(АТС!F635*$E$41*$E$42/100,2)</f>
        <v>71.8</v>
      </c>
      <c r="F637" s="11">
        <f>ROUND(АТС!$F635*$F$41*$F$42/100,2)</f>
        <v>48.88</v>
      </c>
      <c r="G637" s="11">
        <f>ROUND(АТС!$F635*$G$41*$G$42/100,2)</f>
        <v>28.6</v>
      </c>
    </row>
    <row r="638" spans="1:7" x14ac:dyDescent="0.25">
      <c r="A638" s="259"/>
      <c r="B638" s="125">
        <f t="shared" si="9"/>
        <v>42546.791669999999</v>
      </c>
      <c r="C638" s="126">
        <v>19</v>
      </c>
      <c r="D638" s="11">
        <f>ROUND(АТС!F636*$D$41*$D$42/100,2)</f>
        <v>83.6</v>
      </c>
      <c r="E638" s="11">
        <f>ROUND(АТС!F636*$E$41*$E$42/100,2)</f>
        <v>76.819999999999993</v>
      </c>
      <c r="F638" s="11">
        <f>ROUND(АТС!$F636*$F$41*$F$42/100,2)</f>
        <v>52.29</v>
      </c>
      <c r="G638" s="11">
        <f>ROUND(АТС!$F636*$G$41*$G$42/100,2)</f>
        <v>30.6</v>
      </c>
    </row>
    <row r="639" spans="1:7" x14ac:dyDescent="0.25">
      <c r="A639" s="259"/>
      <c r="B639" s="123">
        <f t="shared" si="9"/>
        <v>42546.833330000001</v>
      </c>
      <c r="C639" s="126">
        <v>20</v>
      </c>
      <c r="D639" s="11">
        <f>ROUND(АТС!F637*$D$41*$D$42/100,2)</f>
        <v>74.400000000000006</v>
      </c>
      <c r="E639" s="11">
        <f>ROUND(АТС!F637*$E$41*$E$42/100,2)</f>
        <v>68.36</v>
      </c>
      <c r="F639" s="11">
        <f>ROUND(АТС!$F637*$F$41*$F$42/100,2)</f>
        <v>46.53</v>
      </c>
      <c r="G639" s="11">
        <f>ROUND(АТС!$F637*$G$41*$G$42/100,2)</f>
        <v>27.23</v>
      </c>
    </row>
    <row r="640" spans="1:7" x14ac:dyDescent="0.25">
      <c r="A640" s="259"/>
      <c r="B640" s="125">
        <f t="shared" si="9"/>
        <v>42546.875</v>
      </c>
      <c r="C640" s="126">
        <v>21</v>
      </c>
      <c r="D640" s="11">
        <f>ROUND(АТС!F638*$D$41*$D$42/100,2)</f>
        <v>79.55</v>
      </c>
      <c r="E640" s="11">
        <f>ROUND(АТС!F638*$E$41*$E$42/100,2)</f>
        <v>73.09</v>
      </c>
      <c r="F640" s="11">
        <f>ROUND(АТС!$F638*$F$41*$F$42/100,2)</f>
        <v>49.76</v>
      </c>
      <c r="G640" s="11">
        <f>ROUND(АТС!$F638*$G$41*$G$42/100,2)</f>
        <v>29.12</v>
      </c>
    </row>
    <row r="641" spans="1:7" x14ac:dyDescent="0.25">
      <c r="A641" s="259"/>
      <c r="B641" s="125">
        <f t="shared" si="9"/>
        <v>42546.916669999999</v>
      </c>
      <c r="C641" s="126">
        <v>22</v>
      </c>
      <c r="D641" s="11">
        <f>ROUND(АТС!F639*$D$41*$D$42/100,2)</f>
        <v>67.75</v>
      </c>
      <c r="E641" s="11">
        <f>ROUND(АТС!F639*$E$41*$E$42/100,2)</f>
        <v>62.25</v>
      </c>
      <c r="F641" s="11">
        <f>ROUND(АТС!$F639*$F$41*$F$42/100,2)</f>
        <v>42.38</v>
      </c>
      <c r="G641" s="11">
        <f>ROUND(АТС!$F639*$G$41*$G$42/100,2)</f>
        <v>24.8</v>
      </c>
    </row>
    <row r="642" spans="1:7" x14ac:dyDescent="0.25">
      <c r="A642" s="259"/>
      <c r="B642" s="125">
        <f t="shared" si="9"/>
        <v>42546.958330000001</v>
      </c>
      <c r="C642" s="126">
        <v>23</v>
      </c>
      <c r="D642" s="11">
        <f>ROUND(АТС!F640*$D$41*$D$42/100,2)</f>
        <v>81.63</v>
      </c>
      <c r="E642" s="11">
        <f>ROUND(АТС!F640*$E$41*$E$42/100,2)</f>
        <v>75</v>
      </c>
      <c r="F642" s="11">
        <f>ROUND(АТС!$F640*$F$41*$F$42/100,2)</f>
        <v>51.06</v>
      </c>
      <c r="G642" s="11">
        <f>ROUND(АТС!$F640*$G$41*$G$42/100,2)</f>
        <v>29.88</v>
      </c>
    </row>
    <row r="643" spans="1:7" x14ac:dyDescent="0.25">
      <c r="A643" s="259"/>
      <c r="B643" s="123">
        <f t="shared" si="9"/>
        <v>42547</v>
      </c>
      <c r="C643" s="126">
        <v>0</v>
      </c>
      <c r="D643" s="11">
        <f>ROUND(АТС!F641*$D$41*$D$42/100,2)</f>
        <v>73.92</v>
      </c>
      <c r="E643" s="11">
        <f>ROUND(АТС!F641*$E$41*$E$42/100,2)</f>
        <v>67.92</v>
      </c>
      <c r="F643" s="11">
        <f>ROUND(АТС!$F641*$F$41*$F$42/100,2)</f>
        <v>46.23</v>
      </c>
      <c r="G643" s="11">
        <f>ROUND(АТС!$F641*$G$41*$G$42/100,2)</f>
        <v>27.06</v>
      </c>
    </row>
    <row r="644" spans="1:7" x14ac:dyDescent="0.25">
      <c r="A644" s="259"/>
      <c r="B644" s="125">
        <f t="shared" ref="B644:B707" si="10">B620+1</f>
        <v>42547.041669999999</v>
      </c>
      <c r="C644" s="126">
        <v>1</v>
      </c>
      <c r="D644" s="11">
        <f>ROUND(АТС!F642*$D$41*$D$42/100,2)</f>
        <v>68.25</v>
      </c>
      <c r="E644" s="11">
        <f>ROUND(АТС!F642*$E$41*$E$42/100,2)</f>
        <v>62.71</v>
      </c>
      <c r="F644" s="11">
        <f>ROUND(АТС!$F642*$F$41*$F$42/100,2)</f>
        <v>42.69</v>
      </c>
      <c r="G644" s="11">
        <f>ROUND(АТС!$F642*$G$41*$G$42/100,2)</f>
        <v>24.98</v>
      </c>
    </row>
    <row r="645" spans="1:7" x14ac:dyDescent="0.25">
      <c r="A645" s="259"/>
      <c r="B645" s="125">
        <f t="shared" si="10"/>
        <v>42547.083330000001</v>
      </c>
      <c r="C645" s="126">
        <v>2</v>
      </c>
      <c r="D645" s="11">
        <f>ROUND(АТС!F643*$D$41*$D$42/100,2)</f>
        <v>66.819999999999993</v>
      </c>
      <c r="E645" s="11">
        <f>ROUND(АТС!F643*$E$41*$E$42/100,2)</f>
        <v>61.4</v>
      </c>
      <c r="F645" s="11">
        <f>ROUND(АТС!$F643*$F$41*$F$42/100,2)</f>
        <v>41.8</v>
      </c>
      <c r="G645" s="11">
        <f>ROUND(АТС!$F643*$G$41*$G$42/100,2)</f>
        <v>24.46</v>
      </c>
    </row>
    <row r="646" spans="1:7" x14ac:dyDescent="0.25">
      <c r="A646" s="259"/>
      <c r="B646" s="125">
        <f t="shared" si="10"/>
        <v>42547.125</v>
      </c>
      <c r="C646" s="126">
        <v>3</v>
      </c>
      <c r="D646" s="11">
        <f>ROUND(АТС!F644*$D$41*$D$42/100,2)</f>
        <v>71.069999999999993</v>
      </c>
      <c r="E646" s="11">
        <f>ROUND(АТС!F644*$E$41*$E$42/100,2)</f>
        <v>65.3</v>
      </c>
      <c r="F646" s="11">
        <f>ROUND(АТС!$F644*$F$41*$F$42/100,2)</f>
        <v>44.45</v>
      </c>
      <c r="G646" s="11">
        <f>ROUND(АТС!$F644*$G$41*$G$42/100,2)</f>
        <v>26.01</v>
      </c>
    </row>
    <row r="647" spans="1:7" x14ac:dyDescent="0.25">
      <c r="A647" s="259"/>
      <c r="B647" s="123">
        <f t="shared" si="10"/>
        <v>42547.166669999999</v>
      </c>
      <c r="C647" s="126">
        <v>4</v>
      </c>
      <c r="D647" s="11">
        <f>ROUND(АТС!F645*$D$41*$D$42/100,2)</f>
        <v>74.81</v>
      </c>
      <c r="E647" s="11">
        <f>ROUND(АТС!F645*$E$41*$E$42/100,2)</f>
        <v>68.739999999999995</v>
      </c>
      <c r="F647" s="11">
        <f>ROUND(АТС!$F645*$F$41*$F$42/100,2)</f>
        <v>46.79</v>
      </c>
      <c r="G647" s="11">
        <f>ROUND(АТС!$F645*$G$41*$G$42/100,2)</f>
        <v>27.38</v>
      </c>
    </row>
    <row r="648" spans="1:7" x14ac:dyDescent="0.25">
      <c r="A648" s="259"/>
      <c r="B648" s="125">
        <f t="shared" si="10"/>
        <v>42547.208330000001</v>
      </c>
      <c r="C648" s="126">
        <v>5</v>
      </c>
      <c r="D648" s="11">
        <f>ROUND(АТС!F646*$D$41*$D$42/100,2)</f>
        <v>81.11</v>
      </c>
      <c r="E648" s="11">
        <f>ROUND(АТС!F646*$E$41*$E$42/100,2)</f>
        <v>74.53</v>
      </c>
      <c r="F648" s="11">
        <f>ROUND(АТС!$F646*$F$41*$F$42/100,2)</f>
        <v>50.73</v>
      </c>
      <c r="G648" s="11">
        <f>ROUND(АТС!$F646*$G$41*$G$42/100,2)</f>
        <v>29.69</v>
      </c>
    </row>
    <row r="649" spans="1:7" x14ac:dyDescent="0.25">
      <c r="A649" s="259"/>
      <c r="B649" s="125">
        <f t="shared" si="10"/>
        <v>42547.25</v>
      </c>
      <c r="C649" s="126">
        <v>6</v>
      </c>
      <c r="D649" s="11">
        <f>ROUND(АТС!F647*$D$41*$D$42/100,2)</f>
        <v>74.790000000000006</v>
      </c>
      <c r="E649" s="11">
        <f>ROUND(АТС!F647*$E$41*$E$42/100,2)</f>
        <v>68.72</v>
      </c>
      <c r="F649" s="11">
        <f>ROUND(АТС!$F647*$F$41*$F$42/100,2)</f>
        <v>46.78</v>
      </c>
      <c r="G649" s="11">
        <f>ROUND(АТС!$F647*$G$41*$G$42/100,2)</f>
        <v>27.38</v>
      </c>
    </row>
    <row r="650" spans="1:7" x14ac:dyDescent="0.25">
      <c r="A650" s="259"/>
      <c r="B650" s="125">
        <f t="shared" si="10"/>
        <v>42547.291669999999</v>
      </c>
      <c r="C650" s="126">
        <v>7</v>
      </c>
      <c r="D650" s="11">
        <f>ROUND(АТС!F648*$D$41*$D$42/100,2)</f>
        <v>66.87</v>
      </c>
      <c r="E650" s="11">
        <f>ROUND(АТС!F648*$E$41*$E$42/100,2)</f>
        <v>61.44</v>
      </c>
      <c r="F650" s="11">
        <f>ROUND(АТС!$F648*$F$41*$F$42/100,2)</f>
        <v>41.82</v>
      </c>
      <c r="G650" s="11">
        <f>ROUND(АТС!$F648*$G$41*$G$42/100,2)</f>
        <v>24.48</v>
      </c>
    </row>
    <row r="651" spans="1:7" x14ac:dyDescent="0.25">
      <c r="A651" s="259"/>
      <c r="B651" s="123">
        <f t="shared" si="10"/>
        <v>42547.333330000001</v>
      </c>
      <c r="C651" s="126">
        <v>8</v>
      </c>
      <c r="D651" s="11">
        <f>ROUND(АТС!F649*$D$41*$D$42/100,2)</f>
        <v>72.7</v>
      </c>
      <c r="E651" s="11">
        <f>ROUND(АТС!F649*$E$41*$E$42/100,2)</f>
        <v>66.8</v>
      </c>
      <c r="F651" s="11">
        <f>ROUND(АТС!$F649*$F$41*$F$42/100,2)</f>
        <v>45.47</v>
      </c>
      <c r="G651" s="11">
        <f>ROUND(АТС!$F649*$G$41*$G$42/100,2)</f>
        <v>26.61</v>
      </c>
    </row>
    <row r="652" spans="1:7" x14ac:dyDescent="0.25">
      <c r="A652" s="259"/>
      <c r="B652" s="125">
        <f t="shared" si="10"/>
        <v>42547.375</v>
      </c>
      <c r="C652" s="126">
        <v>9</v>
      </c>
      <c r="D652" s="11">
        <f>ROUND(АТС!F650*$D$41*$D$42/100,2)</f>
        <v>81.7</v>
      </c>
      <c r="E652" s="11">
        <f>ROUND(АТС!F650*$E$41*$E$42/100,2)</f>
        <v>75.069999999999993</v>
      </c>
      <c r="F652" s="11">
        <f>ROUND(АТС!$F650*$F$41*$F$42/100,2)</f>
        <v>51.1</v>
      </c>
      <c r="G652" s="11">
        <f>ROUND(АТС!$F650*$G$41*$G$42/100,2)</f>
        <v>29.91</v>
      </c>
    </row>
    <row r="653" spans="1:7" x14ac:dyDescent="0.25">
      <c r="A653" s="259"/>
      <c r="B653" s="125">
        <f t="shared" si="10"/>
        <v>42547.416669999999</v>
      </c>
      <c r="C653" s="126">
        <v>10</v>
      </c>
      <c r="D653" s="11">
        <f>ROUND(АТС!F651*$D$41*$D$42/100,2)</f>
        <v>76.489999999999995</v>
      </c>
      <c r="E653" s="11">
        <f>ROUND(АТС!F651*$E$41*$E$42/100,2)</f>
        <v>70.28</v>
      </c>
      <c r="F653" s="11">
        <f>ROUND(АТС!$F651*$F$41*$F$42/100,2)</f>
        <v>47.84</v>
      </c>
      <c r="G653" s="11">
        <f>ROUND(АТС!$F651*$G$41*$G$42/100,2)</f>
        <v>28</v>
      </c>
    </row>
    <row r="654" spans="1:7" x14ac:dyDescent="0.25">
      <c r="A654" s="259"/>
      <c r="B654" s="125">
        <f t="shared" si="10"/>
        <v>42547.458330000001</v>
      </c>
      <c r="C654" s="126">
        <v>11</v>
      </c>
      <c r="D654" s="11">
        <f>ROUND(АТС!F652*$D$41*$D$42/100,2)</f>
        <v>74.91</v>
      </c>
      <c r="E654" s="11">
        <f>ROUND(АТС!F652*$E$41*$E$42/100,2)</f>
        <v>68.83</v>
      </c>
      <c r="F654" s="11">
        <f>ROUND(АТС!$F652*$F$41*$F$42/100,2)</f>
        <v>46.85</v>
      </c>
      <c r="G654" s="11">
        <f>ROUND(АТС!$F652*$G$41*$G$42/100,2)</f>
        <v>27.42</v>
      </c>
    </row>
    <row r="655" spans="1:7" x14ac:dyDescent="0.25">
      <c r="A655" s="259"/>
      <c r="B655" s="123">
        <f t="shared" si="10"/>
        <v>42547.5</v>
      </c>
      <c r="C655" s="126">
        <v>12</v>
      </c>
      <c r="D655" s="11">
        <f>ROUND(АТС!F653*$D$41*$D$42/100,2)</f>
        <v>74.900000000000006</v>
      </c>
      <c r="E655" s="11">
        <f>ROUND(АТС!F653*$E$41*$E$42/100,2)</f>
        <v>68.819999999999993</v>
      </c>
      <c r="F655" s="11">
        <f>ROUND(АТС!$F653*$F$41*$F$42/100,2)</f>
        <v>46.85</v>
      </c>
      <c r="G655" s="11">
        <f>ROUND(АТС!$F653*$G$41*$G$42/100,2)</f>
        <v>27.42</v>
      </c>
    </row>
    <row r="656" spans="1:7" x14ac:dyDescent="0.25">
      <c r="A656" s="259"/>
      <c r="B656" s="125">
        <f t="shared" si="10"/>
        <v>42547.541669999999</v>
      </c>
      <c r="C656" s="126">
        <v>13</v>
      </c>
      <c r="D656" s="11">
        <f>ROUND(АТС!F654*$D$41*$D$42/100,2)</f>
        <v>74.900000000000006</v>
      </c>
      <c r="E656" s="11">
        <f>ROUND(АТС!F654*$E$41*$E$42/100,2)</f>
        <v>68.819999999999993</v>
      </c>
      <c r="F656" s="11">
        <f>ROUND(АТС!$F654*$F$41*$F$42/100,2)</f>
        <v>46.85</v>
      </c>
      <c r="G656" s="11">
        <f>ROUND(АТС!$F654*$G$41*$G$42/100,2)</f>
        <v>27.42</v>
      </c>
    </row>
    <row r="657" spans="1:7" x14ac:dyDescent="0.25">
      <c r="A657" s="259"/>
      <c r="B657" s="125">
        <f t="shared" si="10"/>
        <v>42547.583330000001</v>
      </c>
      <c r="C657" s="126">
        <v>14</v>
      </c>
      <c r="D657" s="11">
        <f>ROUND(АТС!F655*$D$41*$D$42/100,2)</f>
        <v>76.5</v>
      </c>
      <c r="E657" s="11">
        <f>ROUND(АТС!F655*$E$41*$E$42/100,2)</f>
        <v>70.290000000000006</v>
      </c>
      <c r="F657" s="11">
        <f>ROUND(АТС!$F655*$F$41*$F$42/100,2)</f>
        <v>47.85</v>
      </c>
      <c r="G657" s="11">
        <f>ROUND(АТС!$F655*$G$41*$G$42/100,2)</f>
        <v>28</v>
      </c>
    </row>
    <row r="658" spans="1:7" x14ac:dyDescent="0.25">
      <c r="A658" s="259"/>
      <c r="B658" s="125">
        <f t="shared" si="10"/>
        <v>42547.625</v>
      </c>
      <c r="C658" s="126">
        <v>15</v>
      </c>
      <c r="D658" s="11">
        <f>ROUND(АТС!F656*$D$41*$D$42/100,2)</f>
        <v>74.89</v>
      </c>
      <c r="E658" s="11">
        <f>ROUND(АТС!F656*$E$41*$E$42/100,2)</f>
        <v>68.81</v>
      </c>
      <c r="F658" s="11">
        <f>ROUND(АТС!$F656*$F$41*$F$42/100,2)</f>
        <v>46.84</v>
      </c>
      <c r="G658" s="11">
        <f>ROUND(АТС!$F656*$G$41*$G$42/100,2)</f>
        <v>27.41</v>
      </c>
    </row>
    <row r="659" spans="1:7" x14ac:dyDescent="0.25">
      <c r="A659" s="259"/>
      <c r="B659" s="123">
        <f t="shared" si="10"/>
        <v>42547.666669999999</v>
      </c>
      <c r="C659" s="126">
        <v>16</v>
      </c>
      <c r="D659" s="11">
        <f>ROUND(АТС!F657*$D$41*$D$42/100,2)</f>
        <v>81.7</v>
      </c>
      <c r="E659" s="11">
        <f>ROUND(АТС!F657*$E$41*$E$42/100,2)</f>
        <v>75.06</v>
      </c>
      <c r="F659" s="11">
        <f>ROUND(АТС!$F657*$F$41*$F$42/100,2)</f>
        <v>51.1</v>
      </c>
      <c r="G659" s="11">
        <f>ROUND(АТС!$F657*$G$41*$G$42/100,2)</f>
        <v>29.91</v>
      </c>
    </row>
    <row r="660" spans="1:7" x14ac:dyDescent="0.25">
      <c r="A660" s="259"/>
      <c r="B660" s="125">
        <f t="shared" si="10"/>
        <v>42547.708330000001</v>
      </c>
      <c r="C660" s="126">
        <v>17</v>
      </c>
      <c r="D660" s="11">
        <f>ROUND(АТС!F658*$D$41*$D$42/100,2)</f>
        <v>81.709999999999994</v>
      </c>
      <c r="E660" s="11">
        <f>ROUND(АТС!F658*$E$41*$E$42/100,2)</f>
        <v>75.08</v>
      </c>
      <c r="F660" s="11">
        <f>ROUND(АТС!$F658*$F$41*$F$42/100,2)</f>
        <v>51.11</v>
      </c>
      <c r="G660" s="11">
        <f>ROUND(АТС!$F658*$G$41*$G$42/100,2)</f>
        <v>29.91</v>
      </c>
    </row>
    <row r="661" spans="1:7" x14ac:dyDescent="0.25">
      <c r="A661" s="259"/>
      <c r="B661" s="125">
        <f t="shared" si="10"/>
        <v>42547.75</v>
      </c>
      <c r="C661" s="126">
        <v>18</v>
      </c>
      <c r="D661" s="11">
        <f>ROUND(АТС!F659*$D$41*$D$42/100,2)</f>
        <v>78.19</v>
      </c>
      <c r="E661" s="11">
        <f>ROUND(АТС!F659*$E$41*$E$42/100,2)</f>
        <v>71.84</v>
      </c>
      <c r="F661" s="11">
        <f>ROUND(АТС!$F659*$F$41*$F$42/100,2)</f>
        <v>48.9</v>
      </c>
      <c r="G661" s="11">
        <f>ROUND(АТС!$F659*$G$41*$G$42/100,2)</f>
        <v>28.62</v>
      </c>
    </row>
    <row r="662" spans="1:7" x14ac:dyDescent="0.25">
      <c r="A662" s="259"/>
      <c r="B662" s="125">
        <f t="shared" si="10"/>
        <v>42547.791669999999</v>
      </c>
      <c r="C662" s="126">
        <v>19</v>
      </c>
      <c r="D662" s="11">
        <f>ROUND(АТС!F660*$D$41*$D$42/100,2)</f>
        <v>83.66</v>
      </c>
      <c r="E662" s="11">
        <f>ROUND(АТС!F660*$E$41*$E$42/100,2)</f>
        <v>76.87</v>
      </c>
      <c r="F662" s="11">
        <f>ROUND(АТС!$F660*$F$41*$F$42/100,2)</f>
        <v>52.33</v>
      </c>
      <c r="G662" s="11">
        <f>ROUND(АТС!$F660*$G$41*$G$42/100,2)</f>
        <v>30.62</v>
      </c>
    </row>
    <row r="663" spans="1:7" x14ac:dyDescent="0.25">
      <c r="A663" s="259"/>
      <c r="B663" s="123">
        <f t="shared" si="10"/>
        <v>42547.833330000001</v>
      </c>
      <c r="C663" s="126">
        <v>20</v>
      </c>
      <c r="D663" s="11">
        <f>ROUND(АТС!F661*$D$41*$D$42/100,2)</f>
        <v>72.08</v>
      </c>
      <c r="E663" s="11">
        <f>ROUND(АТС!F661*$E$41*$E$42/100,2)</f>
        <v>66.23</v>
      </c>
      <c r="F663" s="11">
        <f>ROUND(АТС!$F661*$F$41*$F$42/100,2)</f>
        <v>45.09</v>
      </c>
      <c r="G663" s="11">
        <f>ROUND(АТС!$F661*$G$41*$G$42/100,2)</f>
        <v>26.39</v>
      </c>
    </row>
    <row r="664" spans="1:7" x14ac:dyDescent="0.25">
      <c r="A664" s="259"/>
      <c r="B664" s="125">
        <f t="shared" si="10"/>
        <v>42547.875</v>
      </c>
      <c r="C664" s="126">
        <v>21</v>
      </c>
      <c r="D664" s="11">
        <f>ROUND(АТС!F662*$D$41*$D$42/100,2)</f>
        <v>76.739999999999995</v>
      </c>
      <c r="E664" s="11">
        <f>ROUND(АТС!F662*$E$41*$E$42/100,2)</f>
        <v>70.510000000000005</v>
      </c>
      <c r="F664" s="11">
        <f>ROUND(АТС!$F662*$F$41*$F$42/100,2)</f>
        <v>48</v>
      </c>
      <c r="G664" s="11">
        <f>ROUND(АТС!$F662*$G$41*$G$42/100,2)</f>
        <v>28.09</v>
      </c>
    </row>
    <row r="665" spans="1:7" x14ac:dyDescent="0.25">
      <c r="A665" s="259"/>
      <c r="B665" s="125">
        <f t="shared" si="10"/>
        <v>42547.916669999999</v>
      </c>
      <c r="C665" s="126">
        <v>22</v>
      </c>
      <c r="D665" s="11">
        <f>ROUND(АТС!F663*$D$41*$D$42/100,2)</f>
        <v>67.760000000000005</v>
      </c>
      <c r="E665" s="11">
        <f>ROUND(АТС!F663*$E$41*$E$42/100,2)</f>
        <v>62.26</v>
      </c>
      <c r="F665" s="11">
        <f>ROUND(АТС!$F663*$F$41*$F$42/100,2)</f>
        <v>42.38</v>
      </c>
      <c r="G665" s="11">
        <f>ROUND(АТС!$F663*$G$41*$G$42/100,2)</f>
        <v>24.8</v>
      </c>
    </row>
    <row r="666" spans="1:7" x14ac:dyDescent="0.25">
      <c r="A666" s="259"/>
      <c r="B666" s="125">
        <f t="shared" si="10"/>
        <v>42547.958330000001</v>
      </c>
      <c r="C666" s="126">
        <v>23</v>
      </c>
      <c r="D666" s="11">
        <f>ROUND(АТС!F664*$D$41*$D$42/100,2)</f>
        <v>81.680000000000007</v>
      </c>
      <c r="E666" s="11">
        <f>ROUND(АТС!F664*$E$41*$E$42/100,2)</f>
        <v>75.05</v>
      </c>
      <c r="F666" s="11">
        <f>ROUND(АТС!$F664*$F$41*$F$42/100,2)</f>
        <v>51.09</v>
      </c>
      <c r="G666" s="11">
        <f>ROUND(АТС!$F664*$G$41*$G$42/100,2)</f>
        <v>29.9</v>
      </c>
    </row>
    <row r="667" spans="1:7" x14ac:dyDescent="0.25">
      <c r="A667" s="259"/>
      <c r="B667" s="123">
        <f t="shared" si="10"/>
        <v>42548</v>
      </c>
      <c r="C667" s="126">
        <v>0</v>
      </c>
      <c r="D667" s="11">
        <f>ROUND(АТС!F665*$D$41*$D$42/100,2)</f>
        <v>70.45</v>
      </c>
      <c r="E667" s="11">
        <f>ROUND(АТС!F665*$E$41*$E$42/100,2)</f>
        <v>64.73</v>
      </c>
      <c r="F667" s="11">
        <f>ROUND(АТС!$F665*$F$41*$F$42/100,2)</f>
        <v>44.07</v>
      </c>
      <c r="G667" s="11">
        <f>ROUND(АТС!$F665*$G$41*$G$42/100,2)</f>
        <v>25.79</v>
      </c>
    </row>
    <row r="668" spans="1:7" x14ac:dyDescent="0.25">
      <c r="A668" s="259"/>
      <c r="B668" s="125">
        <f t="shared" si="10"/>
        <v>42548.041669999999</v>
      </c>
      <c r="C668" s="126">
        <v>1</v>
      </c>
      <c r="D668" s="11">
        <f>ROUND(АТС!F666*$D$41*$D$42/100,2)</f>
        <v>67.069999999999993</v>
      </c>
      <c r="E668" s="11">
        <f>ROUND(АТС!F666*$E$41*$E$42/100,2)</f>
        <v>61.63</v>
      </c>
      <c r="F668" s="11">
        <f>ROUND(АТС!$F666*$F$41*$F$42/100,2)</f>
        <v>41.95</v>
      </c>
      <c r="G668" s="11">
        <f>ROUND(АТС!$F666*$G$41*$G$42/100,2)</f>
        <v>24.55</v>
      </c>
    </row>
    <row r="669" spans="1:7" x14ac:dyDescent="0.25">
      <c r="A669" s="259"/>
      <c r="B669" s="125">
        <f t="shared" si="10"/>
        <v>42548.083330000001</v>
      </c>
      <c r="C669" s="126">
        <v>2</v>
      </c>
      <c r="D669" s="11">
        <f>ROUND(АТС!F667*$D$41*$D$42/100,2)</f>
        <v>70.790000000000006</v>
      </c>
      <c r="E669" s="11">
        <f>ROUND(АТС!F667*$E$41*$E$42/100,2)</f>
        <v>65.05</v>
      </c>
      <c r="F669" s="11">
        <f>ROUND(АТС!$F667*$F$41*$F$42/100,2)</f>
        <v>44.28</v>
      </c>
      <c r="G669" s="11">
        <f>ROUND(АТС!$F667*$G$41*$G$42/100,2)</f>
        <v>25.91</v>
      </c>
    </row>
    <row r="670" spans="1:7" x14ac:dyDescent="0.25">
      <c r="A670" s="259"/>
      <c r="B670" s="125">
        <f t="shared" si="10"/>
        <v>42548.125</v>
      </c>
      <c r="C670" s="126">
        <v>3</v>
      </c>
      <c r="D670" s="11">
        <f>ROUND(АТС!F668*$D$41*$D$42/100,2)</f>
        <v>74.92</v>
      </c>
      <c r="E670" s="11">
        <f>ROUND(АТС!F668*$E$41*$E$42/100,2)</f>
        <v>68.83</v>
      </c>
      <c r="F670" s="11">
        <f>ROUND(АТС!$F668*$F$41*$F$42/100,2)</f>
        <v>46.86</v>
      </c>
      <c r="G670" s="11">
        <f>ROUND(АТС!$F668*$G$41*$G$42/100,2)</f>
        <v>27.42</v>
      </c>
    </row>
    <row r="671" spans="1:7" x14ac:dyDescent="0.25">
      <c r="A671" s="259"/>
      <c r="B671" s="123">
        <f t="shared" si="10"/>
        <v>42548.166669999999</v>
      </c>
      <c r="C671" s="126">
        <v>4</v>
      </c>
      <c r="D671" s="11">
        <f>ROUND(АТС!F669*$D$41*$D$42/100,2)</f>
        <v>78.53</v>
      </c>
      <c r="E671" s="11">
        <f>ROUND(АТС!F669*$E$41*$E$42/100,2)</f>
        <v>72.150000000000006</v>
      </c>
      <c r="F671" s="11">
        <f>ROUND(АТС!$F669*$F$41*$F$42/100,2)</f>
        <v>49.12</v>
      </c>
      <c r="G671" s="11">
        <f>ROUND(АТС!$F669*$G$41*$G$42/100,2)</f>
        <v>28.75</v>
      </c>
    </row>
    <row r="672" spans="1:7" x14ac:dyDescent="0.25">
      <c r="A672" s="259"/>
      <c r="B672" s="125">
        <f t="shared" si="10"/>
        <v>42548.208330000001</v>
      </c>
      <c r="C672" s="126">
        <v>5</v>
      </c>
      <c r="D672" s="11">
        <f>ROUND(АТС!F670*$D$41*$D$42/100,2)</f>
        <v>82.47</v>
      </c>
      <c r="E672" s="11">
        <f>ROUND(АТС!F670*$E$41*$E$42/100,2)</f>
        <v>75.77</v>
      </c>
      <c r="F672" s="11">
        <f>ROUND(АТС!$F670*$F$41*$F$42/100,2)</f>
        <v>51.58</v>
      </c>
      <c r="G672" s="11">
        <f>ROUND(АТС!$F670*$G$41*$G$42/100,2)</f>
        <v>30.19</v>
      </c>
    </row>
    <row r="673" spans="1:7" x14ac:dyDescent="0.25">
      <c r="A673" s="259"/>
      <c r="B673" s="125">
        <f t="shared" si="10"/>
        <v>42548.25</v>
      </c>
      <c r="C673" s="126">
        <v>6</v>
      </c>
      <c r="D673" s="11">
        <f>ROUND(АТС!F671*$D$41*$D$42/100,2)</f>
        <v>71.59</v>
      </c>
      <c r="E673" s="11">
        <f>ROUND(АТС!F671*$E$41*$E$42/100,2)</f>
        <v>65.77</v>
      </c>
      <c r="F673" s="11">
        <f>ROUND(АТС!$F671*$F$41*$F$42/100,2)</f>
        <v>44.77</v>
      </c>
      <c r="G673" s="11">
        <f>ROUND(АТС!$F671*$G$41*$G$42/100,2)</f>
        <v>26.2</v>
      </c>
    </row>
    <row r="674" spans="1:7" x14ac:dyDescent="0.25">
      <c r="A674" s="259"/>
      <c r="B674" s="125">
        <f t="shared" si="10"/>
        <v>42548.291669999999</v>
      </c>
      <c r="C674" s="126">
        <v>7</v>
      </c>
      <c r="D674" s="11">
        <f>ROUND(АТС!F672*$D$41*$D$42/100,2)</f>
        <v>106.05</v>
      </c>
      <c r="E674" s="11">
        <f>ROUND(АТС!F672*$E$41*$E$42/100,2)</f>
        <v>97.44</v>
      </c>
      <c r="F674" s="11">
        <f>ROUND(АТС!$F672*$F$41*$F$42/100,2)</f>
        <v>66.33</v>
      </c>
      <c r="G674" s="11">
        <f>ROUND(АТС!$F672*$G$41*$G$42/100,2)</f>
        <v>38.82</v>
      </c>
    </row>
    <row r="675" spans="1:7" x14ac:dyDescent="0.25">
      <c r="A675" s="259"/>
      <c r="B675" s="123">
        <f t="shared" si="10"/>
        <v>42548.333330000001</v>
      </c>
      <c r="C675" s="126">
        <v>8</v>
      </c>
      <c r="D675" s="11">
        <f>ROUND(АТС!F673*$D$41*$D$42/100,2)</f>
        <v>87.42</v>
      </c>
      <c r="E675" s="11">
        <f>ROUND(АТС!F673*$E$41*$E$42/100,2)</f>
        <v>80.319999999999993</v>
      </c>
      <c r="F675" s="11">
        <f>ROUND(АТС!$F673*$F$41*$F$42/100,2)</f>
        <v>54.68</v>
      </c>
      <c r="G675" s="11">
        <f>ROUND(АТС!$F673*$G$41*$G$42/100,2)</f>
        <v>32</v>
      </c>
    </row>
    <row r="676" spans="1:7" x14ac:dyDescent="0.25">
      <c r="A676" s="259"/>
      <c r="B676" s="125">
        <f t="shared" si="10"/>
        <v>42548.375</v>
      </c>
      <c r="C676" s="126">
        <v>9</v>
      </c>
      <c r="D676" s="11">
        <f>ROUND(АТС!F674*$D$41*$D$42/100,2)</f>
        <v>69.59</v>
      </c>
      <c r="E676" s="11">
        <f>ROUND(АТС!F674*$E$41*$E$42/100,2)</f>
        <v>63.94</v>
      </c>
      <c r="F676" s="11">
        <f>ROUND(АТС!$F674*$F$41*$F$42/100,2)</f>
        <v>43.53</v>
      </c>
      <c r="G676" s="11">
        <f>ROUND(АТС!$F674*$G$41*$G$42/100,2)</f>
        <v>25.47</v>
      </c>
    </row>
    <row r="677" spans="1:7" x14ac:dyDescent="0.25">
      <c r="A677" s="259"/>
      <c r="B677" s="125">
        <f t="shared" si="10"/>
        <v>42548.416669999999</v>
      </c>
      <c r="C677" s="126">
        <v>10</v>
      </c>
      <c r="D677" s="11">
        <f>ROUND(АТС!F675*$D$41*$D$42/100,2)</f>
        <v>70.510000000000005</v>
      </c>
      <c r="E677" s="11">
        <f>ROUND(АТС!F675*$E$41*$E$42/100,2)</f>
        <v>64.78</v>
      </c>
      <c r="F677" s="11">
        <f>ROUND(АТС!$F675*$F$41*$F$42/100,2)</f>
        <v>44.1</v>
      </c>
      <c r="G677" s="11">
        <f>ROUND(АТС!$F675*$G$41*$G$42/100,2)</f>
        <v>25.81</v>
      </c>
    </row>
    <row r="678" spans="1:7" x14ac:dyDescent="0.25">
      <c r="A678" s="259"/>
      <c r="B678" s="125">
        <f t="shared" si="10"/>
        <v>42548.458330000001</v>
      </c>
      <c r="C678" s="126">
        <v>11</v>
      </c>
      <c r="D678" s="11">
        <f>ROUND(АТС!F676*$D$41*$D$42/100,2)</f>
        <v>74.8</v>
      </c>
      <c r="E678" s="11">
        <f>ROUND(АТС!F676*$E$41*$E$42/100,2)</f>
        <v>68.72</v>
      </c>
      <c r="F678" s="11">
        <f>ROUND(АТС!$F676*$F$41*$F$42/100,2)</f>
        <v>46.78</v>
      </c>
      <c r="G678" s="11">
        <f>ROUND(АТС!$F676*$G$41*$G$42/100,2)</f>
        <v>27.38</v>
      </c>
    </row>
    <row r="679" spans="1:7" x14ac:dyDescent="0.25">
      <c r="A679" s="259"/>
      <c r="B679" s="123">
        <f t="shared" si="10"/>
        <v>42548.5</v>
      </c>
      <c r="C679" s="126">
        <v>12</v>
      </c>
      <c r="D679" s="11">
        <f>ROUND(АТС!F677*$D$41*$D$42/100,2)</f>
        <v>72.7</v>
      </c>
      <c r="E679" s="11">
        <f>ROUND(АТС!F677*$E$41*$E$42/100,2)</f>
        <v>66.8</v>
      </c>
      <c r="F679" s="11">
        <f>ROUND(АТС!$F677*$F$41*$F$42/100,2)</f>
        <v>45.47</v>
      </c>
      <c r="G679" s="11">
        <f>ROUND(АТС!$F677*$G$41*$G$42/100,2)</f>
        <v>26.61</v>
      </c>
    </row>
    <row r="680" spans="1:7" x14ac:dyDescent="0.25">
      <c r="A680" s="259"/>
      <c r="B680" s="125">
        <f t="shared" si="10"/>
        <v>42548.541669999999</v>
      </c>
      <c r="C680" s="126">
        <v>13</v>
      </c>
      <c r="D680" s="11">
        <f>ROUND(АТС!F678*$D$41*$D$42/100,2)</f>
        <v>68.510000000000005</v>
      </c>
      <c r="E680" s="11">
        <f>ROUND(АТС!F678*$E$41*$E$42/100,2)</f>
        <v>62.94</v>
      </c>
      <c r="F680" s="11">
        <f>ROUND(АТС!$F678*$F$41*$F$42/100,2)</f>
        <v>42.85</v>
      </c>
      <c r="G680" s="11">
        <f>ROUND(АТС!$F678*$G$41*$G$42/100,2)</f>
        <v>25.08</v>
      </c>
    </row>
    <row r="681" spans="1:7" x14ac:dyDescent="0.25">
      <c r="A681" s="259"/>
      <c r="B681" s="125">
        <f t="shared" si="10"/>
        <v>42548.583330000001</v>
      </c>
      <c r="C681" s="126">
        <v>14</v>
      </c>
      <c r="D681" s="11">
        <f>ROUND(АТС!F679*$D$41*$D$42/100,2)</f>
        <v>72.8</v>
      </c>
      <c r="E681" s="11">
        <f>ROUND(АТС!F679*$E$41*$E$42/100,2)</f>
        <v>66.89</v>
      </c>
      <c r="F681" s="11">
        <f>ROUND(АТС!$F679*$F$41*$F$42/100,2)</f>
        <v>45.53</v>
      </c>
      <c r="G681" s="11">
        <f>ROUND(АТС!$F679*$G$41*$G$42/100,2)</f>
        <v>26.65</v>
      </c>
    </row>
    <row r="682" spans="1:7" x14ac:dyDescent="0.25">
      <c r="A682" s="259"/>
      <c r="B682" s="125">
        <f t="shared" si="10"/>
        <v>42548.625</v>
      </c>
      <c r="C682" s="126">
        <v>15</v>
      </c>
      <c r="D682" s="11">
        <f>ROUND(АТС!F680*$D$41*$D$42/100,2)</f>
        <v>70.61</v>
      </c>
      <c r="E682" s="11">
        <f>ROUND(АТС!F680*$E$41*$E$42/100,2)</f>
        <v>64.88</v>
      </c>
      <c r="F682" s="11">
        <f>ROUND(АТС!$F680*$F$41*$F$42/100,2)</f>
        <v>44.16</v>
      </c>
      <c r="G682" s="11">
        <f>ROUND(АТС!$F680*$G$41*$G$42/100,2)</f>
        <v>25.85</v>
      </c>
    </row>
    <row r="683" spans="1:7" x14ac:dyDescent="0.25">
      <c r="A683" s="259"/>
      <c r="B683" s="123">
        <f t="shared" si="10"/>
        <v>42548.666669999999</v>
      </c>
      <c r="C683" s="126">
        <v>16</v>
      </c>
      <c r="D683" s="11">
        <f>ROUND(АТС!F681*$D$41*$D$42/100,2)</f>
        <v>69.27</v>
      </c>
      <c r="E683" s="11">
        <f>ROUND(АТС!F681*$E$41*$E$42/100,2)</f>
        <v>63.64</v>
      </c>
      <c r="F683" s="11">
        <f>ROUND(АТС!$F681*$F$41*$F$42/100,2)</f>
        <v>43.32</v>
      </c>
      <c r="G683" s="11">
        <f>ROUND(АТС!$F681*$G$41*$G$42/100,2)</f>
        <v>25.35</v>
      </c>
    </row>
    <row r="684" spans="1:7" x14ac:dyDescent="0.25">
      <c r="A684" s="259"/>
      <c r="B684" s="125">
        <f t="shared" si="10"/>
        <v>42548.708330000001</v>
      </c>
      <c r="C684" s="126">
        <v>17</v>
      </c>
      <c r="D684" s="11">
        <f>ROUND(АТС!F682*$D$41*$D$42/100,2)</f>
        <v>71.709999999999994</v>
      </c>
      <c r="E684" s="11">
        <f>ROUND(АТС!F682*$E$41*$E$42/100,2)</f>
        <v>65.89</v>
      </c>
      <c r="F684" s="11">
        <f>ROUND(АТС!$F682*$F$41*$F$42/100,2)</f>
        <v>44.85</v>
      </c>
      <c r="G684" s="11">
        <f>ROUND(АТС!$F682*$G$41*$G$42/100,2)</f>
        <v>26.25</v>
      </c>
    </row>
    <row r="685" spans="1:7" x14ac:dyDescent="0.25">
      <c r="A685" s="259"/>
      <c r="B685" s="125">
        <f t="shared" si="10"/>
        <v>42548.75</v>
      </c>
      <c r="C685" s="126">
        <v>18</v>
      </c>
      <c r="D685" s="11">
        <f>ROUND(АТС!F683*$D$41*$D$42/100,2)</f>
        <v>72.98</v>
      </c>
      <c r="E685" s="11">
        <f>ROUND(АТС!F683*$E$41*$E$42/100,2)</f>
        <v>67.06</v>
      </c>
      <c r="F685" s="11">
        <f>ROUND(АТС!$F683*$F$41*$F$42/100,2)</f>
        <v>45.65</v>
      </c>
      <c r="G685" s="11">
        <f>ROUND(АТС!$F683*$G$41*$G$42/100,2)</f>
        <v>26.72</v>
      </c>
    </row>
    <row r="686" spans="1:7" x14ac:dyDescent="0.25">
      <c r="A686" s="259"/>
      <c r="B686" s="125">
        <f t="shared" si="10"/>
        <v>42548.791669999999</v>
      </c>
      <c r="C686" s="126">
        <v>19</v>
      </c>
      <c r="D686" s="11">
        <f>ROUND(АТС!F684*$D$41*$D$42/100,2)</f>
        <v>74.34</v>
      </c>
      <c r="E686" s="11">
        <f>ROUND(АТС!F684*$E$41*$E$42/100,2)</f>
        <v>68.31</v>
      </c>
      <c r="F686" s="11">
        <f>ROUND(АТС!$F684*$F$41*$F$42/100,2)</f>
        <v>46.5</v>
      </c>
      <c r="G686" s="11">
        <f>ROUND(АТС!$F684*$G$41*$G$42/100,2)</f>
        <v>27.21</v>
      </c>
    </row>
    <row r="687" spans="1:7" x14ac:dyDescent="0.25">
      <c r="A687" s="259"/>
      <c r="B687" s="123">
        <f t="shared" si="10"/>
        <v>42548.833330000001</v>
      </c>
      <c r="C687" s="126">
        <v>20</v>
      </c>
      <c r="D687" s="11">
        <f>ROUND(АТС!F685*$D$41*$D$42/100,2)</f>
        <v>73.31</v>
      </c>
      <c r="E687" s="11">
        <f>ROUND(АТС!F685*$E$41*$E$42/100,2)</f>
        <v>67.36</v>
      </c>
      <c r="F687" s="11">
        <f>ROUND(АТС!$F685*$F$41*$F$42/100,2)</f>
        <v>45.85</v>
      </c>
      <c r="G687" s="11">
        <f>ROUND(АТС!$F685*$G$41*$G$42/100,2)</f>
        <v>26.84</v>
      </c>
    </row>
    <row r="688" spans="1:7" x14ac:dyDescent="0.25">
      <c r="A688" s="259"/>
      <c r="B688" s="125">
        <f t="shared" si="10"/>
        <v>42548.875</v>
      </c>
      <c r="C688" s="126">
        <v>21</v>
      </c>
      <c r="D688" s="11">
        <f>ROUND(АТС!F686*$D$41*$D$42/100,2)</f>
        <v>77.760000000000005</v>
      </c>
      <c r="E688" s="11">
        <f>ROUND(АТС!F686*$E$41*$E$42/100,2)</f>
        <v>71.45</v>
      </c>
      <c r="F688" s="11">
        <f>ROUND(АТС!$F686*$F$41*$F$42/100,2)</f>
        <v>48.64</v>
      </c>
      <c r="G688" s="11">
        <f>ROUND(АТС!$F686*$G$41*$G$42/100,2)</f>
        <v>28.46</v>
      </c>
    </row>
    <row r="689" spans="1:7" x14ac:dyDescent="0.25">
      <c r="A689" s="259"/>
      <c r="B689" s="125">
        <f t="shared" si="10"/>
        <v>42548.916669999999</v>
      </c>
      <c r="C689" s="126">
        <v>22</v>
      </c>
      <c r="D689" s="11">
        <f>ROUND(АТС!F687*$D$41*$D$42/100,2)</f>
        <v>67.55</v>
      </c>
      <c r="E689" s="11">
        <f>ROUND(АТС!F687*$E$41*$E$42/100,2)</f>
        <v>62.07</v>
      </c>
      <c r="F689" s="11">
        <f>ROUND(АТС!$F687*$F$41*$F$42/100,2)</f>
        <v>42.25</v>
      </c>
      <c r="G689" s="11">
        <f>ROUND(АТС!$F687*$G$41*$G$42/100,2)</f>
        <v>24.73</v>
      </c>
    </row>
    <row r="690" spans="1:7" x14ac:dyDescent="0.25">
      <c r="A690" s="259"/>
      <c r="B690" s="125">
        <f t="shared" si="10"/>
        <v>42548.958330000001</v>
      </c>
      <c r="C690" s="126">
        <v>23</v>
      </c>
      <c r="D690" s="11">
        <f>ROUND(АТС!F688*$D$41*$D$42/100,2)</f>
        <v>87.05</v>
      </c>
      <c r="E690" s="11">
        <f>ROUND(АТС!F688*$E$41*$E$42/100,2)</f>
        <v>79.98</v>
      </c>
      <c r="F690" s="11">
        <f>ROUND(АТС!$F688*$F$41*$F$42/100,2)</f>
        <v>54.45</v>
      </c>
      <c r="G690" s="11">
        <f>ROUND(АТС!$F688*$G$41*$G$42/100,2)</f>
        <v>31.86</v>
      </c>
    </row>
    <row r="691" spans="1:7" x14ac:dyDescent="0.25">
      <c r="A691" s="259"/>
      <c r="B691" s="123">
        <f t="shared" si="10"/>
        <v>42549</v>
      </c>
      <c r="C691" s="126">
        <v>0</v>
      </c>
      <c r="D691" s="11">
        <f>ROUND(АТС!F689*$D$41*$D$42/100,2)</f>
        <v>71.14</v>
      </c>
      <c r="E691" s="11">
        <f>ROUND(АТС!F689*$E$41*$E$42/100,2)</f>
        <v>65.36</v>
      </c>
      <c r="F691" s="11">
        <f>ROUND(АТС!$F689*$F$41*$F$42/100,2)</f>
        <v>44.5</v>
      </c>
      <c r="G691" s="11">
        <f>ROUND(АТС!$F689*$G$41*$G$42/100,2)</f>
        <v>26.04</v>
      </c>
    </row>
    <row r="692" spans="1:7" x14ac:dyDescent="0.25">
      <c r="A692" s="259"/>
      <c r="B692" s="125">
        <f t="shared" si="10"/>
        <v>42549.041669999999</v>
      </c>
      <c r="C692" s="126">
        <v>1</v>
      </c>
      <c r="D692" s="11">
        <f>ROUND(АТС!F690*$D$41*$D$42/100,2)</f>
        <v>67.099999999999994</v>
      </c>
      <c r="E692" s="11">
        <f>ROUND(АТС!F690*$E$41*$E$42/100,2)</f>
        <v>61.65</v>
      </c>
      <c r="F692" s="11">
        <f>ROUND(АТС!$F690*$F$41*$F$42/100,2)</f>
        <v>41.97</v>
      </c>
      <c r="G692" s="11">
        <f>ROUND(АТС!$F690*$G$41*$G$42/100,2)</f>
        <v>24.56</v>
      </c>
    </row>
    <row r="693" spans="1:7" x14ac:dyDescent="0.25">
      <c r="A693" s="259"/>
      <c r="B693" s="125">
        <f t="shared" si="10"/>
        <v>42549.083330000001</v>
      </c>
      <c r="C693" s="126">
        <v>2</v>
      </c>
      <c r="D693" s="11">
        <f>ROUND(АТС!F691*$D$41*$D$42/100,2)</f>
        <v>70.790000000000006</v>
      </c>
      <c r="E693" s="11">
        <f>ROUND(АТС!F691*$E$41*$E$42/100,2)</f>
        <v>65.040000000000006</v>
      </c>
      <c r="F693" s="11">
        <f>ROUND(АТС!$F691*$F$41*$F$42/100,2)</f>
        <v>44.28</v>
      </c>
      <c r="G693" s="11">
        <f>ROUND(АТС!$F691*$G$41*$G$42/100,2)</f>
        <v>25.91</v>
      </c>
    </row>
    <row r="694" spans="1:7" x14ac:dyDescent="0.25">
      <c r="A694" s="259"/>
      <c r="B694" s="125">
        <f t="shared" si="10"/>
        <v>42549.125</v>
      </c>
      <c r="C694" s="126">
        <v>3</v>
      </c>
      <c r="D694" s="35">
        <f>ROUND(АТС!F692*$D$41*$D$42/100,2)</f>
        <v>74.89</v>
      </c>
      <c r="E694" s="35">
        <f>ROUND(АТС!F692*$E$41*$E$42/100,2)</f>
        <v>68.81</v>
      </c>
      <c r="F694" s="35">
        <f>ROUND(АТС!$F692*$F$41*$F$42/100,2)</f>
        <v>46.84</v>
      </c>
      <c r="G694" s="35">
        <f>ROUND(АТС!$F692*$G$41*$G$42/100,2)</f>
        <v>27.41</v>
      </c>
    </row>
    <row r="695" spans="1:7" x14ac:dyDescent="0.25">
      <c r="A695" s="259"/>
      <c r="B695" s="125">
        <f t="shared" si="10"/>
        <v>42549.166669999999</v>
      </c>
      <c r="C695" s="126">
        <v>4</v>
      </c>
      <c r="D695" s="35">
        <f>ROUND(АТС!F693*$D$41*$D$42/100,2)</f>
        <v>78.510000000000005</v>
      </c>
      <c r="E695" s="35">
        <f>ROUND(АТС!F693*$E$41*$E$42/100,2)</f>
        <v>72.13</v>
      </c>
      <c r="F695" s="35">
        <f>ROUND(АТС!$F693*$F$41*$F$42/100,2)</f>
        <v>49.1</v>
      </c>
      <c r="G695" s="35">
        <f>ROUND(АТС!$F693*$G$41*$G$42/100,2)</f>
        <v>28.74</v>
      </c>
    </row>
    <row r="696" spans="1:7" x14ac:dyDescent="0.25">
      <c r="A696" s="259"/>
      <c r="B696" s="125">
        <f t="shared" si="10"/>
        <v>42549.208330000001</v>
      </c>
      <c r="C696" s="126">
        <v>5</v>
      </c>
      <c r="D696" s="35">
        <f>ROUND(АТС!F694*$D$41*$D$42/100,2)</f>
        <v>82.46</v>
      </c>
      <c r="E696" s="35">
        <f>ROUND(АТС!F694*$E$41*$E$42/100,2)</f>
        <v>75.77</v>
      </c>
      <c r="F696" s="35">
        <f>ROUND(АТС!$F694*$F$41*$F$42/100,2)</f>
        <v>51.58</v>
      </c>
      <c r="G696" s="35">
        <f>ROUND(АТС!$F694*$G$41*$G$42/100,2)</f>
        <v>30.19</v>
      </c>
    </row>
    <row r="697" spans="1:7" x14ac:dyDescent="0.25">
      <c r="A697" s="259"/>
      <c r="B697" s="125">
        <f t="shared" si="10"/>
        <v>42549.25</v>
      </c>
      <c r="C697" s="126">
        <v>6</v>
      </c>
      <c r="D697" s="35">
        <f>ROUND(АТС!F695*$D$41*$D$42/100,2)</f>
        <v>71.61</v>
      </c>
      <c r="E697" s="35">
        <f>ROUND(АТС!F695*$E$41*$E$42/100,2)</f>
        <v>65.8</v>
      </c>
      <c r="F697" s="35">
        <f>ROUND(АТС!$F695*$F$41*$F$42/100,2)</f>
        <v>44.79</v>
      </c>
      <c r="G697" s="35">
        <f>ROUND(АТС!$F695*$G$41*$G$42/100,2)</f>
        <v>26.21</v>
      </c>
    </row>
    <row r="698" spans="1:7" x14ac:dyDescent="0.25">
      <c r="A698" s="259"/>
      <c r="B698" s="125">
        <f t="shared" si="10"/>
        <v>42549.291669999999</v>
      </c>
      <c r="C698" s="126">
        <v>7</v>
      </c>
      <c r="D698" s="35">
        <f>ROUND(АТС!F696*$D$41*$D$42/100,2)</f>
        <v>106.07</v>
      </c>
      <c r="E698" s="35">
        <f>ROUND(АТС!F696*$E$41*$E$42/100,2)</f>
        <v>97.46</v>
      </c>
      <c r="F698" s="35">
        <f>ROUND(АТС!$F696*$F$41*$F$42/100,2)</f>
        <v>66.34</v>
      </c>
      <c r="G698" s="35">
        <f>ROUND(АТС!$F696*$G$41*$G$42/100,2)</f>
        <v>38.83</v>
      </c>
    </row>
    <row r="699" spans="1:7" x14ac:dyDescent="0.25">
      <c r="A699" s="259"/>
      <c r="B699" s="125">
        <f t="shared" si="10"/>
        <v>42549.333330000001</v>
      </c>
      <c r="C699" s="126">
        <v>8</v>
      </c>
      <c r="D699" s="35">
        <f>ROUND(АТС!F697*$D$41*$D$42/100,2)</f>
        <v>87.41</v>
      </c>
      <c r="E699" s="35">
        <f>ROUND(АТС!F697*$E$41*$E$42/100,2)</f>
        <v>80.31</v>
      </c>
      <c r="F699" s="35">
        <f>ROUND(АТС!$F697*$F$41*$F$42/100,2)</f>
        <v>54.67</v>
      </c>
      <c r="G699" s="35">
        <f>ROUND(АТС!$F697*$G$41*$G$42/100,2)</f>
        <v>32</v>
      </c>
    </row>
    <row r="700" spans="1:7" x14ac:dyDescent="0.25">
      <c r="A700" s="259"/>
      <c r="B700" s="125">
        <f t="shared" si="10"/>
        <v>42549.375</v>
      </c>
      <c r="C700" s="126">
        <v>9</v>
      </c>
      <c r="D700" s="35">
        <f>ROUND(АТС!F698*$D$41*$D$42/100,2)</f>
        <v>69.59</v>
      </c>
      <c r="E700" s="35">
        <f>ROUND(АТС!F698*$E$41*$E$42/100,2)</f>
        <v>63.94</v>
      </c>
      <c r="F700" s="35">
        <f>ROUND(АТС!$F698*$F$41*$F$42/100,2)</f>
        <v>43.53</v>
      </c>
      <c r="G700" s="35">
        <f>ROUND(АТС!$F698*$G$41*$G$42/100,2)</f>
        <v>25.47</v>
      </c>
    </row>
    <row r="701" spans="1:7" x14ac:dyDescent="0.25">
      <c r="A701" s="259"/>
      <c r="B701" s="125">
        <f t="shared" si="10"/>
        <v>42549.416669999999</v>
      </c>
      <c r="C701" s="126">
        <v>10</v>
      </c>
      <c r="D701" s="35">
        <f>ROUND(АТС!F699*$D$41*$D$42/100,2)</f>
        <v>70.540000000000006</v>
      </c>
      <c r="E701" s="35">
        <f>ROUND(АТС!F699*$E$41*$E$42/100,2)</f>
        <v>64.81</v>
      </c>
      <c r="F701" s="35">
        <f>ROUND(АТС!$F699*$F$41*$F$42/100,2)</f>
        <v>44.12</v>
      </c>
      <c r="G701" s="35">
        <f>ROUND(АТС!$F699*$G$41*$G$42/100,2)</f>
        <v>25.82</v>
      </c>
    </row>
    <row r="702" spans="1:7" x14ac:dyDescent="0.25">
      <c r="A702" s="259"/>
      <c r="B702" s="125">
        <f t="shared" si="10"/>
        <v>42549.458330000001</v>
      </c>
      <c r="C702" s="126">
        <v>11</v>
      </c>
      <c r="D702" s="35">
        <f>ROUND(АТС!F700*$D$41*$D$42/100,2)</f>
        <v>74.75</v>
      </c>
      <c r="E702" s="35">
        <f>ROUND(АТС!F700*$E$41*$E$42/100,2)</f>
        <v>68.69</v>
      </c>
      <c r="F702" s="35">
        <f>ROUND(АТС!$F700*$F$41*$F$42/100,2)</f>
        <v>46.76</v>
      </c>
      <c r="G702" s="35">
        <f>ROUND(АТС!$F700*$G$41*$G$42/100,2)</f>
        <v>27.36</v>
      </c>
    </row>
    <row r="703" spans="1:7" x14ac:dyDescent="0.25">
      <c r="A703" s="259"/>
      <c r="B703" s="125">
        <f t="shared" si="10"/>
        <v>42549.5</v>
      </c>
      <c r="C703" s="126">
        <v>12</v>
      </c>
      <c r="D703" s="35">
        <f>ROUND(АТС!F701*$D$41*$D$42/100,2)</f>
        <v>72.709999999999994</v>
      </c>
      <c r="E703" s="35">
        <f>ROUND(АТС!F701*$E$41*$E$42/100,2)</f>
        <v>66.81</v>
      </c>
      <c r="F703" s="35">
        <f>ROUND(АТС!$F701*$F$41*$F$42/100,2)</f>
        <v>45.48</v>
      </c>
      <c r="G703" s="35">
        <f>ROUND(АТС!$F701*$G$41*$G$42/100,2)</f>
        <v>26.62</v>
      </c>
    </row>
    <row r="704" spans="1:7" x14ac:dyDescent="0.25">
      <c r="A704" s="259"/>
      <c r="B704" s="125">
        <f t="shared" si="10"/>
        <v>42549.541669999999</v>
      </c>
      <c r="C704" s="126">
        <v>13</v>
      </c>
      <c r="D704" s="35">
        <f>ROUND(АТС!F702*$D$41*$D$42/100,2)</f>
        <v>72.73</v>
      </c>
      <c r="E704" s="35">
        <f>ROUND(АТС!F702*$E$41*$E$42/100,2)</f>
        <v>66.819999999999993</v>
      </c>
      <c r="F704" s="35">
        <f>ROUND(АТС!$F702*$F$41*$F$42/100,2)</f>
        <v>45.49</v>
      </c>
      <c r="G704" s="35">
        <f>ROUND(АТС!$F702*$G$41*$G$42/100,2)</f>
        <v>26.62</v>
      </c>
    </row>
    <row r="705" spans="1:7" x14ac:dyDescent="0.25">
      <c r="A705" s="259"/>
      <c r="B705" s="125">
        <f t="shared" si="10"/>
        <v>42549.583330000001</v>
      </c>
      <c r="C705" s="126">
        <v>14</v>
      </c>
      <c r="D705" s="35">
        <f>ROUND(АТС!F703*$D$41*$D$42/100,2)</f>
        <v>72.760000000000005</v>
      </c>
      <c r="E705" s="35">
        <f>ROUND(АТС!F703*$E$41*$E$42/100,2)</f>
        <v>66.849999999999994</v>
      </c>
      <c r="F705" s="35">
        <f>ROUND(АТС!$F703*$F$41*$F$42/100,2)</f>
        <v>45.51</v>
      </c>
      <c r="G705" s="35">
        <f>ROUND(АТС!$F703*$G$41*$G$42/100,2)</f>
        <v>26.63</v>
      </c>
    </row>
    <row r="706" spans="1:7" x14ac:dyDescent="0.25">
      <c r="A706" s="259"/>
      <c r="B706" s="125">
        <f t="shared" si="10"/>
        <v>42549.625</v>
      </c>
      <c r="C706" s="126">
        <v>15</v>
      </c>
      <c r="D706" s="35">
        <f>ROUND(АТС!F704*$D$41*$D$42/100,2)</f>
        <v>70.59</v>
      </c>
      <c r="E706" s="35">
        <f>ROUND(АТС!F704*$E$41*$E$42/100,2)</f>
        <v>64.86</v>
      </c>
      <c r="F706" s="35">
        <f>ROUND(АТС!$F704*$F$41*$F$42/100,2)</f>
        <v>44.15</v>
      </c>
      <c r="G706" s="35">
        <f>ROUND(АТС!$F704*$G$41*$G$42/100,2)</f>
        <v>25.84</v>
      </c>
    </row>
    <row r="707" spans="1:7" x14ac:dyDescent="0.25">
      <c r="A707" s="259"/>
      <c r="B707" s="125">
        <f t="shared" si="10"/>
        <v>42549.666669999999</v>
      </c>
      <c r="C707" s="126">
        <v>16</v>
      </c>
      <c r="D707" s="35">
        <f>ROUND(АТС!F705*$D$41*$D$42/100,2)</f>
        <v>69.28</v>
      </c>
      <c r="E707" s="35">
        <f>ROUND(АТС!F705*$E$41*$E$42/100,2)</f>
        <v>63.65</v>
      </c>
      <c r="F707" s="35">
        <f>ROUND(АТС!$F705*$F$41*$F$42/100,2)</f>
        <v>43.33</v>
      </c>
      <c r="G707" s="35">
        <f>ROUND(АТС!$F705*$G$41*$G$42/100,2)</f>
        <v>25.36</v>
      </c>
    </row>
    <row r="708" spans="1:7" x14ac:dyDescent="0.25">
      <c r="A708" s="259"/>
      <c r="B708" s="125">
        <f t="shared" ref="B708:B786" si="11">B684+1</f>
        <v>42549.708330000001</v>
      </c>
      <c r="C708" s="126">
        <v>17</v>
      </c>
      <c r="D708" s="35">
        <f>ROUND(АТС!F706*$D$41*$D$42/100,2)</f>
        <v>71.709999999999994</v>
      </c>
      <c r="E708" s="35">
        <f>ROUND(АТС!F706*$E$41*$E$42/100,2)</f>
        <v>65.89</v>
      </c>
      <c r="F708" s="35">
        <f>ROUND(АТС!$F706*$F$41*$F$42/100,2)</f>
        <v>44.85</v>
      </c>
      <c r="G708" s="35">
        <f>ROUND(АТС!$F706*$G$41*$G$42/100,2)</f>
        <v>26.25</v>
      </c>
    </row>
    <row r="709" spans="1:7" x14ac:dyDescent="0.25">
      <c r="A709" s="259"/>
      <c r="B709" s="125">
        <f t="shared" si="11"/>
        <v>42549.75</v>
      </c>
      <c r="C709" s="126">
        <v>18</v>
      </c>
      <c r="D709" s="35">
        <f>ROUND(АТС!F707*$D$41*$D$42/100,2)</f>
        <v>72.989999999999995</v>
      </c>
      <c r="E709" s="35">
        <f>ROUND(АТС!F707*$E$41*$E$42/100,2)</f>
        <v>67.069999999999993</v>
      </c>
      <c r="F709" s="35">
        <f>ROUND(АТС!$F707*$F$41*$F$42/100,2)</f>
        <v>45.65</v>
      </c>
      <c r="G709" s="35">
        <f>ROUND(АТС!$F707*$G$41*$G$42/100,2)</f>
        <v>26.72</v>
      </c>
    </row>
    <row r="710" spans="1:7" x14ac:dyDescent="0.25">
      <c r="A710" s="259"/>
      <c r="B710" s="125">
        <f t="shared" si="11"/>
        <v>42549.791669999999</v>
      </c>
      <c r="C710" s="126">
        <v>19</v>
      </c>
      <c r="D710" s="35">
        <f>ROUND(АТС!F708*$D$41*$D$42/100,2)</f>
        <v>74.34</v>
      </c>
      <c r="E710" s="35">
        <f>ROUND(АТС!F708*$E$41*$E$42/100,2)</f>
        <v>68.31</v>
      </c>
      <c r="F710" s="35">
        <f>ROUND(АТС!$F708*$F$41*$F$42/100,2)</f>
        <v>46.5</v>
      </c>
      <c r="G710" s="35">
        <f>ROUND(АТС!$F708*$G$41*$G$42/100,2)</f>
        <v>27.21</v>
      </c>
    </row>
    <row r="711" spans="1:7" x14ac:dyDescent="0.25">
      <c r="A711" s="259"/>
      <c r="B711" s="125">
        <f t="shared" si="11"/>
        <v>42549.833330000001</v>
      </c>
      <c r="C711" s="126">
        <v>20</v>
      </c>
      <c r="D711" s="35">
        <f>ROUND(АТС!F709*$D$41*$D$42/100,2)</f>
        <v>73.44</v>
      </c>
      <c r="E711" s="35">
        <f>ROUND(АТС!F709*$E$41*$E$42/100,2)</f>
        <v>67.48</v>
      </c>
      <c r="F711" s="35">
        <f>ROUND(АТС!$F709*$F$41*$F$42/100,2)</f>
        <v>45.94</v>
      </c>
      <c r="G711" s="35">
        <f>ROUND(АТС!$F709*$G$41*$G$42/100,2)</f>
        <v>26.88</v>
      </c>
    </row>
    <row r="712" spans="1:7" x14ac:dyDescent="0.25">
      <c r="A712" s="259"/>
      <c r="B712" s="125">
        <f t="shared" si="11"/>
        <v>42549.875</v>
      </c>
      <c r="C712" s="126">
        <v>21</v>
      </c>
      <c r="D712" s="35">
        <f>ROUND(АТС!F710*$D$41*$D$42/100,2)</f>
        <v>77.88</v>
      </c>
      <c r="E712" s="35">
        <f>ROUND(АТС!F710*$E$41*$E$42/100,2)</f>
        <v>71.56</v>
      </c>
      <c r="F712" s="35">
        <f>ROUND(АТС!$F710*$F$41*$F$42/100,2)</f>
        <v>48.71</v>
      </c>
      <c r="G712" s="35">
        <f>ROUND(АТС!$F710*$G$41*$G$42/100,2)</f>
        <v>28.51</v>
      </c>
    </row>
    <row r="713" spans="1:7" x14ac:dyDescent="0.25">
      <c r="A713" s="259"/>
      <c r="B713" s="125">
        <f t="shared" si="11"/>
        <v>42549.916669999999</v>
      </c>
      <c r="C713" s="126">
        <v>22</v>
      </c>
      <c r="D713" s="35">
        <f>ROUND(АТС!F711*$D$41*$D$42/100,2)</f>
        <v>67.569999999999993</v>
      </c>
      <c r="E713" s="35">
        <f>ROUND(АТС!F711*$E$41*$E$42/100,2)</f>
        <v>62.08</v>
      </c>
      <c r="F713" s="35">
        <f>ROUND(АТС!$F711*$F$41*$F$42/100,2)</f>
        <v>42.26</v>
      </c>
      <c r="G713" s="35">
        <f>ROUND(АТС!$F711*$G$41*$G$42/100,2)</f>
        <v>24.73</v>
      </c>
    </row>
    <row r="714" spans="1:7" x14ac:dyDescent="0.25">
      <c r="A714" s="259"/>
      <c r="B714" s="125">
        <f t="shared" si="11"/>
        <v>42549.958330000001</v>
      </c>
      <c r="C714" s="126">
        <v>23</v>
      </c>
      <c r="D714" s="35">
        <f>ROUND(АТС!F712*$D$41*$D$42/100,2)</f>
        <v>86.07</v>
      </c>
      <c r="E714" s="35">
        <f>ROUND(АТС!F712*$E$41*$E$42/100,2)</f>
        <v>79.09</v>
      </c>
      <c r="F714" s="35">
        <f>ROUND(АТС!$F712*$F$41*$F$42/100,2)</f>
        <v>53.84</v>
      </c>
      <c r="G714" s="35">
        <f>ROUND(АТС!$F712*$G$41*$G$42/100,2)</f>
        <v>31.51</v>
      </c>
    </row>
    <row r="715" spans="1:7" x14ac:dyDescent="0.25">
      <c r="A715" s="259"/>
      <c r="B715" s="125">
        <f t="shared" si="11"/>
        <v>42550</v>
      </c>
      <c r="C715" s="126">
        <v>0</v>
      </c>
      <c r="D715" s="35">
        <f>ROUND(АТС!F713*$D$41*$D$42/100,2)</f>
        <v>71.819999999999993</v>
      </c>
      <c r="E715" s="35">
        <f>ROUND(АТС!F713*$E$41*$E$42/100,2)</f>
        <v>65.989999999999995</v>
      </c>
      <c r="F715" s="35">
        <f>ROUND(АТС!$F713*$F$41*$F$42/100,2)</f>
        <v>44.92</v>
      </c>
      <c r="G715" s="35">
        <f>ROUND(АТС!$F713*$G$41*$G$42/100,2)</f>
        <v>26.29</v>
      </c>
    </row>
    <row r="716" spans="1:7" x14ac:dyDescent="0.25">
      <c r="A716" s="259"/>
      <c r="B716" s="125">
        <f t="shared" si="11"/>
        <v>42550.041669999999</v>
      </c>
      <c r="C716" s="126">
        <v>1</v>
      </c>
      <c r="D716" s="35">
        <f>ROUND(АТС!F714*$D$41*$D$42/100,2)</f>
        <v>69.36</v>
      </c>
      <c r="E716" s="35">
        <f>ROUND(АТС!F714*$E$41*$E$42/100,2)</f>
        <v>63.73</v>
      </c>
      <c r="F716" s="35">
        <f>ROUND(АТС!$F714*$F$41*$F$42/100,2)</f>
        <v>43.38</v>
      </c>
      <c r="G716" s="35">
        <f>ROUND(АТС!$F714*$G$41*$G$42/100,2)</f>
        <v>25.39</v>
      </c>
    </row>
    <row r="717" spans="1:7" x14ac:dyDescent="0.25">
      <c r="A717" s="259"/>
      <c r="B717" s="125">
        <f t="shared" si="11"/>
        <v>42550.083330000001</v>
      </c>
      <c r="C717" s="126">
        <v>2</v>
      </c>
      <c r="D717" s="35">
        <f>ROUND(АТС!F715*$D$41*$D$42/100,2)</f>
        <v>73.31</v>
      </c>
      <c r="E717" s="35">
        <f>ROUND(АТС!F715*$E$41*$E$42/100,2)</f>
        <v>67.36</v>
      </c>
      <c r="F717" s="35">
        <f>ROUND(АТС!$F715*$F$41*$F$42/100,2)</f>
        <v>45.85</v>
      </c>
      <c r="G717" s="35">
        <f>ROUND(АТС!$F715*$G$41*$G$42/100,2)</f>
        <v>26.84</v>
      </c>
    </row>
    <row r="718" spans="1:7" x14ac:dyDescent="0.25">
      <c r="A718" s="259"/>
      <c r="B718" s="125">
        <f t="shared" si="11"/>
        <v>42550.125</v>
      </c>
      <c r="C718" s="126">
        <v>3</v>
      </c>
      <c r="D718" s="35">
        <f>ROUND(АТС!F716*$D$41*$D$42/100,2)</f>
        <v>75.89</v>
      </c>
      <c r="E718" s="35">
        <f>ROUND(АТС!F716*$E$41*$E$42/100,2)</f>
        <v>69.73</v>
      </c>
      <c r="F718" s="35">
        <f>ROUND(АТС!$F716*$F$41*$F$42/100,2)</f>
        <v>47.47</v>
      </c>
      <c r="G718" s="35">
        <f>ROUND(АТС!$F716*$G$41*$G$42/100,2)</f>
        <v>27.78</v>
      </c>
    </row>
    <row r="719" spans="1:7" x14ac:dyDescent="0.25">
      <c r="A719" s="259"/>
      <c r="B719" s="125">
        <f t="shared" si="11"/>
        <v>42550.166669999999</v>
      </c>
      <c r="C719" s="126">
        <v>4</v>
      </c>
      <c r="D719" s="35">
        <f>ROUND(АТС!F717*$D$41*$D$42/100,2)</f>
        <v>85.83</v>
      </c>
      <c r="E719" s="35">
        <f>ROUND(АТС!F717*$E$41*$E$42/100,2)</f>
        <v>78.86</v>
      </c>
      <c r="F719" s="35">
        <f>ROUND(АТС!$F717*$F$41*$F$42/100,2)</f>
        <v>53.68</v>
      </c>
      <c r="G719" s="35">
        <f>ROUND(АТС!$F717*$G$41*$G$42/100,2)</f>
        <v>31.42</v>
      </c>
    </row>
    <row r="720" spans="1:7" x14ac:dyDescent="0.25">
      <c r="A720" s="259"/>
      <c r="B720" s="125">
        <f t="shared" si="11"/>
        <v>42550.208330000001</v>
      </c>
      <c r="C720" s="126">
        <v>5</v>
      </c>
      <c r="D720" s="35">
        <f>ROUND(АТС!F718*$D$41*$D$42/100,2)</f>
        <v>85.81</v>
      </c>
      <c r="E720" s="35">
        <f>ROUND(АТС!F718*$E$41*$E$42/100,2)</f>
        <v>78.849999999999994</v>
      </c>
      <c r="F720" s="35">
        <f>ROUND(АТС!$F718*$F$41*$F$42/100,2)</f>
        <v>53.67</v>
      </c>
      <c r="G720" s="35">
        <f>ROUND(АТС!$F718*$G$41*$G$42/100,2)</f>
        <v>31.41</v>
      </c>
    </row>
    <row r="721" spans="1:7" x14ac:dyDescent="0.25">
      <c r="A721" s="259"/>
      <c r="B721" s="125">
        <f t="shared" si="11"/>
        <v>42550.25</v>
      </c>
      <c r="C721" s="126">
        <v>6</v>
      </c>
      <c r="D721" s="35">
        <f>ROUND(АТС!F719*$D$41*$D$42/100,2)</f>
        <v>75.900000000000006</v>
      </c>
      <c r="E721" s="35">
        <f>ROUND(АТС!F719*$E$41*$E$42/100,2)</f>
        <v>69.739999999999995</v>
      </c>
      <c r="F721" s="35">
        <f>ROUND(АТС!$F719*$F$41*$F$42/100,2)</f>
        <v>47.47</v>
      </c>
      <c r="G721" s="35">
        <f>ROUND(АТС!$F719*$G$41*$G$42/100,2)</f>
        <v>27.78</v>
      </c>
    </row>
    <row r="722" spans="1:7" x14ac:dyDescent="0.25">
      <c r="A722" s="259"/>
      <c r="B722" s="125">
        <f t="shared" si="11"/>
        <v>42550.291669999999</v>
      </c>
      <c r="C722" s="126">
        <v>7</v>
      </c>
      <c r="D722" s="35">
        <f>ROUND(АТС!F720*$D$41*$D$42/100,2)</f>
        <v>107.52</v>
      </c>
      <c r="E722" s="35">
        <f>ROUND(АТС!F720*$E$41*$E$42/100,2)</f>
        <v>98.79</v>
      </c>
      <c r="F722" s="35">
        <f>ROUND(АТС!$F720*$F$41*$F$42/100,2)</f>
        <v>67.25</v>
      </c>
      <c r="G722" s="35">
        <f>ROUND(АТС!$F720*$G$41*$G$42/100,2)</f>
        <v>39.36</v>
      </c>
    </row>
    <row r="723" spans="1:7" x14ac:dyDescent="0.25">
      <c r="A723" s="259"/>
      <c r="B723" s="125">
        <f t="shared" si="11"/>
        <v>42550.333330000001</v>
      </c>
      <c r="C723" s="126">
        <v>8</v>
      </c>
      <c r="D723" s="35">
        <f>ROUND(АТС!F721*$D$41*$D$42/100,2)</f>
        <v>88.62</v>
      </c>
      <c r="E723" s="35">
        <f>ROUND(АТС!F721*$E$41*$E$42/100,2)</f>
        <v>81.430000000000007</v>
      </c>
      <c r="F723" s="35">
        <f>ROUND(АТС!$F721*$F$41*$F$42/100,2)</f>
        <v>55.43</v>
      </c>
      <c r="G723" s="35">
        <f>ROUND(АТС!$F721*$G$41*$G$42/100,2)</f>
        <v>32.44</v>
      </c>
    </row>
    <row r="724" spans="1:7" x14ac:dyDescent="0.25">
      <c r="A724" s="259"/>
      <c r="B724" s="125">
        <f t="shared" si="11"/>
        <v>42550.375</v>
      </c>
      <c r="C724" s="126">
        <v>9</v>
      </c>
      <c r="D724" s="35">
        <f>ROUND(АТС!F722*$D$41*$D$42/100,2)</f>
        <v>68.94</v>
      </c>
      <c r="E724" s="35">
        <f>ROUND(АТС!F722*$E$41*$E$42/100,2)</f>
        <v>63.35</v>
      </c>
      <c r="F724" s="35">
        <f>ROUND(АТС!$F722*$F$41*$F$42/100,2)</f>
        <v>43.12</v>
      </c>
      <c r="G724" s="35">
        <f>ROUND(АТС!$F722*$G$41*$G$42/100,2)</f>
        <v>25.24</v>
      </c>
    </row>
    <row r="725" spans="1:7" x14ac:dyDescent="0.25">
      <c r="A725" s="259"/>
      <c r="B725" s="125">
        <f t="shared" si="11"/>
        <v>42550.416669999999</v>
      </c>
      <c r="C725" s="126">
        <v>10</v>
      </c>
      <c r="D725" s="35">
        <f>ROUND(АТС!F723*$D$41*$D$42/100,2)</f>
        <v>70.91</v>
      </c>
      <c r="E725" s="35">
        <f>ROUND(АТС!F723*$E$41*$E$42/100,2)</f>
        <v>65.16</v>
      </c>
      <c r="F725" s="35">
        <f>ROUND(АТС!$F723*$F$41*$F$42/100,2)</f>
        <v>44.35</v>
      </c>
      <c r="G725" s="35">
        <f>ROUND(АТС!$F723*$G$41*$G$42/100,2)</f>
        <v>25.96</v>
      </c>
    </row>
    <row r="726" spans="1:7" x14ac:dyDescent="0.25">
      <c r="A726" s="259"/>
      <c r="B726" s="125">
        <f t="shared" si="11"/>
        <v>42550.458330000001</v>
      </c>
      <c r="C726" s="126">
        <v>11</v>
      </c>
      <c r="D726" s="35">
        <f>ROUND(АТС!F724*$D$41*$D$42/100,2)</f>
        <v>73.010000000000005</v>
      </c>
      <c r="E726" s="35">
        <f>ROUND(АТС!F724*$E$41*$E$42/100,2)</f>
        <v>67.08</v>
      </c>
      <c r="F726" s="35">
        <f>ROUND(АТС!$F724*$F$41*$F$42/100,2)</f>
        <v>45.66</v>
      </c>
      <c r="G726" s="35">
        <f>ROUND(АТС!$F724*$G$41*$G$42/100,2)</f>
        <v>26.72</v>
      </c>
    </row>
    <row r="727" spans="1:7" x14ac:dyDescent="0.25">
      <c r="A727" s="259"/>
      <c r="B727" s="125">
        <f t="shared" si="11"/>
        <v>42550.5</v>
      </c>
      <c r="C727" s="126">
        <v>12</v>
      </c>
      <c r="D727" s="35">
        <f>ROUND(АТС!F725*$D$41*$D$42/100,2)</f>
        <v>68.099999999999994</v>
      </c>
      <c r="E727" s="35">
        <f>ROUND(АТС!F725*$E$41*$E$42/100,2)</f>
        <v>62.57</v>
      </c>
      <c r="F727" s="35">
        <f>ROUND(АТС!$F725*$F$41*$F$42/100,2)</f>
        <v>42.6</v>
      </c>
      <c r="G727" s="35">
        <f>ROUND(АТС!$F725*$G$41*$G$42/100,2)</f>
        <v>24.93</v>
      </c>
    </row>
    <row r="728" spans="1:7" x14ac:dyDescent="0.25">
      <c r="A728" s="259"/>
      <c r="B728" s="125">
        <f t="shared" si="11"/>
        <v>42550.541669999999</v>
      </c>
      <c r="C728" s="126">
        <v>13</v>
      </c>
      <c r="D728" s="35">
        <f>ROUND(АТС!F726*$D$41*$D$42/100,2)</f>
        <v>68.150000000000006</v>
      </c>
      <c r="E728" s="35">
        <f>ROUND(АТС!F726*$E$41*$E$42/100,2)</f>
        <v>62.61</v>
      </c>
      <c r="F728" s="35">
        <f>ROUND(АТС!$F726*$F$41*$F$42/100,2)</f>
        <v>42.62</v>
      </c>
      <c r="G728" s="35">
        <f>ROUND(АТС!$F726*$G$41*$G$42/100,2)</f>
        <v>24.94</v>
      </c>
    </row>
    <row r="729" spans="1:7" x14ac:dyDescent="0.25">
      <c r="A729" s="259"/>
      <c r="B729" s="125">
        <f t="shared" si="11"/>
        <v>42550.583330000001</v>
      </c>
      <c r="C729" s="126">
        <v>14</v>
      </c>
      <c r="D729" s="35">
        <f>ROUND(АТС!F727*$D$41*$D$42/100,2)</f>
        <v>66.959999999999994</v>
      </c>
      <c r="E729" s="35">
        <f>ROUND(АТС!F727*$E$41*$E$42/100,2)</f>
        <v>61.52</v>
      </c>
      <c r="F729" s="35">
        <f>ROUND(АТС!$F727*$F$41*$F$42/100,2)</f>
        <v>41.88</v>
      </c>
      <c r="G729" s="35">
        <f>ROUND(АТС!$F727*$G$41*$G$42/100,2)</f>
        <v>24.51</v>
      </c>
    </row>
    <row r="730" spans="1:7" x14ac:dyDescent="0.25">
      <c r="A730" s="259"/>
      <c r="B730" s="125">
        <f t="shared" si="11"/>
        <v>42550.625</v>
      </c>
      <c r="C730" s="126">
        <v>15</v>
      </c>
      <c r="D730" s="35">
        <f>ROUND(АТС!F728*$D$41*$D$42/100,2)</f>
        <v>68.239999999999995</v>
      </c>
      <c r="E730" s="35">
        <f>ROUND(АТС!F728*$E$41*$E$42/100,2)</f>
        <v>62.7</v>
      </c>
      <c r="F730" s="35">
        <f>ROUND(АТС!$F728*$F$41*$F$42/100,2)</f>
        <v>42.68</v>
      </c>
      <c r="G730" s="35">
        <f>ROUND(АТС!$F728*$G$41*$G$42/100,2)</f>
        <v>24.98</v>
      </c>
    </row>
    <row r="731" spans="1:7" x14ac:dyDescent="0.25">
      <c r="A731" s="259"/>
      <c r="B731" s="125">
        <f t="shared" si="11"/>
        <v>42550.666669999999</v>
      </c>
      <c r="C731" s="126">
        <v>16</v>
      </c>
      <c r="D731" s="35">
        <f>ROUND(АТС!F729*$D$41*$D$42/100,2)</f>
        <v>68.75</v>
      </c>
      <c r="E731" s="35">
        <f>ROUND(АТС!F729*$E$41*$E$42/100,2)</f>
        <v>63.17</v>
      </c>
      <c r="F731" s="35">
        <f>ROUND(АТС!$F729*$F$41*$F$42/100,2)</f>
        <v>43</v>
      </c>
      <c r="G731" s="35">
        <f>ROUND(АТС!$F729*$G$41*$G$42/100,2)</f>
        <v>25.17</v>
      </c>
    </row>
    <row r="732" spans="1:7" x14ac:dyDescent="0.25">
      <c r="A732" s="259"/>
      <c r="B732" s="125">
        <f t="shared" si="11"/>
        <v>42550.708330000001</v>
      </c>
      <c r="C732" s="126">
        <v>17</v>
      </c>
      <c r="D732" s="35">
        <f>ROUND(АТС!F730*$D$41*$D$42/100,2)</f>
        <v>71.16</v>
      </c>
      <c r="E732" s="35">
        <f>ROUND(АТС!F730*$E$41*$E$42/100,2)</f>
        <v>65.38</v>
      </c>
      <c r="F732" s="35">
        <f>ROUND(АТС!$F730*$F$41*$F$42/100,2)</f>
        <v>44.51</v>
      </c>
      <c r="G732" s="35">
        <f>ROUND(АТС!$F730*$G$41*$G$42/100,2)</f>
        <v>26.05</v>
      </c>
    </row>
    <row r="733" spans="1:7" x14ac:dyDescent="0.25">
      <c r="A733" s="259"/>
      <c r="B733" s="125">
        <f t="shared" si="11"/>
        <v>42550.75</v>
      </c>
      <c r="C733" s="126">
        <v>18</v>
      </c>
      <c r="D733" s="35">
        <f>ROUND(АТС!F731*$D$41*$D$42/100,2)</f>
        <v>73.72</v>
      </c>
      <c r="E733" s="35">
        <f>ROUND(АТС!F731*$E$41*$E$42/100,2)</f>
        <v>67.739999999999995</v>
      </c>
      <c r="F733" s="35">
        <f>ROUND(АТС!$F731*$F$41*$F$42/100,2)</f>
        <v>46.11</v>
      </c>
      <c r="G733" s="35">
        <f>ROUND(АТС!$F731*$G$41*$G$42/100,2)</f>
        <v>26.99</v>
      </c>
    </row>
    <row r="734" spans="1:7" x14ac:dyDescent="0.25">
      <c r="A734" s="259"/>
      <c r="B734" s="125">
        <f t="shared" si="11"/>
        <v>42550.791669999999</v>
      </c>
      <c r="C734" s="126">
        <v>19</v>
      </c>
      <c r="D734" s="35">
        <f>ROUND(АТС!F732*$D$41*$D$42/100,2)</f>
        <v>73.75</v>
      </c>
      <c r="E734" s="35">
        <f>ROUND(АТС!F732*$E$41*$E$42/100,2)</f>
        <v>67.760000000000005</v>
      </c>
      <c r="F734" s="35">
        <f>ROUND(АТС!$F732*$F$41*$F$42/100,2)</f>
        <v>46.13</v>
      </c>
      <c r="G734" s="35">
        <f>ROUND(АТС!$F732*$G$41*$G$42/100,2)</f>
        <v>27</v>
      </c>
    </row>
    <row r="735" spans="1:7" x14ac:dyDescent="0.25">
      <c r="A735" s="259"/>
      <c r="B735" s="125">
        <f t="shared" si="11"/>
        <v>42550.833330000001</v>
      </c>
      <c r="C735" s="126">
        <v>20</v>
      </c>
      <c r="D735" s="35">
        <f>ROUND(АТС!F733*$D$41*$D$42/100,2)</f>
        <v>73.709999999999994</v>
      </c>
      <c r="E735" s="35">
        <f>ROUND(АТС!F733*$E$41*$E$42/100,2)</f>
        <v>67.72</v>
      </c>
      <c r="F735" s="35">
        <f>ROUND(АТС!$F733*$F$41*$F$42/100,2)</f>
        <v>46.1</v>
      </c>
      <c r="G735" s="35">
        <f>ROUND(АТС!$F733*$G$41*$G$42/100,2)</f>
        <v>26.98</v>
      </c>
    </row>
    <row r="736" spans="1:7" x14ac:dyDescent="0.25">
      <c r="A736" s="259"/>
      <c r="B736" s="125">
        <f t="shared" si="11"/>
        <v>42550.875</v>
      </c>
      <c r="C736" s="126">
        <v>21</v>
      </c>
      <c r="D736" s="35">
        <f>ROUND(АТС!F734*$D$41*$D$42/100,2)</f>
        <v>75.400000000000006</v>
      </c>
      <c r="E736" s="35">
        <f>ROUND(АТС!F734*$E$41*$E$42/100,2)</f>
        <v>69.28</v>
      </c>
      <c r="F736" s="35">
        <f>ROUND(АТС!$F734*$F$41*$F$42/100,2)</f>
        <v>47.16</v>
      </c>
      <c r="G736" s="35">
        <f>ROUND(АТС!$F734*$G$41*$G$42/100,2)</f>
        <v>27.6</v>
      </c>
    </row>
    <row r="737" spans="1:7" ht="15.75" customHeight="1" x14ac:dyDescent="0.25">
      <c r="A737" s="259"/>
      <c r="B737" s="125">
        <f t="shared" si="11"/>
        <v>42550.916669999999</v>
      </c>
      <c r="C737" s="126">
        <v>22</v>
      </c>
      <c r="D737" s="35">
        <f>ROUND(АТС!F735*$D$41*$D$42/100,2)</f>
        <v>67.05</v>
      </c>
      <c r="E737" s="35">
        <f>ROUND(АТС!F735*$E$41*$E$42/100,2)</f>
        <v>61.61</v>
      </c>
      <c r="F737" s="35">
        <f>ROUND(АТС!$F735*$F$41*$F$42/100,2)</f>
        <v>41.94</v>
      </c>
      <c r="G737" s="35">
        <f>ROUND(АТС!$F735*$G$41*$G$42/100,2)</f>
        <v>24.54</v>
      </c>
    </row>
    <row r="738" spans="1:7" x14ac:dyDescent="0.25">
      <c r="A738" s="259"/>
      <c r="B738" s="125">
        <f t="shared" si="11"/>
        <v>42550.958330000001</v>
      </c>
      <c r="C738" s="126">
        <v>23</v>
      </c>
      <c r="D738" s="35">
        <f>ROUND(АТС!F736*$D$41*$D$42/100,2)</f>
        <v>80.400000000000006</v>
      </c>
      <c r="E738" s="35">
        <f>ROUND(АТС!F736*$E$41*$E$42/100,2)</f>
        <v>73.87</v>
      </c>
      <c r="F738" s="35">
        <f>ROUND(АТС!$F736*$F$41*$F$42/100,2)</f>
        <v>50.29</v>
      </c>
      <c r="G738" s="35">
        <f>ROUND(АТС!$F736*$G$41*$G$42/100,2)</f>
        <v>29.43</v>
      </c>
    </row>
    <row r="739" spans="1:7" x14ac:dyDescent="0.25">
      <c r="A739" s="259"/>
      <c r="B739" s="125">
        <f t="shared" si="11"/>
        <v>42551</v>
      </c>
      <c r="C739" s="126">
        <v>0</v>
      </c>
      <c r="D739" s="35">
        <f>ROUND(АТС!F737*$D$41*$D$42/100,2)</f>
        <v>71.680000000000007</v>
      </c>
      <c r="E739" s="35">
        <f>ROUND(АТС!F737*$E$41*$E$42/100,2)</f>
        <v>65.86</v>
      </c>
      <c r="F739" s="35">
        <f>ROUND(АТС!$F737*$F$41*$F$42/100,2)</f>
        <v>44.83</v>
      </c>
      <c r="G739" s="35">
        <f>ROUND(АТС!$F737*$G$41*$G$42/100,2)</f>
        <v>26.24</v>
      </c>
    </row>
    <row r="740" spans="1:7" x14ac:dyDescent="0.25">
      <c r="A740" s="259"/>
      <c r="B740" s="125">
        <f t="shared" si="11"/>
        <v>42551.041669999999</v>
      </c>
      <c r="C740" s="126">
        <v>1</v>
      </c>
      <c r="D740" s="35">
        <f>ROUND(АТС!F738*$D$41*$D$42/100,2)</f>
        <v>69.599999999999994</v>
      </c>
      <c r="E740" s="35">
        <f>ROUND(АТС!F738*$E$41*$E$42/100,2)</f>
        <v>63.95</v>
      </c>
      <c r="F740" s="35">
        <f>ROUND(АТС!$F738*$F$41*$F$42/100,2)</f>
        <v>43.53</v>
      </c>
      <c r="G740" s="35">
        <f>ROUND(АТС!$F738*$G$41*$G$42/100,2)</f>
        <v>25.48</v>
      </c>
    </row>
    <row r="741" spans="1:7" x14ac:dyDescent="0.25">
      <c r="A741" s="259"/>
      <c r="B741" s="125">
        <f t="shared" si="11"/>
        <v>42551.083330000001</v>
      </c>
      <c r="C741" s="126">
        <v>2</v>
      </c>
      <c r="D741" s="35">
        <f>ROUND(АТС!F739*$D$41*$D$42/100,2)</f>
        <v>73.569999999999993</v>
      </c>
      <c r="E741" s="35">
        <f>ROUND(АТС!F739*$E$41*$E$42/100,2)</f>
        <v>67.599999999999994</v>
      </c>
      <c r="F741" s="35">
        <f>ROUND(АТС!$F739*$F$41*$F$42/100,2)</f>
        <v>46.01</v>
      </c>
      <c r="G741" s="35">
        <f>ROUND(АТС!$F739*$G$41*$G$42/100,2)</f>
        <v>26.93</v>
      </c>
    </row>
    <row r="742" spans="1:7" x14ac:dyDescent="0.25">
      <c r="A742" s="259"/>
      <c r="B742" s="125">
        <f t="shared" si="11"/>
        <v>42551.125</v>
      </c>
      <c r="C742" s="126">
        <v>3</v>
      </c>
      <c r="D742" s="35">
        <f>ROUND(АТС!F740*$D$41*$D$42/100,2)</f>
        <v>76.16</v>
      </c>
      <c r="E742" s="35">
        <f>ROUND(АТС!F740*$E$41*$E$42/100,2)</f>
        <v>69.98</v>
      </c>
      <c r="F742" s="35">
        <f>ROUND(АТС!$F740*$F$41*$F$42/100,2)</f>
        <v>47.64</v>
      </c>
      <c r="G742" s="35">
        <f>ROUND(АТС!$F740*$G$41*$G$42/100,2)</f>
        <v>27.88</v>
      </c>
    </row>
    <row r="743" spans="1:7" x14ac:dyDescent="0.25">
      <c r="A743" s="259"/>
      <c r="B743" s="125">
        <f t="shared" si="11"/>
        <v>42551.166669999999</v>
      </c>
      <c r="C743" s="126">
        <v>4</v>
      </c>
      <c r="D743" s="35">
        <f>ROUND(АТС!F741*$D$41*$D$42/100,2)</f>
        <v>86.16</v>
      </c>
      <c r="E743" s="35">
        <f>ROUND(АТС!F741*$E$41*$E$42/100,2)</f>
        <v>79.17</v>
      </c>
      <c r="F743" s="35">
        <f>ROUND(АТС!$F741*$F$41*$F$42/100,2)</f>
        <v>53.89</v>
      </c>
      <c r="G743" s="35">
        <f>ROUND(АТС!$F741*$G$41*$G$42/100,2)</f>
        <v>31.54</v>
      </c>
    </row>
    <row r="744" spans="1:7" x14ac:dyDescent="0.25">
      <c r="A744" s="259"/>
      <c r="B744" s="125">
        <f t="shared" si="11"/>
        <v>42551.208330000001</v>
      </c>
      <c r="C744" s="126">
        <v>5</v>
      </c>
      <c r="D744" s="35">
        <f>ROUND(АТС!F742*$D$41*$D$42/100,2)</f>
        <v>86.14</v>
      </c>
      <c r="E744" s="35">
        <f>ROUND(АТС!F742*$E$41*$E$42/100,2)</f>
        <v>79.150000000000006</v>
      </c>
      <c r="F744" s="35">
        <f>ROUND(АТС!$F742*$F$41*$F$42/100,2)</f>
        <v>53.88</v>
      </c>
      <c r="G744" s="35">
        <f>ROUND(АТС!$F742*$G$41*$G$42/100,2)</f>
        <v>31.53</v>
      </c>
    </row>
    <row r="745" spans="1:7" x14ac:dyDescent="0.25">
      <c r="A745" s="259"/>
      <c r="B745" s="125">
        <f t="shared" si="11"/>
        <v>42551.25</v>
      </c>
      <c r="C745" s="126">
        <v>6</v>
      </c>
      <c r="D745" s="35">
        <f>ROUND(АТС!F743*$D$41*$D$42/100,2)</f>
        <v>76.17</v>
      </c>
      <c r="E745" s="35">
        <f>ROUND(АТС!F743*$E$41*$E$42/100,2)</f>
        <v>69.989999999999995</v>
      </c>
      <c r="F745" s="35">
        <f>ROUND(АТС!$F743*$F$41*$F$42/100,2)</f>
        <v>47.64</v>
      </c>
      <c r="G745" s="35">
        <f>ROUND(АТС!$F743*$G$41*$G$42/100,2)</f>
        <v>27.88</v>
      </c>
    </row>
    <row r="746" spans="1:7" x14ac:dyDescent="0.25">
      <c r="A746" s="259"/>
      <c r="B746" s="125">
        <f t="shared" si="11"/>
        <v>42551.291669999999</v>
      </c>
      <c r="C746" s="126">
        <v>7</v>
      </c>
      <c r="D746" s="35">
        <f>ROUND(АТС!F744*$D$41*$D$42/100,2)</f>
        <v>107.94</v>
      </c>
      <c r="E746" s="35">
        <f>ROUND(АТС!F744*$E$41*$E$42/100,2)</f>
        <v>99.17</v>
      </c>
      <c r="F746" s="35">
        <f>ROUND(АТС!$F744*$F$41*$F$42/100,2)</f>
        <v>67.510000000000005</v>
      </c>
      <c r="G746" s="35">
        <f>ROUND(АТС!$F744*$G$41*$G$42/100,2)</f>
        <v>39.51</v>
      </c>
    </row>
    <row r="747" spans="1:7" x14ac:dyDescent="0.25">
      <c r="A747" s="259"/>
      <c r="B747" s="125">
        <f t="shared" si="11"/>
        <v>42551.333330000001</v>
      </c>
      <c r="C747" s="126">
        <v>8</v>
      </c>
      <c r="D747" s="35">
        <f>ROUND(АТС!F745*$D$41*$D$42/100,2)</f>
        <v>88.97</v>
      </c>
      <c r="E747" s="35">
        <f>ROUND(АТС!F745*$E$41*$E$42/100,2)</f>
        <v>81.75</v>
      </c>
      <c r="F747" s="35">
        <f>ROUND(АТС!$F745*$F$41*$F$42/100,2)</f>
        <v>55.65</v>
      </c>
      <c r="G747" s="35">
        <f>ROUND(АТС!$F745*$G$41*$G$42/100,2)</f>
        <v>32.57</v>
      </c>
    </row>
    <row r="748" spans="1:7" x14ac:dyDescent="0.25">
      <c r="A748" s="259"/>
      <c r="B748" s="125">
        <f t="shared" si="11"/>
        <v>42551.375</v>
      </c>
      <c r="C748" s="126">
        <v>9</v>
      </c>
      <c r="D748" s="35">
        <f>ROUND(АТС!F746*$D$41*$D$42/100,2)</f>
        <v>69.16</v>
      </c>
      <c r="E748" s="35">
        <f>ROUND(АТС!F746*$E$41*$E$42/100,2)</f>
        <v>63.55</v>
      </c>
      <c r="F748" s="35">
        <f>ROUND(АТС!$F746*$F$41*$F$42/100,2)</f>
        <v>43.26</v>
      </c>
      <c r="G748" s="35">
        <f>ROUND(АТС!$F746*$G$41*$G$42/100,2)</f>
        <v>25.32</v>
      </c>
    </row>
    <row r="749" spans="1:7" x14ac:dyDescent="0.25">
      <c r="A749" s="259"/>
      <c r="B749" s="125">
        <f t="shared" si="11"/>
        <v>42551.416669999999</v>
      </c>
      <c r="C749" s="126">
        <v>10</v>
      </c>
      <c r="D749" s="35">
        <f>ROUND(АТС!F747*$D$41*$D$42/100,2)</f>
        <v>71.12</v>
      </c>
      <c r="E749" s="35">
        <f>ROUND(АТС!F747*$E$41*$E$42/100,2)</f>
        <v>65.349999999999994</v>
      </c>
      <c r="F749" s="35">
        <f>ROUND(АТС!$F747*$F$41*$F$42/100,2)</f>
        <v>44.48</v>
      </c>
      <c r="G749" s="35">
        <f>ROUND(АТС!$F747*$G$41*$G$42/100,2)</f>
        <v>26.03</v>
      </c>
    </row>
    <row r="750" spans="1:7" x14ac:dyDescent="0.25">
      <c r="A750" s="259"/>
      <c r="B750" s="125">
        <f t="shared" si="11"/>
        <v>42551.458330000001</v>
      </c>
      <c r="C750" s="126">
        <v>11</v>
      </c>
      <c r="D750" s="35">
        <f>ROUND(АТС!F748*$D$41*$D$42/100,2)</f>
        <v>73.25</v>
      </c>
      <c r="E750" s="35">
        <f>ROUND(АТС!F748*$E$41*$E$42/100,2)</f>
        <v>67.3</v>
      </c>
      <c r="F750" s="35">
        <f>ROUND(АТС!$F748*$F$41*$F$42/100,2)</f>
        <v>45.81</v>
      </c>
      <c r="G750" s="35">
        <f>ROUND(АТС!$F748*$G$41*$G$42/100,2)</f>
        <v>26.81</v>
      </c>
    </row>
    <row r="751" spans="1:7" x14ac:dyDescent="0.25">
      <c r="A751" s="259"/>
      <c r="B751" s="125">
        <f t="shared" si="11"/>
        <v>42551.5</v>
      </c>
      <c r="C751" s="126">
        <v>12</v>
      </c>
      <c r="D751" s="35">
        <f>ROUND(АТС!F749*$D$41*$D$42/100,2)</f>
        <v>67.900000000000006</v>
      </c>
      <c r="E751" s="35">
        <f>ROUND(АТС!F749*$E$41*$E$42/100,2)</f>
        <v>62.39</v>
      </c>
      <c r="F751" s="35">
        <f>ROUND(АТС!$F749*$F$41*$F$42/100,2)</f>
        <v>42.47</v>
      </c>
      <c r="G751" s="35">
        <f>ROUND(АТС!$F749*$G$41*$G$42/100,2)</f>
        <v>24.85</v>
      </c>
    </row>
    <row r="752" spans="1:7" x14ac:dyDescent="0.25">
      <c r="A752" s="259"/>
      <c r="B752" s="125">
        <f t="shared" si="11"/>
        <v>42551.541669999999</v>
      </c>
      <c r="C752" s="126">
        <v>13</v>
      </c>
      <c r="D752" s="35">
        <f>ROUND(АТС!F750*$D$41*$D$42/100,2)</f>
        <v>67.89</v>
      </c>
      <c r="E752" s="35">
        <f>ROUND(АТС!F750*$E$41*$E$42/100,2)</f>
        <v>62.38</v>
      </c>
      <c r="F752" s="35">
        <f>ROUND(АТС!$F750*$F$41*$F$42/100,2)</f>
        <v>42.46</v>
      </c>
      <c r="G752" s="35">
        <f>ROUND(АТС!$F750*$G$41*$G$42/100,2)</f>
        <v>24.85</v>
      </c>
    </row>
    <row r="753" spans="1:7" x14ac:dyDescent="0.25">
      <c r="A753" s="259"/>
      <c r="B753" s="125">
        <f t="shared" si="11"/>
        <v>42551.583330000001</v>
      </c>
      <c r="C753" s="126">
        <v>14</v>
      </c>
      <c r="D753" s="35">
        <f>ROUND(АТС!F751*$D$41*$D$42/100,2)</f>
        <v>67.91</v>
      </c>
      <c r="E753" s="35">
        <f>ROUND(АТС!F751*$E$41*$E$42/100,2)</f>
        <v>62.39</v>
      </c>
      <c r="F753" s="35">
        <f>ROUND(АТС!$F751*$F$41*$F$42/100,2)</f>
        <v>42.47</v>
      </c>
      <c r="G753" s="35">
        <f>ROUND(АТС!$F751*$G$41*$G$42/100,2)</f>
        <v>24.86</v>
      </c>
    </row>
    <row r="754" spans="1:7" x14ac:dyDescent="0.25">
      <c r="A754" s="259"/>
      <c r="B754" s="125">
        <f t="shared" si="11"/>
        <v>42551.625</v>
      </c>
      <c r="C754" s="126">
        <v>15</v>
      </c>
      <c r="D754" s="35">
        <f>ROUND(АТС!F752*$D$41*$D$42/100,2)</f>
        <v>67.900000000000006</v>
      </c>
      <c r="E754" s="35">
        <f>ROUND(АТС!F752*$E$41*$E$42/100,2)</f>
        <v>62.39</v>
      </c>
      <c r="F754" s="35">
        <f>ROUND(АТС!$F752*$F$41*$F$42/100,2)</f>
        <v>42.47</v>
      </c>
      <c r="G754" s="35">
        <f>ROUND(АТС!$F752*$G$41*$G$42/100,2)</f>
        <v>24.85</v>
      </c>
    </row>
    <row r="755" spans="1:7" x14ac:dyDescent="0.25">
      <c r="A755" s="259"/>
      <c r="B755" s="125">
        <f t="shared" si="11"/>
        <v>42551.666669999999</v>
      </c>
      <c r="C755" s="126">
        <v>16</v>
      </c>
      <c r="D755" s="35">
        <f>ROUND(АТС!F753*$D$41*$D$42/100,2)</f>
        <v>68.930000000000007</v>
      </c>
      <c r="E755" s="35">
        <f>ROUND(АТС!F753*$E$41*$E$42/100,2)</f>
        <v>63.33</v>
      </c>
      <c r="F755" s="35">
        <f>ROUND(АТС!$F753*$F$41*$F$42/100,2)</f>
        <v>43.11</v>
      </c>
      <c r="G755" s="35">
        <f>ROUND(АТС!$F753*$G$41*$G$42/100,2)</f>
        <v>25.23</v>
      </c>
    </row>
    <row r="756" spans="1:7" x14ac:dyDescent="0.25">
      <c r="A756" s="259"/>
      <c r="B756" s="125">
        <f t="shared" si="11"/>
        <v>42551.708330000001</v>
      </c>
      <c r="C756" s="126">
        <v>17</v>
      </c>
      <c r="D756" s="35">
        <f>ROUND(АТС!F754*$D$41*$D$42/100,2)</f>
        <v>71.349999999999994</v>
      </c>
      <c r="E756" s="35">
        <f>ROUND(АТС!F754*$E$41*$E$42/100,2)</f>
        <v>65.56</v>
      </c>
      <c r="F756" s="35">
        <f>ROUND(АТС!$F754*$F$41*$F$42/100,2)</f>
        <v>44.63</v>
      </c>
      <c r="G756" s="35">
        <f>ROUND(АТС!$F754*$G$41*$G$42/100,2)</f>
        <v>26.12</v>
      </c>
    </row>
    <row r="757" spans="1:7" x14ac:dyDescent="0.25">
      <c r="A757" s="259"/>
      <c r="B757" s="125">
        <f t="shared" si="11"/>
        <v>42551.75</v>
      </c>
      <c r="C757" s="126">
        <v>18</v>
      </c>
      <c r="D757" s="35">
        <f>ROUND(АТС!F755*$D$41*$D$42/100,2)</f>
        <v>73.92</v>
      </c>
      <c r="E757" s="35">
        <f>ROUND(АТС!F755*$E$41*$E$42/100,2)</f>
        <v>67.92</v>
      </c>
      <c r="F757" s="35">
        <f>ROUND(АТС!$F755*$F$41*$F$42/100,2)</f>
        <v>46.23</v>
      </c>
      <c r="G757" s="35">
        <f>ROUND(АТС!$F755*$G$41*$G$42/100,2)</f>
        <v>27.06</v>
      </c>
    </row>
    <row r="758" spans="1:7" x14ac:dyDescent="0.25">
      <c r="A758" s="259"/>
      <c r="B758" s="125">
        <f t="shared" si="11"/>
        <v>42551.791669999999</v>
      </c>
      <c r="C758" s="126">
        <v>19</v>
      </c>
      <c r="D758" s="35">
        <f>ROUND(АТС!F756*$D$41*$D$42/100,2)</f>
        <v>73.959999999999994</v>
      </c>
      <c r="E758" s="35">
        <f>ROUND(АТС!F756*$E$41*$E$42/100,2)</f>
        <v>67.959999999999994</v>
      </c>
      <c r="F758" s="35">
        <f>ROUND(АТС!$F756*$F$41*$F$42/100,2)</f>
        <v>46.26</v>
      </c>
      <c r="G758" s="35">
        <f>ROUND(АТС!$F756*$G$41*$G$42/100,2)</f>
        <v>27.07</v>
      </c>
    </row>
    <row r="759" spans="1:7" x14ac:dyDescent="0.25">
      <c r="A759" s="259"/>
      <c r="B759" s="125">
        <f t="shared" si="11"/>
        <v>42551.833330000001</v>
      </c>
      <c r="C759" s="126">
        <v>20</v>
      </c>
      <c r="D759" s="35">
        <f>ROUND(АТС!F757*$D$41*$D$42/100,2)</f>
        <v>73.58</v>
      </c>
      <c r="E759" s="35">
        <f>ROUND(АТС!F757*$E$41*$E$42/100,2)</f>
        <v>67.61</v>
      </c>
      <c r="F759" s="35">
        <f>ROUND(АТС!$F757*$F$41*$F$42/100,2)</f>
        <v>46.02</v>
      </c>
      <c r="G759" s="35">
        <f>ROUND(АТС!$F757*$G$41*$G$42/100,2)</f>
        <v>26.93</v>
      </c>
    </row>
    <row r="760" spans="1:7" x14ac:dyDescent="0.25">
      <c r="A760" s="259"/>
      <c r="B760" s="125">
        <f t="shared" si="11"/>
        <v>42551.875</v>
      </c>
      <c r="C760" s="126">
        <v>21</v>
      </c>
      <c r="D760" s="35">
        <f>ROUND(АТС!F758*$D$41*$D$42/100,2)</f>
        <v>75.41</v>
      </c>
      <c r="E760" s="35">
        <f>ROUND(АТС!F758*$E$41*$E$42/100,2)</f>
        <v>69.290000000000006</v>
      </c>
      <c r="F760" s="35">
        <f>ROUND(АТС!$F758*$F$41*$F$42/100,2)</f>
        <v>47.17</v>
      </c>
      <c r="G760" s="35">
        <f>ROUND(АТС!$F758*$G$41*$G$42/100,2)</f>
        <v>27.6</v>
      </c>
    </row>
    <row r="761" spans="1:7" x14ac:dyDescent="0.25">
      <c r="A761" s="259"/>
      <c r="B761" s="125">
        <f t="shared" si="11"/>
        <v>42551.916669999999</v>
      </c>
      <c r="C761" s="126">
        <v>22</v>
      </c>
      <c r="D761" s="35">
        <f>ROUND(АТС!F759*$D$41*$D$42/100,2)</f>
        <v>67.239999999999995</v>
      </c>
      <c r="E761" s="35">
        <f>ROUND(АТС!F759*$E$41*$E$42/100,2)</f>
        <v>61.78</v>
      </c>
      <c r="F761" s="35">
        <f>ROUND(АТС!$F759*$F$41*$F$42/100,2)</f>
        <v>42.05</v>
      </c>
      <c r="G761" s="35">
        <f>ROUND(АТС!$F759*$G$41*$G$42/100,2)</f>
        <v>24.61</v>
      </c>
    </row>
    <row r="762" spans="1:7" x14ac:dyDescent="0.25">
      <c r="A762" s="259"/>
      <c r="B762" s="125">
        <f t="shared" si="11"/>
        <v>42551.958330000001</v>
      </c>
      <c r="C762" s="126">
        <v>23</v>
      </c>
      <c r="D762" s="35">
        <f>ROUND(АТС!F760*$D$41*$D$42/100,2)</f>
        <v>86.1</v>
      </c>
      <c r="E762" s="35">
        <f>ROUND(АТС!F760*$E$41*$E$42/100,2)</f>
        <v>79.11</v>
      </c>
      <c r="F762" s="35">
        <f>ROUND(АТС!$F760*$F$41*$F$42/100,2)</f>
        <v>53.85</v>
      </c>
      <c r="G762" s="35">
        <f>ROUND(АТС!$F760*$G$41*$G$42/100,2)</f>
        <v>31.52</v>
      </c>
    </row>
    <row r="763" spans="1:7" hidden="1" x14ac:dyDescent="0.25">
      <c r="A763" s="259"/>
      <c r="B763" s="125">
        <f t="shared" si="11"/>
        <v>42552</v>
      </c>
      <c r="C763" s="126">
        <v>0</v>
      </c>
      <c r="D763" s="35" t="e">
        <f>ROUND(АТС!#REF!*$D$41*$D$42/100,2)</f>
        <v>#REF!</v>
      </c>
      <c r="E763" s="35" t="e">
        <f>ROUND(АТС!#REF!*$E$41*$E$42/100,2)</f>
        <v>#REF!</v>
      </c>
      <c r="F763" s="35" t="e">
        <f>ROUND(АТС!#REF!*$F$41*$F$42/100,2)</f>
        <v>#REF!</v>
      </c>
      <c r="G763" s="35" t="e">
        <f>ROUND(АТС!#REF!*$G$41*$G$42/100,2)</f>
        <v>#REF!</v>
      </c>
    </row>
    <row r="764" spans="1:7" hidden="1" x14ac:dyDescent="0.25">
      <c r="A764" s="259"/>
      <c r="B764" s="125">
        <f t="shared" si="11"/>
        <v>42552.041669999999</v>
      </c>
      <c r="C764" s="126">
        <v>1</v>
      </c>
      <c r="D764" s="35" t="e">
        <f>ROUND(АТС!#REF!*$D$41*$D$42/100,2)</f>
        <v>#REF!</v>
      </c>
      <c r="E764" s="35" t="e">
        <f>ROUND(АТС!#REF!*$E$41*$E$42/100,2)</f>
        <v>#REF!</v>
      </c>
      <c r="F764" s="35" t="e">
        <f>ROUND(АТС!#REF!*$F$41*$F$42/100,2)</f>
        <v>#REF!</v>
      </c>
      <c r="G764" s="35" t="e">
        <f>ROUND(АТС!#REF!*$G$41*$G$42/100,2)</f>
        <v>#REF!</v>
      </c>
    </row>
    <row r="765" spans="1:7" hidden="1" x14ac:dyDescent="0.25">
      <c r="A765" s="259"/>
      <c r="B765" s="125">
        <f t="shared" si="11"/>
        <v>42552.083330000001</v>
      </c>
      <c r="C765" s="126">
        <v>2</v>
      </c>
      <c r="D765" s="35" t="e">
        <f>ROUND(АТС!#REF!*$D$41*$D$42/100,2)</f>
        <v>#REF!</v>
      </c>
      <c r="E765" s="35" t="e">
        <f>ROUND(АТС!#REF!*$E$41*$E$42/100,2)</f>
        <v>#REF!</v>
      </c>
      <c r="F765" s="35" t="e">
        <f>ROUND(АТС!#REF!*$F$41*$F$42/100,2)</f>
        <v>#REF!</v>
      </c>
      <c r="G765" s="35" t="e">
        <f>ROUND(АТС!#REF!*$G$41*$G$42/100,2)</f>
        <v>#REF!</v>
      </c>
    </row>
    <row r="766" spans="1:7" hidden="1" x14ac:dyDescent="0.25">
      <c r="A766" s="259"/>
      <c r="B766" s="125">
        <f t="shared" si="11"/>
        <v>42552.125</v>
      </c>
      <c r="C766" s="126">
        <v>3</v>
      </c>
      <c r="D766" s="35" t="e">
        <f>ROUND(АТС!#REF!*$D$41*$D$42/100,2)</f>
        <v>#REF!</v>
      </c>
      <c r="E766" s="35" t="e">
        <f>ROUND(АТС!#REF!*$E$41*$E$42/100,2)</f>
        <v>#REF!</v>
      </c>
      <c r="F766" s="35" t="e">
        <f>ROUND(АТС!#REF!*$F$41*$F$42/100,2)</f>
        <v>#REF!</v>
      </c>
      <c r="G766" s="35" t="e">
        <f>ROUND(АТС!#REF!*$G$41*$G$42/100,2)</f>
        <v>#REF!</v>
      </c>
    </row>
    <row r="767" spans="1:7" hidden="1" x14ac:dyDescent="0.25">
      <c r="A767" s="259"/>
      <c r="B767" s="125">
        <f t="shared" si="11"/>
        <v>42552.166669999999</v>
      </c>
      <c r="C767" s="126">
        <v>4</v>
      </c>
      <c r="D767" s="35" t="e">
        <f>ROUND(АТС!#REF!*$D$41*$D$42/100,2)</f>
        <v>#REF!</v>
      </c>
      <c r="E767" s="35" t="e">
        <f>ROUND(АТС!#REF!*$E$41*$E$42/100,2)</f>
        <v>#REF!</v>
      </c>
      <c r="F767" s="35" t="e">
        <f>ROUND(АТС!#REF!*$F$41*$F$42/100,2)</f>
        <v>#REF!</v>
      </c>
      <c r="G767" s="35" t="e">
        <f>ROUND(АТС!#REF!*$G$41*$G$42/100,2)</f>
        <v>#REF!</v>
      </c>
    </row>
    <row r="768" spans="1:7" hidden="1" x14ac:dyDescent="0.25">
      <c r="A768" s="259"/>
      <c r="B768" s="125">
        <f t="shared" si="11"/>
        <v>42552.208330000001</v>
      </c>
      <c r="C768" s="126">
        <v>5</v>
      </c>
      <c r="D768" s="35" t="e">
        <f>ROUND(АТС!#REF!*$D$41*$D$42/100,2)</f>
        <v>#REF!</v>
      </c>
      <c r="E768" s="35" t="e">
        <f>ROUND(АТС!#REF!*$E$41*$E$42/100,2)</f>
        <v>#REF!</v>
      </c>
      <c r="F768" s="35" t="e">
        <f>ROUND(АТС!#REF!*$F$41*$F$42/100,2)</f>
        <v>#REF!</v>
      </c>
      <c r="G768" s="35" t="e">
        <f>ROUND(АТС!#REF!*$G$41*$G$42/100,2)</f>
        <v>#REF!</v>
      </c>
    </row>
    <row r="769" spans="1:7" hidden="1" x14ac:dyDescent="0.25">
      <c r="A769" s="259"/>
      <c r="B769" s="125">
        <f t="shared" si="11"/>
        <v>42552.25</v>
      </c>
      <c r="C769" s="126">
        <v>6</v>
      </c>
      <c r="D769" s="35" t="e">
        <f>ROUND(АТС!#REF!*$D$41*$D$42/100,2)</f>
        <v>#REF!</v>
      </c>
      <c r="E769" s="35" t="e">
        <f>ROUND(АТС!#REF!*$E$41*$E$42/100,2)</f>
        <v>#REF!</v>
      </c>
      <c r="F769" s="35" t="e">
        <f>ROUND(АТС!#REF!*$F$41*$F$42/100,2)</f>
        <v>#REF!</v>
      </c>
      <c r="G769" s="35" t="e">
        <f>ROUND(АТС!#REF!*$G$41*$G$42/100,2)</f>
        <v>#REF!</v>
      </c>
    </row>
    <row r="770" spans="1:7" hidden="1" x14ac:dyDescent="0.25">
      <c r="A770" s="259"/>
      <c r="B770" s="125">
        <f t="shared" si="11"/>
        <v>42552.291669999999</v>
      </c>
      <c r="C770" s="126">
        <v>7</v>
      </c>
      <c r="D770" s="35" t="e">
        <f>ROUND(АТС!#REF!*$D$41*$D$42/100,2)</f>
        <v>#REF!</v>
      </c>
      <c r="E770" s="35" t="e">
        <f>ROUND(АТС!#REF!*$E$41*$E$42/100,2)</f>
        <v>#REF!</v>
      </c>
      <c r="F770" s="35" t="e">
        <f>ROUND(АТС!#REF!*$F$41*$F$42/100,2)</f>
        <v>#REF!</v>
      </c>
      <c r="G770" s="35" t="e">
        <f>ROUND(АТС!#REF!*$G$41*$G$42/100,2)</f>
        <v>#REF!</v>
      </c>
    </row>
    <row r="771" spans="1:7" hidden="1" x14ac:dyDescent="0.25">
      <c r="A771" s="259"/>
      <c r="B771" s="125">
        <f t="shared" si="11"/>
        <v>42552.333330000001</v>
      </c>
      <c r="C771" s="126">
        <v>8</v>
      </c>
      <c r="D771" s="35" t="e">
        <f>ROUND(АТС!#REF!*$D$41*$D$42/100,2)</f>
        <v>#REF!</v>
      </c>
      <c r="E771" s="35" t="e">
        <f>ROUND(АТС!#REF!*$E$41*$E$42/100,2)</f>
        <v>#REF!</v>
      </c>
      <c r="F771" s="35" t="e">
        <f>ROUND(АТС!#REF!*$F$41*$F$42/100,2)</f>
        <v>#REF!</v>
      </c>
      <c r="G771" s="35" t="e">
        <f>ROUND(АТС!#REF!*$G$41*$G$42/100,2)</f>
        <v>#REF!</v>
      </c>
    </row>
    <row r="772" spans="1:7" hidden="1" x14ac:dyDescent="0.25">
      <c r="A772" s="259"/>
      <c r="B772" s="125">
        <f t="shared" si="11"/>
        <v>42552.375</v>
      </c>
      <c r="C772" s="126">
        <v>9</v>
      </c>
      <c r="D772" s="35" t="e">
        <f>ROUND(АТС!#REF!*$D$41*$D$42/100,2)</f>
        <v>#REF!</v>
      </c>
      <c r="E772" s="35" t="e">
        <f>ROUND(АТС!#REF!*$E$41*$E$42/100,2)</f>
        <v>#REF!</v>
      </c>
      <c r="F772" s="35" t="e">
        <f>ROUND(АТС!#REF!*$F$41*$F$42/100,2)</f>
        <v>#REF!</v>
      </c>
      <c r="G772" s="35" t="e">
        <f>ROUND(АТС!#REF!*$G$41*$G$42/100,2)</f>
        <v>#REF!</v>
      </c>
    </row>
    <row r="773" spans="1:7" hidden="1" x14ac:dyDescent="0.25">
      <c r="A773" s="259"/>
      <c r="B773" s="125">
        <f t="shared" si="11"/>
        <v>42552.416669999999</v>
      </c>
      <c r="C773" s="126">
        <v>10</v>
      </c>
      <c r="D773" s="35" t="e">
        <f>ROUND(АТС!#REF!*$D$41*$D$42/100,2)</f>
        <v>#REF!</v>
      </c>
      <c r="E773" s="35" t="e">
        <f>ROUND(АТС!#REF!*$E$41*$E$42/100,2)</f>
        <v>#REF!</v>
      </c>
      <c r="F773" s="35" t="e">
        <f>ROUND(АТС!#REF!*$F$41*$F$42/100,2)</f>
        <v>#REF!</v>
      </c>
      <c r="G773" s="35" t="e">
        <f>ROUND(АТС!#REF!*$G$41*$G$42/100,2)</f>
        <v>#REF!</v>
      </c>
    </row>
    <row r="774" spans="1:7" hidden="1" x14ac:dyDescent="0.25">
      <c r="A774" s="259"/>
      <c r="B774" s="125">
        <f t="shared" si="11"/>
        <v>42552.458330000001</v>
      </c>
      <c r="C774" s="126">
        <v>11</v>
      </c>
      <c r="D774" s="35" t="e">
        <f>ROUND(АТС!#REF!*$D$41*$D$42/100,2)</f>
        <v>#REF!</v>
      </c>
      <c r="E774" s="35" t="e">
        <f>ROUND(АТС!#REF!*$E$41*$E$42/100,2)</f>
        <v>#REF!</v>
      </c>
      <c r="F774" s="35" t="e">
        <f>ROUND(АТС!#REF!*$F$41*$F$42/100,2)</f>
        <v>#REF!</v>
      </c>
      <c r="G774" s="35" t="e">
        <f>ROUND(АТС!#REF!*$G$41*$G$42/100,2)</f>
        <v>#REF!</v>
      </c>
    </row>
    <row r="775" spans="1:7" hidden="1" x14ac:dyDescent="0.25">
      <c r="A775" s="259"/>
      <c r="B775" s="125">
        <f t="shared" si="11"/>
        <v>42552.5</v>
      </c>
      <c r="C775" s="126">
        <v>12</v>
      </c>
      <c r="D775" s="35" t="e">
        <f>ROUND(АТС!#REF!*$D$41*$D$42/100,2)</f>
        <v>#REF!</v>
      </c>
      <c r="E775" s="35" t="e">
        <f>ROUND(АТС!#REF!*$E$41*$E$42/100,2)</f>
        <v>#REF!</v>
      </c>
      <c r="F775" s="35" t="e">
        <f>ROUND(АТС!#REF!*$F$41*$F$42/100,2)</f>
        <v>#REF!</v>
      </c>
      <c r="G775" s="35" t="e">
        <f>ROUND(АТС!#REF!*$G$41*$G$42/100,2)</f>
        <v>#REF!</v>
      </c>
    </row>
    <row r="776" spans="1:7" hidden="1" x14ac:dyDescent="0.25">
      <c r="A776" s="259"/>
      <c r="B776" s="125">
        <f t="shared" si="11"/>
        <v>42552.541669999999</v>
      </c>
      <c r="C776" s="126">
        <v>13</v>
      </c>
      <c r="D776" s="35" t="e">
        <f>ROUND(АТС!#REF!*$D$41*$D$42/100,2)</f>
        <v>#REF!</v>
      </c>
      <c r="E776" s="35" t="e">
        <f>ROUND(АТС!#REF!*$E$41*$E$42/100,2)</f>
        <v>#REF!</v>
      </c>
      <c r="F776" s="35" t="e">
        <f>ROUND(АТС!#REF!*$F$41*$F$42/100,2)</f>
        <v>#REF!</v>
      </c>
      <c r="G776" s="35" t="e">
        <f>ROUND(АТС!#REF!*$G$41*$G$42/100,2)</f>
        <v>#REF!</v>
      </c>
    </row>
    <row r="777" spans="1:7" hidden="1" x14ac:dyDescent="0.25">
      <c r="A777" s="259"/>
      <c r="B777" s="125">
        <f t="shared" si="11"/>
        <v>42552.583330000001</v>
      </c>
      <c r="C777" s="126">
        <v>14</v>
      </c>
      <c r="D777" s="35" t="e">
        <f>ROUND(АТС!#REF!*$D$41*$D$42/100,2)</f>
        <v>#REF!</v>
      </c>
      <c r="E777" s="35" t="e">
        <f>ROUND(АТС!#REF!*$E$41*$E$42/100,2)</f>
        <v>#REF!</v>
      </c>
      <c r="F777" s="35" t="e">
        <f>ROUND(АТС!#REF!*$F$41*$F$42/100,2)</f>
        <v>#REF!</v>
      </c>
      <c r="G777" s="35" t="e">
        <f>ROUND(АТС!#REF!*$G$41*$G$42/100,2)</f>
        <v>#REF!</v>
      </c>
    </row>
    <row r="778" spans="1:7" hidden="1" x14ac:dyDescent="0.25">
      <c r="A778" s="259"/>
      <c r="B778" s="125">
        <f t="shared" si="11"/>
        <v>42552.625</v>
      </c>
      <c r="C778" s="126">
        <v>15</v>
      </c>
      <c r="D778" s="35" t="e">
        <f>ROUND(АТС!#REF!*$D$41*$D$42/100,2)</f>
        <v>#REF!</v>
      </c>
      <c r="E778" s="35" t="e">
        <f>ROUND(АТС!#REF!*$E$41*$E$42/100,2)</f>
        <v>#REF!</v>
      </c>
      <c r="F778" s="35" t="e">
        <f>ROUND(АТС!#REF!*$F$41*$F$42/100,2)</f>
        <v>#REF!</v>
      </c>
      <c r="G778" s="35" t="e">
        <f>ROUND(АТС!#REF!*$G$41*$G$42/100,2)</f>
        <v>#REF!</v>
      </c>
    </row>
    <row r="779" spans="1:7" hidden="1" x14ac:dyDescent="0.25">
      <c r="A779" s="259"/>
      <c r="B779" s="125">
        <f t="shared" si="11"/>
        <v>42552.666669999999</v>
      </c>
      <c r="C779" s="126">
        <v>16</v>
      </c>
      <c r="D779" s="35" t="e">
        <f>ROUND(АТС!#REF!*$D$41*$D$42/100,2)</f>
        <v>#REF!</v>
      </c>
      <c r="E779" s="35" t="e">
        <f>ROUND(АТС!#REF!*$E$41*$E$42/100,2)</f>
        <v>#REF!</v>
      </c>
      <c r="F779" s="35" t="e">
        <f>ROUND(АТС!#REF!*$F$41*$F$42/100,2)</f>
        <v>#REF!</v>
      </c>
      <c r="G779" s="35" t="e">
        <f>ROUND(АТС!#REF!*$G$41*$G$42/100,2)</f>
        <v>#REF!</v>
      </c>
    </row>
    <row r="780" spans="1:7" hidden="1" x14ac:dyDescent="0.25">
      <c r="A780" s="259"/>
      <c r="B780" s="125">
        <f t="shared" si="11"/>
        <v>42552.708330000001</v>
      </c>
      <c r="C780" s="126">
        <v>17</v>
      </c>
      <c r="D780" s="35" t="e">
        <f>ROUND(АТС!#REF!*$D$41*$D$42/100,2)</f>
        <v>#REF!</v>
      </c>
      <c r="E780" s="35" t="e">
        <f>ROUND(АТС!#REF!*$E$41*$E$42/100,2)</f>
        <v>#REF!</v>
      </c>
      <c r="F780" s="35" t="e">
        <f>ROUND(АТС!#REF!*$F$41*$F$42/100,2)</f>
        <v>#REF!</v>
      </c>
      <c r="G780" s="35" t="e">
        <f>ROUND(АТС!#REF!*$G$41*$G$42/100,2)</f>
        <v>#REF!</v>
      </c>
    </row>
    <row r="781" spans="1:7" hidden="1" x14ac:dyDescent="0.25">
      <c r="A781" s="259"/>
      <c r="B781" s="125">
        <f t="shared" si="11"/>
        <v>42552.75</v>
      </c>
      <c r="C781" s="126">
        <v>18</v>
      </c>
      <c r="D781" s="35" t="e">
        <f>ROUND(АТС!#REF!*$D$41*$D$42/100,2)</f>
        <v>#REF!</v>
      </c>
      <c r="E781" s="35" t="e">
        <f>ROUND(АТС!#REF!*$E$41*$E$42/100,2)</f>
        <v>#REF!</v>
      </c>
      <c r="F781" s="35" t="e">
        <f>ROUND(АТС!#REF!*$F$41*$F$42/100,2)</f>
        <v>#REF!</v>
      </c>
      <c r="G781" s="35" t="e">
        <f>ROUND(АТС!#REF!*$G$41*$G$42/100,2)</f>
        <v>#REF!</v>
      </c>
    </row>
    <row r="782" spans="1:7" hidden="1" x14ac:dyDescent="0.25">
      <c r="A782" s="259"/>
      <c r="B782" s="125">
        <f t="shared" si="11"/>
        <v>42552.791669999999</v>
      </c>
      <c r="C782" s="126">
        <v>19</v>
      </c>
      <c r="D782" s="35" t="e">
        <f>ROUND(АТС!#REF!*$D$41*$D$42/100,2)</f>
        <v>#REF!</v>
      </c>
      <c r="E782" s="35" t="e">
        <f>ROUND(АТС!#REF!*$E$41*$E$42/100,2)</f>
        <v>#REF!</v>
      </c>
      <c r="F782" s="35" t="e">
        <f>ROUND(АТС!#REF!*$F$41*$F$42/100,2)</f>
        <v>#REF!</v>
      </c>
      <c r="G782" s="35" t="e">
        <f>ROUND(АТС!#REF!*$G$41*$G$42/100,2)</f>
        <v>#REF!</v>
      </c>
    </row>
    <row r="783" spans="1:7" hidden="1" x14ac:dyDescent="0.25">
      <c r="A783" s="259"/>
      <c r="B783" s="125">
        <f t="shared" si="11"/>
        <v>42552.833330000001</v>
      </c>
      <c r="C783" s="126">
        <v>20</v>
      </c>
      <c r="D783" s="35" t="e">
        <f>ROUND(АТС!#REF!*$D$41*$D$42/100,2)</f>
        <v>#REF!</v>
      </c>
      <c r="E783" s="35" t="e">
        <f>ROUND(АТС!#REF!*$E$41*$E$42/100,2)</f>
        <v>#REF!</v>
      </c>
      <c r="F783" s="35" t="e">
        <f>ROUND(АТС!#REF!*$F$41*$F$42/100,2)</f>
        <v>#REF!</v>
      </c>
      <c r="G783" s="35" t="e">
        <f>ROUND(АТС!#REF!*$G$41*$G$42/100,2)</f>
        <v>#REF!</v>
      </c>
    </row>
    <row r="784" spans="1:7" hidden="1" x14ac:dyDescent="0.25">
      <c r="A784" s="259"/>
      <c r="B784" s="125">
        <f t="shared" si="11"/>
        <v>42552.875</v>
      </c>
      <c r="C784" s="126">
        <v>21</v>
      </c>
      <c r="D784" s="35" t="e">
        <f>ROUND(АТС!#REF!*$D$41*$D$42/100,2)</f>
        <v>#REF!</v>
      </c>
      <c r="E784" s="35" t="e">
        <f>ROUND(АТС!#REF!*$E$41*$E$42/100,2)</f>
        <v>#REF!</v>
      </c>
      <c r="F784" s="35" t="e">
        <f>ROUND(АТС!#REF!*$F$41*$F$42/100,2)</f>
        <v>#REF!</v>
      </c>
      <c r="G784" s="35" t="e">
        <f>ROUND(АТС!#REF!*$G$41*$G$42/100,2)</f>
        <v>#REF!</v>
      </c>
    </row>
    <row r="785" spans="1:9" hidden="1" x14ac:dyDescent="0.25">
      <c r="A785" s="259"/>
      <c r="B785" s="125">
        <f t="shared" si="11"/>
        <v>42552.916669999999</v>
      </c>
      <c r="C785" s="126">
        <v>22</v>
      </c>
      <c r="D785" s="35" t="e">
        <f>ROUND(АТС!#REF!*$D$41*$D$42/100,2)</f>
        <v>#REF!</v>
      </c>
      <c r="E785" s="35" t="e">
        <f>ROUND(АТС!#REF!*$E$41*$E$42/100,2)</f>
        <v>#REF!</v>
      </c>
      <c r="F785" s="35" t="e">
        <f>ROUND(АТС!#REF!*$F$41*$F$42/100,2)</f>
        <v>#REF!</v>
      </c>
      <c r="G785" s="35" t="e">
        <f>ROUND(АТС!#REF!*$G$41*$G$42/100,2)</f>
        <v>#REF!</v>
      </c>
    </row>
    <row r="786" spans="1:9" hidden="1" x14ac:dyDescent="0.25">
      <c r="A786" s="259"/>
      <c r="B786" s="125">
        <f t="shared" si="11"/>
        <v>42552.958330000001</v>
      </c>
      <c r="C786" s="126">
        <v>23</v>
      </c>
      <c r="D786" s="35" t="e">
        <f>ROUND(АТС!#REF!*$D$41*$D$42/100,2)</f>
        <v>#REF!</v>
      </c>
      <c r="E786" s="35" t="e">
        <f>ROUND(АТС!#REF!*$E$41*$E$42/100,2)</f>
        <v>#REF!</v>
      </c>
      <c r="F786" s="35" t="e">
        <f>ROUND(АТС!#REF!*$F$41*$F$42/100,2)</f>
        <v>#REF!</v>
      </c>
      <c r="G786" s="35" t="e">
        <f>ROUND(АТС!#REF!*$G$41*$G$42/100,2)</f>
        <v>#REF!</v>
      </c>
    </row>
    <row r="787" spans="1:9" x14ac:dyDescent="0.25">
      <c r="A787" s="108"/>
      <c r="B787" s="127"/>
      <c r="C787" s="128"/>
      <c r="D787" s="109"/>
      <c r="E787" s="109"/>
      <c r="F787" s="109"/>
      <c r="G787" s="109"/>
    </row>
    <row r="789" spans="1:9" x14ac:dyDescent="0.25">
      <c r="A789" s="257" t="s">
        <v>47</v>
      </c>
      <c r="B789" s="257"/>
      <c r="C789" s="257"/>
      <c r="D789" s="257"/>
      <c r="E789" s="257"/>
      <c r="F789" s="257"/>
      <c r="G789" s="257"/>
    </row>
    <row r="790" spans="1:9" ht="94.5" x14ac:dyDescent="0.25">
      <c r="A790" s="19" t="s">
        <v>11</v>
      </c>
      <c r="B790" s="76" t="s">
        <v>32</v>
      </c>
      <c r="C790" s="76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8" t="s">
        <v>10</v>
      </c>
      <c r="B791" s="239"/>
      <c r="C791" s="240"/>
      <c r="D791" s="15">
        <f>'РСТ РСО-А'!G9</f>
        <v>27.1</v>
      </c>
      <c r="E791" s="15">
        <f>'РСТ РСО-А'!H9</f>
        <v>24.9</v>
      </c>
      <c r="F791" s="15">
        <f>'РСТ РСО-А'!I9</f>
        <v>16.95</v>
      </c>
      <c r="G791" s="15">
        <f>'РСТ РСО-А'!J9</f>
        <v>9.92</v>
      </c>
    </row>
    <row r="792" spans="1:9" ht="31.5" customHeight="1" x14ac:dyDescent="0.25">
      <c r="A792" s="241" t="s">
        <v>8</v>
      </c>
      <c r="B792" s="242"/>
      <c r="C792" s="243"/>
      <c r="D792" s="14">
        <f>'РСТ РСО-А'!G10</f>
        <v>0.47599999999999998</v>
      </c>
      <c r="E792" s="14">
        <f>'РСТ РСО-А'!H10</f>
        <v>0.47599999999999998</v>
      </c>
      <c r="F792" s="14">
        <f>'РСТ РСО-А'!I10</f>
        <v>0.47599999999999998</v>
      </c>
      <c r="G792" s="14">
        <f>'РСТ РСО-А'!J10</f>
        <v>0.47599999999999998</v>
      </c>
      <c r="I792" s="38"/>
    </row>
    <row r="793" spans="1:9" x14ac:dyDescent="0.25">
      <c r="A793" s="259" t="s">
        <v>180</v>
      </c>
      <c r="B793" s="123">
        <f>B43</f>
        <v>42522</v>
      </c>
      <c r="C793" s="126">
        <v>0</v>
      </c>
      <c r="D793" s="35">
        <f>ROUND($D$791/100*$D$792*АТС!$C41,2)</f>
        <v>64.48</v>
      </c>
      <c r="E793" s="35">
        <f>ROUND($E$791/100*$E$792*АТС!C41,2)</f>
        <v>59.25</v>
      </c>
      <c r="F793" s="35">
        <f>ROUND($F$791/100*$F$792*АТС!C41,2)</f>
        <v>40.33</v>
      </c>
      <c r="G793" s="35">
        <f>ROUND($G$791/100*$G$792*АТС!C41,2)</f>
        <v>23.6</v>
      </c>
    </row>
    <row r="794" spans="1:9" x14ac:dyDescent="0.25">
      <c r="A794" s="259"/>
      <c r="B794" s="125">
        <f>B$43+ROUND(C794/24,5)</f>
        <v>42522.041669999999</v>
      </c>
      <c r="C794" s="126">
        <v>1</v>
      </c>
      <c r="D794" s="35">
        <f>ROUND($D$791/100*$D$792*АТС!$C42,2)</f>
        <v>65.040000000000006</v>
      </c>
      <c r="E794" s="35">
        <f>ROUND($E$791/100*$E$792*АТС!C42,2)</f>
        <v>59.76</v>
      </c>
      <c r="F794" s="35">
        <f>ROUND($F$791/100*$F$792*АТС!C42,2)</f>
        <v>40.68</v>
      </c>
      <c r="G794" s="35">
        <f>ROUND($G$791/100*$G$792*АТС!C42,2)</f>
        <v>23.81</v>
      </c>
    </row>
    <row r="795" spans="1:9" x14ac:dyDescent="0.25">
      <c r="A795" s="259"/>
      <c r="B795" s="123">
        <f>B$43+ROUND(C795/24,5)</f>
        <v>42522.083330000001</v>
      </c>
      <c r="C795" s="126">
        <v>2</v>
      </c>
      <c r="D795" s="35">
        <f>ROUND($D$791/100*$D$792*АТС!$C43,2)</f>
        <v>68.02</v>
      </c>
      <c r="E795" s="35">
        <f>ROUND($E$791/100*$E$792*АТС!C43,2)</f>
        <v>62.5</v>
      </c>
      <c r="F795" s="35">
        <f>ROUND($F$791/100*$F$792*АТС!C43,2)</f>
        <v>42.54</v>
      </c>
      <c r="G795" s="35">
        <f>ROUND($G$791/100*$G$792*АТС!C43,2)</f>
        <v>24.9</v>
      </c>
    </row>
    <row r="796" spans="1:9" x14ac:dyDescent="0.25">
      <c r="A796" s="259"/>
      <c r="B796" s="125">
        <f t="shared" ref="B796:B816" si="12">B$43+ROUND(C796/24,5)</f>
        <v>42522.125</v>
      </c>
      <c r="C796" s="126">
        <v>3</v>
      </c>
      <c r="D796" s="35">
        <f>ROUND($D$791/100*$D$792*АТС!$C44,2)</f>
        <v>71.260000000000005</v>
      </c>
      <c r="E796" s="35">
        <f>ROUND($E$791/100*$E$792*АТС!C44,2)</f>
        <v>65.47</v>
      </c>
      <c r="F796" s="35">
        <f>ROUND($F$791/100*$F$792*АТС!C44,2)</f>
        <v>44.57</v>
      </c>
      <c r="G796" s="35">
        <f>ROUND($G$791/100*$G$792*АТС!C44,2)</f>
        <v>26.08</v>
      </c>
    </row>
    <row r="797" spans="1:9" x14ac:dyDescent="0.25">
      <c r="A797" s="259"/>
      <c r="B797" s="123">
        <f t="shared" si="12"/>
        <v>42522.166669999999</v>
      </c>
      <c r="C797" s="126">
        <v>4</v>
      </c>
      <c r="D797" s="35">
        <f>ROUND($D$791/100*$D$792*АТС!$C45,2)</f>
        <v>73.87</v>
      </c>
      <c r="E797" s="35">
        <f>ROUND($E$791/100*$E$792*АТС!C45,2)</f>
        <v>67.87</v>
      </c>
      <c r="F797" s="35">
        <f>ROUND($F$791/100*$F$792*АТС!C45,2)</f>
        <v>46.2</v>
      </c>
      <c r="G797" s="35">
        <f>ROUND($G$791/100*$G$792*АТС!C45,2)</f>
        <v>27.04</v>
      </c>
    </row>
    <row r="798" spans="1:9" x14ac:dyDescent="0.25">
      <c r="A798" s="259"/>
      <c r="B798" s="125">
        <f t="shared" si="12"/>
        <v>42522.208330000001</v>
      </c>
      <c r="C798" s="126">
        <v>5</v>
      </c>
      <c r="D798" s="35">
        <f>ROUND($D$791/100*$D$792*АТС!$C46,2)</f>
        <v>74.760000000000005</v>
      </c>
      <c r="E798" s="35">
        <f>ROUND($E$791/100*$E$792*АТС!C46,2)</f>
        <v>68.69</v>
      </c>
      <c r="F798" s="35">
        <f>ROUND($F$791/100*$F$792*АТС!C46,2)</f>
        <v>46.76</v>
      </c>
      <c r="G798" s="35">
        <f>ROUND($G$791/100*$G$792*АТС!C46,2)</f>
        <v>27.36</v>
      </c>
    </row>
    <row r="799" spans="1:9" x14ac:dyDescent="0.25">
      <c r="A799" s="259"/>
      <c r="B799" s="123">
        <f t="shared" si="12"/>
        <v>42522.25</v>
      </c>
      <c r="C799" s="126">
        <v>6</v>
      </c>
      <c r="D799" s="35">
        <f>ROUND($D$791/100*$D$792*АТС!$C47,2)</f>
        <v>67.260000000000005</v>
      </c>
      <c r="E799" s="35">
        <f>ROUND($E$791/100*$E$792*АТС!C47,2)</f>
        <v>61.8</v>
      </c>
      <c r="F799" s="35">
        <f>ROUND($F$791/100*$F$792*АТС!C47,2)</f>
        <v>42.07</v>
      </c>
      <c r="G799" s="35">
        <f>ROUND($G$791/100*$G$792*АТС!C47,2)</f>
        <v>24.62</v>
      </c>
    </row>
    <row r="800" spans="1:9" x14ac:dyDescent="0.25">
      <c r="A800" s="259"/>
      <c r="B800" s="125">
        <f t="shared" si="12"/>
        <v>42522.291669999999</v>
      </c>
      <c r="C800" s="126">
        <v>7</v>
      </c>
      <c r="D800" s="35">
        <f>ROUND($D$791/100*$D$792*АТС!$C48,2)</f>
        <v>98.16</v>
      </c>
      <c r="E800" s="35">
        <f>ROUND($E$791/100*$E$792*АТС!C48,2)</f>
        <v>90.19</v>
      </c>
      <c r="F800" s="35">
        <f>ROUND($F$791/100*$F$792*АТС!C48,2)</f>
        <v>61.4</v>
      </c>
      <c r="G800" s="35">
        <f>ROUND($G$791/100*$G$792*АТС!C48,2)</f>
        <v>35.93</v>
      </c>
    </row>
    <row r="801" spans="1:7" x14ac:dyDescent="0.25">
      <c r="A801" s="259"/>
      <c r="B801" s="123">
        <f t="shared" si="12"/>
        <v>42522.333330000001</v>
      </c>
      <c r="C801" s="126">
        <v>8</v>
      </c>
      <c r="D801" s="35">
        <f>ROUND($D$791/100*$D$792*АТС!$C49,2)</f>
        <v>85.57</v>
      </c>
      <c r="E801" s="35">
        <f>ROUND($E$791/100*$E$792*АТС!C49,2)</f>
        <v>78.62</v>
      </c>
      <c r="F801" s="35">
        <f>ROUND($F$791/100*$F$792*АТС!C49,2)</f>
        <v>53.52</v>
      </c>
      <c r="G801" s="35">
        <f>ROUND($G$791/100*$G$792*АТС!C49,2)</f>
        <v>31.32</v>
      </c>
    </row>
    <row r="802" spans="1:7" x14ac:dyDescent="0.25">
      <c r="A802" s="259"/>
      <c r="B802" s="125">
        <f t="shared" si="12"/>
        <v>42522.375</v>
      </c>
      <c r="C802" s="126">
        <v>9</v>
      </c>
      <c r="D802" s="35">
        <f>ROUND($D$791/100*$D$792*АТС!$C50,2)</f>
        <v>73.88</v>
      </c>
      <c r="E802" s="35">
        <f>ROUND($E$791/100*$E$792*АТС!C50,2)</f>
        <v>67.88</v>
      </c>
      <c r="F802" s="35">
        <f>ROUND($F$791/100*$F$792*АТС!C50,2)</f>
        <v>46.21</v>
      </c>
      <c r="G802" s="35">
        <f>ROUND($G$791/100*$G$792*АТС!C50,2)</f>
        <v>27.04</v>
      </c>
    </row>
    <row r="803" spans="1:7" x14ac:dyDescent="0.25">
      <c r="A803" s="259"/>
      <c r="B803" s="123">
        <f t="shared" si="12"/>
        <v>42522.416669999999</v>
      </c>
      <c r="C803" s="126">
        <v>10</v>
      </c>
      <c r="D803" s="35">
        <f>ROUND($D$791/100*$D$792*АТС!$C51,2)</f>
        <v>70.59</v>
      </c>
      <c r="E803" s="35">
        <f>ROUND($E$791/100*$E$792*АТС!C51,2)</f>
        <v>64.86</v>
      </c>
      <c r="F803" s="35">
        <f>ROUND($F$791/100*$F$792*АТС!C51,2)</f>
        <v>44.15</v>
      </c>
      <c r="G803" s="35">
        <f>ROUND($G$791/100*$G$792*АТС!C51,2)</f>
        <v>25.84</v>
      </c>
    </row>
    <row r="804" spans="1:7" x14ac:dyDescent="0.25">
      <c r="A804" s="259"/>
      <c r="B804" s="125">
        <f t="shared" si="12"/>
        <v>42522.458330000001</v>
      </c>
      <c r="C804" s="126">
        <v>11</v>
      </c>
      <c r="D804" s="35">
        <f>ROUND($D$791/100*$D$792*АТС!$C52,2)</f>
        <v>72.209999999999994</v>
      </c>
      <c r="E804" s="35">
        <f>ROUND($E$791/100*$E$792*АТС!C52,2)</f>
        <v>66.34</v>
      </c>
      <c r="F804" s="35">
        <f>ROUND($F$791/100*$F$792*АТС!C52,2)</f>
        <v>45.16</v>
      </c>
      <c r="G804" s="35">
        <f>ROUND($G$791/100*$G$792*АТС!C52,2)</f>
        <v>26.43</v>
      </c>
    </row>
    <row r="805" spans="1:7" x14ac:dyDescent="0.25">
      <c r="A805" s="259"/>
      <c r="B805" s="123">
        <f t="shared" si="12"/>
        <v>42522.5</v>
      </c>
      <c r="C805" s="126">
        <v>12</v>
      </c>
      <c r="D805" s="35">
        <f>ROUND($D$791/100*$D$792*АТС!$C53,2)</f>
        <v>75.63</v>
      </c>
      <c r="E805" s="35">
        <f>ROUND($E$791/100*$E$792*АТС!C53,2)</f>
        <v>69.489999999999995</v>
      </c>
      <c r="F805" s="35">
        <f>ROUND($F$791/100*$F$792*АТС!C53,2)</f>
        <v>47.3</v>
      </c>
      <c r="G805" s="35">
        <f>ROUND($G$791/100*$G$792*АТС!C53,2)</f>
        <v>27.68</v>
      </c>
    </row>
    <row r="806" spans="1:7" x14ac:dyDescent="0.25">
      <c r="A806" s="259"/>
      <c r="B806" s="125">
        <f t="shared" si="12"/>
        <v>42522.541669999999</v>
      </c>
      <c r="C806" s="126">
        <v>13</v>
      </c>
      <c r="D806" s="35">
        <f>ROUND($D$791/100*$D$792*АТС!$C54,2)</f>
        <v>77.44</v>
      </c>
      <c r="E806" s="35">
        <f>ROUND($E$791/100*$E$792*АТС!C54,2)</f>
        <v>71.150000000000006</v>
      </c>
      <c r="F806" s="35">
        <f>ROUND($F$791/100*$F$792*АТС!C54,2)</f>
        <v>48.43</v>
      </c>
      <c r="G806" s="35">
        <f>ROUND($G$791/100*$G$792*АТС!C54,2)</f>
        <v>28.35</v>
      </c>
    </row>
    <row r="807" spans="1:7" x14ac:dyDescent="0.25">
      <c r="A807" s="259"/>
      <c r="B807" s="123">
        <f t="shared" si="12"/>
        <v>42522.583330000001</v>
      </c>
      <c r="C807" s="126">
        <v>14</v>
      </c>
      <c r="D807" s="35">
        <f>ROUND($D$791/100*$D$792*АТС!$C55,2)</f>
        <v>75.599999999999994</v>
      </c>
      <c r="E807" s="35">
        <f>ROUND($E$791/100*$E$792*АТС!C55,2)</f>
        <v>69.459999999999994</v>
      </c>
      <c r="F807" s="35">
        <f>ROUND($F$791/100*$F$792*АТС!C55,2)</f>
        <v>47.28</v>
      </c>
      <c r="G807" s="35">
        <f>ROUND($G$791/100*$G$792*АТС!C55,2)</f>
        <v>27.67</v>
      </c>
    </row>
    <row r="808" spans="1:7" x14ac:dyDescent="0.25">
      <c r="A808" s="259"/>
      <c r="B808" s="125">
        <f t="shared" si="12"/>
        <v>42522.625</v>
      </c>
      <c r="C808" s="126">
        <v>15</v>
      </c>
      <c r="D808" s="35">
        <f>ROUND($D$791/100*$D$792*АТС!$C56,2)</f>
        <v>77.42</v>
      </c>
      <c r="E808" s="35">
        <f>ROUND($E$791/100*$E$792*АТС!C56,2)</f>
        <v>71.13</v>
      </c>
      <c r="F808" s="35">
        <f>ROUND($F$791/100*$F$792*АТС!C56,2)</f>
        <v>48.42</v>
      </c>
      <c r="G808" s="35">
        <f>ROUND($G$791/100*$G$792*АТС!C56,2)</f>
        <v>28.34</v>
      </c>
    </row>
    <row r="809" spans="1:7" x14ac:dyDescent="0.25">
      <c r="A809" s="259"/>
      <c r="B809" s="123">
        <f t="shared" si="12"/>
        <v>42522.666669999999</v>
      </c>
      <c r="C809" s="126">
        <v>16</v>
      </c>
      <c r="D809" s="35">
        <f>ROUND($D$791/100*$D$792*АТС!$C57,2)</f>
        <v>78.040000000000006</v>
      </c>
      <c r="E809" s="35">
        <f>ROUND($E$791/100*$E$792*АТС!C57,2)</f>
        <v>71.7</v>
      </c>
      <c r="F809" s="35">
        <f>ROUND($F$791/100*$F$792*АТС!C57,2)</f>
        <v>48.81</v>
      </c>
      <c r="G809" s="35">
        <f>ROUND($G$791/100*$G$792*АТС!C57,2)</f>
        <v>28.57</v>
      </c>
    </row>
    <row r="810" spans="1:7" x14ac:dyDescent="0.25">
      <c r="A810" s="259"/>
      <c r="B810" s="125">
        <f t="shared" si="12"/>
        <v>42522.708330000001</v>
      </c>
      <c r="C810" s="126">
        <v>17</v>
      </c>
      <c r="D810" s="35">
        <f>ROUND($D$791/100*$D$792*АТС!$C58,2)</f>
        <v>69.59</v>
      </c>
      <c r="E810" s="35">
        <f>ROUND($E$791/100*$E$792*АТС!C58,2)</f>
        <v>63.94</v>
      </c>
      <c r="F810" s="35">
        <f>ROUND($F$791/100*$F$792*АТС!C58,2)</f>
        <v>43.53</v>
      </c>
      <c r="G810" s="35">
        <f>ROUND($G$791/100*$G$792*АТС!C58,2)</f>
        <v>25.47</v>
      </c>
    </row>
    <row r="811" spans="1:7" x14ac:dyDescent="0.25">
      <c r="A811" s="259"/>
      <c r="B811" s="123">
        <f t="shared" si="12"/>
        <v>42522.75</v>
      </c>
      <c r="C811" s="126">
        <v>18</v>
      </c>
      <c r="D811" s="35">
        <f>ROUND($D$791/100*$D$792*АТС!$C59,2)</f>
        <v>68.349999999999994</v>
      </c>
      <c r="E811" s="35">
        <f>ROUND($E$791/100*$E$792*АТС!C59,2)</f>
        <v>62.8</v>
      </c>
      <c r="F811" s="35">
        <f>ROUND($F$791/100*$F$792*АТС!C59,2)</f>
        <v>42.75</v>
      </c>
      <c r="G811" s="35">
        <f>ROUND($G$791/100*$G$792*АТС!C59,2)</f>
        <v>25.02</v>
      </c>
    </row>
    <row r="812" spans="1:7" x14ac:dyDescent="0.25">
      <c r="A812" s="259"/>
      <c r="B812" s="125">
        <f t="shared" si="12"/>
        <v>42522.791669999999</v>
      </c>
      <c r="C812" s="126">
        <v>19</v>
      </c>
      <c r="D812" s="35">
        <f>ROUND($D$791/100*$D$792*АТС!$C60,2)</f>
        <v>67.17</v>
      </c>
      <c r="E812" s="35">
        <f>ROUND($E$791/100*$E$792*АТС!C60,2)</f>
        <v>61.71</v>
      </c>
      <c r="F812" s="35">
        <f>ROUND($F$791/100*$F$792*АТС!C60,2)</f>
        <v>42.01</v>
      </c>
      <c r="G812" s="35">
        <f>ROUND($G$791/100*$G$792*АТС!C60,2)</f>
        <v>24.59</v>
      </c>
    </row>
    <row r="813" spans="1:7" x14ac:dyDescent="0.25">
      <c r="A813" s="259"/>
      <c r="B813" s="123">
        <f t="shared" si="12"/>
        <v>42522.833330000001</v>
      </c>
      <c r="C813" s="126">
        <v>20</v>
      </c>
      <c r="D813" s="35">
        <f>ROUND($D$791/100*$D$792*АТС!$C61,2)</f>
        <v>71.45</v>
      </c>
      <c r="E813" s="35">
        <f>ROUND($E$791/100*$E$792*АТС!C61,2)</f>
        <v>65.650000000000006</v>
      </c>
      <c r="F813" s="35">
        <f>ROUND($F$791/100*$F$792*АТС!C61,2)</f>
        <v>44.69</v>
      </c>
      <c r="G813" s="35">
        <f>ROUND($G$791/100*$G$792*АТС!C61,2)</f>
        <v>26.15</v>
      </c>
    </row>
    <row r="814" spans="1:7" x14ac:dyDescent="0.25">
      <c r="A814" s="259"/>
      <c r="B814" s="125">
        <f t="shared" si="12"/>
        <v>42522.875</v>
      </c>
      <c r="C814" s="126">
        <v>21</v>
      </c>
      <c r="D814" s="35">
        <f>ROUND($D$791/100*$D$792*АТС!$C62,2)</f>
        <v>67.599999999999994</v>
      </c>
      <c r="E814" s="35">
        <f>ROUND($E$791/100*$E$792*АТС!C62,2)</f>
        <v>62.12</v>
      </c>
      <c r="F814" s="35">
        <f>ROUND($F$791/100*$F$792*АТС!C62,2)</f>
        <v>42.28</v>
      </c>
      <c r="G814" s="35">
        <f>ROUND($G$791/100*$G$792*АТС!C62,2)</f>
        <v>24.75</v>
      </c>
    </row>
    <row r="815" spans="1:7" x14ac:dyDescent="0.25">
      <c r="A815" s="259"/>
      <c r="B815" s="123">
        <f t="shared" si="12"/>
        <v>42522.916669999999</v>
      </c>
      <c r="C815" s="126">
        <v>22</v>
      </c>
      <c r="D815" s="35">
        <f>ROUND($D$791/100*$D$792*АТС!$C63,2)</f>
        <v>69.58</v>
      </c>
      <c r="E815" s="35">
        <f>ROUND($E$791/100*$E$792*АТС!C63,2)</f>
        <v>63.93</v>
      </c>
      <c r="F815" s="35">
        <f>ROUND($F$791/100*$F$792*АТС!C63,2)</f>
        <v>43.52</v>
      </c>
      <c r="G815" s="35">
        <f>ROUND($G$791/100*$G$792*АТС!C63,2)</f>
        <v>25.47</v>
      </c>
    </row>
    <row r="816" spans="1:7" x14ac:dyDescent="0.25">
      <c r="A816" s="259"/>
      <c r="B816" s="125">
        <f t="shared" si="12"/>
        <v>42522.958330000001</v>
      </c>
      <c r="C816" s="126">
        <v>23</v>
      </c>
      <c r="D816" s="35">
        <f>ROUND($D$791/100*$D$792*АТС!$C64,2)</f>
        <v>73.22</v>
      </c>
      <c r="E816" s="35">
        <f>ROUND($E$791/100*$E$792*АТС!C64,2)</f>
        <v>67.28</v>
      </c>
      <c r="F816" s="35">
        <f>ROUND($F$791/100*$F$792*АТС!C64,2)</f>
        <v>45.8</v>
      </c>
      <c r="G816" s="35">
        <f>ROUND($G$791/100*$G$792*АТС!C64,2)</f>
        <v>26.8</v>
      </c>
    </row>
    <row r="817" spans="1:7" x14ac:dyDescent="0.25">
      <c r="A817" s="259"/>
      <c r="B817" s="123">
        <f>B793+1</f>
        <v>42523</v>
      </c>
      <c r="C817" s="126">
        <v>0</v>
      </c>
      <c r="D817" s="35">
        <f>ROUND($D$791/100*$D$792*АТС!$C65,2)</f>
        <v>64.81</v>
      </c>
      <c r="E817" s="35">
        <f>ROUND($E$791/100*$E$792*АТС!C65,2)</f>
        <v>59.54</v>
      </c>
      <c r="F817" s="35">
        <f>ROUND($F$791/100*$F$792*АТС!C65,2)</f>
        <v>40.53</v>
      </c>
      <c r="G817" s="35">
        <f>ROUND($G$791/100*$G$792*АТС!C65,2)</f>
        <v>23.72</v>
      </c>
    </row>
    <row r="818" spans="1:7" x14ac:dyDescent="0.25">
      <c r="A818" s="259"/>
      <c r="B818" s="125">
        <f t="shared" ref="B818:B881" si="13">B794+1</f>
        <v>42523.041669999999</v>
      </c>
      <c r="C818" s="126">
        <v>1</v>
      </c>
      <c r="D818" s="35">
        <f>ROUND($D$791/100*$D$792*АТС!$C66,2)</f>
        <v>65.040000000000006</v>
      </c>
      <c r="E818" s="35">
        <f>ROUND($E$791/100*$E$792*АТС!C66,2)</f>
        <v>59.76</v>
      </c>
      <c r="F818" s="35">
        <f>ROUND($F$791/100*$F$792*АТС!C66,2)</f>
        <v>40.68</v>
      </c>
      <c r="G818" s="35">
        <f>ROUND($G$791/100*$G$792*АТС!C66,2)</f>
        <v>23.81</v>
      </c>
    </row>
    <row r="819" spans="1:7" x14ac:dyDescent="0.25">
      <c r="A819" s="259"/>
      <c r="B819" s="123">
        <f t="shared" si="13"/>
        <v>42523.083330000001</v>
      </c>
      <c r="C819" s="126">
        <v>2</v>
      </c>
      <c r="D819" s="35">
        <f>ROUND($D$791/100*$D$792*АТС!$C67,2)</f>
        <v>68.81</v>
      </c>
      <c r="E819" s="35">
        <f>ROUND($E$791/100*$E$792*АТС!C67,2)</f>
        <v>63.22</v>
      </c>
      <c r="F819" s="35">
        <f>ROUND($F$791/100*$F$792*АТС!C67,2)</f>
        <v>43.04</v>
      </c>
      <c r="G819" s="35">
        <f>ROUND($G$791/100*$G$792*АТС!C67,2)</f>
        <v>25.19</v>
      </c>
    </row>
    <row r="820" spans="1:7" x14ac:dyDescent="0.25">
      <c r="A820" s="259"/>
      <c r="B820" s="125">
        <f t="shared" si="13"/>
        <v>42523.125</v>
      </c>
      <c r="C820" s="126">
        <v>3</v>
      </c>
      <c r="D820" s="35">
        <f>ROUND($D$791/100*$D$792*АТС!$C68,2)</f>
        <v>71.260000000000005</v>
      </c>
      <c r="E820" s="35">
        <f>ROUND($E$791/100*$E$792*АТС!C68,2)</f>
        <v>65.47</v>
      </c>
      <c r="F820" s="35">
        <f>ROUND($F$791/100*$F$792*АТС!C68,2)</f>
        <v>44.57</v>
      </c>
      <c r="G820" s="35">
        <f>ROUND($G$791/100*$G$792*АТС!C68,2)</f>
        <v>26.08</v>
      </c>
    </row>
    <row r="821" spans="1:7" x14ac:dyDescent="0.25">
      <c r="A821" s="259"/>
      <c r="B821" s="123">
        <f t="shared" si="13"/>
        <v>42523.166669999999</v>
      </c>
      <c r="C821" s="126">
        <v>4</v>
      </c>
      <c r="D821" s="35">
        <f>ROUND($D$791/100*$D$792*АТС!$C69,2)</f>
        <v>73.849999999999994</v>
      </c>
      <c r="E821" s="35">
        <f>ROUND($E$791/100*$E$792*АТС!C69,2)</f>
        <v>67.86</v>
      </c>
      <c r="F821" s="35">
        <f>ROUND($F$791/100*$F$792*АТС!C69,2)</f>
        <v>46.19</v>
      </c>
      <c r="G821" s="35">
        <f>ROUND($G$791/100*$G$792*АТС!C69,2)</f>
        <v>27.03</v>
      </c>
    </row>
    <row r="822" spans="1:7" x14ac:dyDescent="0.25">
      <c r="A822" s="259"/>
      <c r="B822" s="125">
        <f t="shared" si="13"/>
        <v>42523.208330000001</v>
      </c>
      <c r="C822" s="126">
        <v>5</v>
      </c>
      <c r="D822" s="35">
        <f>ROUND($D$791/100*$D$792*АТС!$C70,2)</f>
        <v>74.77</v>
      </c>
      <c r="E822" s="35">
        <f>ROUND($E$791/100*$E$792*АТС!C70,2)</f>
        <v>68.7</v>
      </c>
      <c r="F822" s="35">
        <f>ROUND($F$791/100*$F$792*АТС!C70,2)</f>
        <v>46.76</v>
      </c>
      <c r="G822" s="35">
        <f>ROUND($G$791/100*$G$792*АТС!C70,2)</f>
        <v>27.37</v>
      </c>
    </row>
    <row r="823" spans="1:7" x14ac:dyDescent="0.25">
      <c r="A823" s="259"/>
      <c r="B823" s="123">
        <f t="shared" si="13"/>
        <v>42523.25</v>
      </c>
      <c r="C823" s="126">
        <v>6</v>
      </c>
      <c r="D823" s="35">
        <f>ROUND($D$791/100*$D$792*АТС!$C71,2)</f>
        <v>68.03</v>
      </c>
      <c r="E823" s="35">
        <f>ROUND($E$791/100*$E$792*АТС!C71,2)</f>
        <v>62.51</v>
      </c>
      <c r="F823" s="35">
        <f>ROUND($F$791/100*$F$792*АТС!C71,2)</f>
        <v>42.55</v>
      </c>
      <c r="G823" s="35">
        <f>ROUND($G$791/100*$G$792*АТС!C71,2)</f>
        <v>24.9</v>
      </c>
    </row>
    <row r="824" spans="1:7" x14ac:dyDescent="0.25">
      <c r="A824" s="259"/>
      <c r="B824" s="125">
        <f t="shared" si="13"/>
        <v>42523.291669999999</v>
      </c>
      <c r="C824" s="126">
        <v>7</v>
      </c>
      <c r="D824" s="35">
        <f>ROUND($D$791/100*$D$792*АТС!$C72,2)</f>
        <v>97.03</v>
      </c>
      <c r="E824" s="35">
        <f>ROUND($E$791/100*$E$792*АТС!C72,2)</f>
        <v>89.15</v>
      </c>
      <c r="F824" s="35">
        <f>ROUND($F$791/100*$F$792*АТС!C72,2)</f>
        <v>60.69</v>
      </c>
      <c r="G824" s="35">
        <f>ROUND($G$791/100*$G$792*АТС!C72,2)</f>
        <v>35.520000000000003</v>
      </c>
    </row>
    <row r="825" spans="1:7" x14ac:dyDescent="0.25">
      <c r="A825" s="259"/>
      <c r="B825" s="123">
        <f t="shared" si="13"/>
        <v>42523.333330000001</v>
      </c>
      <c r="C825" s="126">
        <v>8</v>
      </c>
      <c r="D825" s="35">
        <f>ROUND($D$791/100*$D$792*АТС!$C73,2)</f>
        <v>83.42</v>
      </c>
      <c r="E825" s="35">
        <f>ROUND($E$791/100*$E$792*АТС!C73,2)</f>
        <v>76.64</v>
      </c>
      <c r="F825" s="35">
        <f>ROUND($F$791/100*$F$792*АТС!C73,2)</f>
        <v>52.17</v>
      </c>
      <c r="G825" s="35">
        <f>ROUND($G$791/100*$G$792*АТС!C73,2)</f>
        <v>30.53</v>
      </c>
    </row>
    <row r="826" spans="1:7" x14ac:dyDescent="0.25">
      <c r="A826" s="259"/>
      <c r="B826" s="125">
        <f t="shared" si="13"/>
        <v>42523.375</v>
      </c>
      <c r="C826" s="126">
        <v>9</v>
      </c>
      <c r="D826" s="35">
        <f>ROUND($D$791/100*$D$792*АТС!$C74,2)</f>
        <v>72.2</v>
      </c>
      <c r="E826" s="35">
        <f>ROUND($E$791/100*$E$792*АТС!C74,2)</f>
        <v>66.34</v>
      </c>
      <c r="F826" s="35">
        <f>ROUND($F$791/100*$F$792*АТС!C74,2)</f>
        <v>45.16</v>
      </c>
      <c r="G826" s="35">
        <f>ROUND($G$791/100*$G$792*АТС!C74,2)</f>
        <v>26.43</v>
      </c>
    </row>
    <row r="827" spans="1:7" x14ac:dyDescent="0.25">
      <c r="A827" s="259"/>
      <c r="B827" s="123">
        <f t="shared" si="13"/>
        <v>42523.416669999999</v>
      </c>
      <c r="C827" s="126">
        <v>10</v>
      </c>
      <c r="D827" s="35">
        <f>ROUND($D$791/100*$D$792*АТС!$C75,2)</f>
        <v>66.099999999999994</v>
      </c>
      <c r="E827" s="35">
        <f>ROUND($E$791/100*$E$792*АТС!C75,2)</f>
        <v>60.73</v>
      </c>
      <c r="F827" s="35">
        <f>ROUND($F$791/100*$F$792*АТС!C75,2)</f>
        <v>41.34</v>
      </c>
      <c r="G827" s="35">
        <f>ROUND($G$791/100*$G$792*АТС!C75,2)</f>
        <v>24.2</v>
      </c>
    </row>
    <row r="828" spans="1:7" x14ac:dyDescent="0.25">
      <c r="A828" s="259"/>
      <c r="B828" s="125">
        <f t="shared" si="13"/>
        <v>42523.458330000001</v>
      </c>
      <c r="C828" s="126">
        <v>11</v>
      </c>
      <c r="D828" s="35">
        <f>ROUND($D$791/100*$D$792*АТС!$C76,2)</f>
        <v>67.53</v>
      </c>
      <c r="E828" s="35">
        <f>ROUND($E$791/100*$E$792*АТС!C76,2)</f>
        <v>62.05</v>
      </c>
      <c r="F828" s="35">
        <f>ROUND($F$791/100*$F$792*АТС!C76,2)</f>
        <v>42.24</v>
      </c>
      <c r="G828" s="35">
        <f>ROUND($G$791/100*$G$792*АТС!C76,2)</f>
        <v>24.72</v>
      </c>
    </row>
    <row r="829" spans="1:7" x14ac:dyDescent="0.25">
      <c r="A829" s="259"/>
      <c r="B829" s="123">
        <f t="shared" si="13"/>
        <v>42523.5</v>
      </c>
      <c r="C829" s="126">
        <v>12</v>
      </c>
      <c r="D829" s="35">
        <f>ROUND($D$791/100*$D$792*АТС!$C77,2)</f>
        <v>72.180000000000007</v>
      </c>
      <c r="E829" s="35">
        <f>ROUND($E$791/100*$E$792*АТС!C77,2)</f>
        <v>66.319999999999993</v>
      </c>
      <c r="F829" s="35">
        <f>ROUND($F$791/100*$F$792*АТС!C77,2)</f>
        <v>45.14</v>
      </c>
      <c r="G829" s="35">
        <f>ROUND($G$791/100*$G$792*АТС!C77,2)</f>
        <v>26.42</v>
      </c>
    </row>
    <row r="830" spans="1:7" x14ac:dyDescent="0.25">
      <c r="A830" s="259"/>
      <c r="B830" s="125">
        <f t="shared" si="13"/>
        <v>42523.541669999999</v>
      </c>
      <c r="C830" s="126">
        <v>13</v>
      </c>
      <c r="D830" s="35">
        <f>ROUND($D$791/100*$D$792*АТС!$C78,2)</f>
        <v>75.59</v>
      </c>
      <c r="E830" s="35">
        <f>ROUND($E$791/100*$E$792*АТС!C78,2)</f>
        <v>69.459999999999994</v>
      </c>
      <c r="F830" s="35">
        <f>ROUND($F$791/100*$F$792*АТС!C78,2)</f>
        <v>47.28</v>
      </c>
      <c r="G830" s="35">
        <f>ROUND($G$791/100*$G$792*АТС!C78,2)</f>
        <v>27.67</v>
      </c>
    </row>
    <row r="831" spans="1:7" x14ac:dyDescent="0.25">
      <c r="A831" s="259"/>
      <c r="B831" s="123">
        <f t="shared" si="13"/>
        <v>42523.583330000001</v>
      </c>
      <c r="C831" s="126">
        <v>14</v>
      </c>
      <c r="D831" s="35">
        <f>ROUND($D$791/100*$D$792*АТС!$C79,2)</f>
        <v>77.42</v>
      </c>
      <c r="E831" s="35">
        <f>ROUND($E$791/100*$E$792*АТС!C79,2)</f>
        <v>71.13</v>
      </c>
      <c r="F831" s="35">
        <f>ROUND($F$791/100*$F$792*АТС!C79,2)</f>
        <v>48.42</v>
      </c>
      <c r="G831" s="35">
        <f>ROUND($G$791/100*$G$792*АТС!C79,2)</f>
        <v>28.34</v>
      </c>
    </row>
    <row r="832" spans="1:7" x14ac:dyDescent="0.25">
      <c r="A832" s="259"/>
      <c r="B832" s="125">
        <f t="shared" si="13"/>
        <v>42523.625</v>
      </c>
      <c r="C832" s="126">
        <v>15</v>
      </c>
      <c r="D832" s="35">
        <f>ROUND($D$791/100*$D$792*АТС!$C80,2)</f>
        <v>79.33</v>
      </c>
      <c r="E832" s="35">
        <f>ROUND($E$791/100*$E$792*АТС!C80,2)</f>
        <v>72.89</v>
      </c>
      <c r="F832" s="35">
        <f>ROUND($F$791/100*$F$792*АТС!C80,2)</f>
        <v>49.62</v>
      </c>
      <c r="G832" s="35">
        <f>ROUND($G$791/100*$G$792*АТС!C80,2)</f>
        <v>29.04</v>
      </c>
    </row>
    <row r="833" spans="1:7" x14ac:dyDescent="0.25">
      <c r="A833" s="259"/>
      <c r="B833" s="123">
        <f t="shared" si="13"/>
        <v>42523.666669999999</v>
      </c>
      <c r="C833" s="126">
        <v>16</v>
      </c>
      <c r="D833" s="35">
        <f>ROUND($D$791/100*$D$792*АТС!$C81,2)</f>
        <v>78.03</v>
      </c>
      <c r="E833" s="35">
        <f>ROUND($E$791/100*$E$792*АТС!C81,2)</f>
        <v>71.7</v>
      </c>
      <c r="F833" s="35">
        <f>ROUND($F$791/100*$F$792*АТС!C81,2)</f>
        <v>48.81</v>
      </c>
      <c r="G833" s="35">
        <f>ROUND($G$791/100*$G$792*АТС!C81,2)</f>
        <v>28.56</v>
      </c>
    </row>
    <row r="834" spans="1:7" x14ac:dyDescent="0.25">
      <c r="A834" s="259"/>
      <c r="B834" s="125">
        <f t="shared" si="13"/>
        <v>42523.708330000001</v>
      </c>
      <c r="C834" s="126">
        <v>17</v>
      </c>
      <c r="D834" s="35">
        <f>ROUND($D$791/100*$D$792*АТС!$C82,2)</f>
        <v>76.540000000000006</v>
      </c>
      <c r="E834" s="35">
        <f>ROUND($E$791/100*$E$792*АТС!C82,2)</f>
        <v>70.319999999999993</v>
      </c>
      <c r="F834" s="35">
        <f>ROUND($F$791/100*$F$792*АТС!C82,2)</f>
        <v>47.87</v>
      </c>
      <c r="G834" s="35">
        <f>ROUND($G$791/100*$G$792*АТС!C82,2)</f>
        <v>28.02</v>
      </c>
    </row>
    <row r="835" spans="1:7" x14ac:dyDescent="0.25">
      <c r="A835" s="259"/>
      <c r="B835" s="123">
        <f t="shared" si="13"/>
        <v>42523.75</v>
      </c>
      <c r="C835" s="126">
        <v>18</v>
      </c>
      <c r="D835" s="35">
        <f>ROUND($D$791/100*$D$792*АТС!$C83,2)</f>
        <v>76.55</v>
      </c>
      <c r="E835" s="35">
        <f>ROUND($E$791/100*$E$792*АТС!C83,2)</f>
        <v>70.34</v>
      </c>
      <c r="F835" s="35">
        <f>ROUND($F$791/100*$F$792*АТС!C83,2)</f>
        <v>47.88</v>
      </c>
      <c r="G835" s="35">
        <f>ROUND($G$791/100*$G$792*АТС!C83,2)</f>
        <v>28.02</v>
      </c>
    </row>
    <row r="836" spans="1:7" x14ac:dyDescent="0.25">
      <c r="A836" s="259"/>
      <c r="B836" s="125">
        <f t="shared" si="13"/>
        <v>42523.791669999999</v>
      </c>
      <c r="C836" s="126">
        <v>19</v>
      </c>
      <c r="D836" s="35">
        <f>ROUND($D$791/100*$D$792*АТС!$C84,2)</f>
        <v>67.180000000000007</v>
      </c>
      <c r="E836" s="35">
        <f>ROUND($E$791/100*$E$792*АТС!C84,2)</f>
        <v>61.73</v>
      </c>
      <c r="F836" s="35">
        <f>ROUND($F$791/100*$F$792*АТС!C84,2)</f>
        <v>42.02</v>
      </c>
      <c r="G836" s="35">
        <f>ROUND($G$791/100*$G$792*АТС!C84,2)</f>
        <v>24.59</v>
      </c>
    </row>
    <row r="837" spans="1:7" x14ac:dyDescent="0.25">
      <c r="A837" s="259"/>
      <c r="B837" s="123">
        <f t="shared" si="13"/>
        <v>42523.833330000001</v>
      </c>
      <c r="C837" s="126">
        <v>20</v>
      </c>
      <c r="D837" s="35">
        <f>ROUND($D$791/100*$D$792*АТС!$C85,2)</f>
        <v>71.66</v>
      </c>
      <c r="E837" s="35">
        <f>ROUND($E$791/100*$E$792*АТС!C85,2)</f>
        <v>65.84</v>
      </c>
      <c r="F837" s="35">
        <f>ROUND($F$791/100*$F$792*АТС!C85,2)</f>
        <v>44.82</v>
      </c>
      <c r="G837" s="35">
        <f>ROUND($G$791/100*$G$792*АТС!C85,2)</f>
        <v>26.23</v>
      </c>
    </row>
    <row r="838" spans="1:7" x14ac:dyDescent="0.25">
      <c r="A838" s="259"/>
      <c r="B838" s="125">
        <f t="shared" si="13"/>
        <v>42523.875</v>
      </c>
      <c r="C838" s="126">
        <v>21</v>
      </c>
      <c r="D838" s="35">
        <f>ROUND($D$791/100*$D$792*АТС!$C86,2)</f>
        <v>70.23</v>
      </c>
      <c r="E838" s="35">
        <f>ROUND($E$791/100*$E$792*АТС!C86,2)</f>
        <v>64.53</v>
      </c>
      <c r="F838" s="35">
        <f>ROUND($F$791/100*$F$792*АТС!C86,2)</f>
        <v>43.93</v>
      </c>
      <c r="G838" s="35">
        <f>ROUND($G$791/100*$G$792*АТС!C86,2)</f>
        <v>25.71</v>
      </c>
    </row>
    <row r="839" spans="1:7" x14ac:dyDescent="0.25">
      <c r="A839" s="259"/>
      <c r="B839" s="123">
        <f t="shared" si="13"/>
        <v>42523.916669999999</v>
      </c>
      <c r="C839" s="126">
        <v>22</v>
      </c>
      <c r="D839" s="35">
        <f>ROUND($D$791/100*$D$792*АТС!$C87,2)</f>
        <v>69.59</v>
      </c>
      <c r="E839" s="35">
        <f>ROUND($E$791/100*$E$792*АТС!C87,2)</f>
        <v>63.94</v>
      </c>
      <c r="F839" s="35">
        <f>ROUND($F$791/100*$F$792*АТС!C87,2)</f>
        <v>43.52</v>
      </c>
      <c r="G839" s="35">
        <f>ROUND($G$791/100*$G$792*АТС!C87,2)</f>
        <v>25.47</v>
      </c>
    </row>
    <row r="840" spans="1:7" x14ac:dyDescent="0.25">
      <c r="A840" s="259"/>
      <c r="B840" s="125">
        <f t="shared" si="13"/>
        <v>42523.958330000001</v>
      </c>
      <c r="C840" s="126">
        <v>23</v>
      </c>
      <c r="D840" s="35">
        <f>ROUND($D$791/100*$D$792*АТС!$C88,2)</f>
        <v>73.2</v>
      </c>
      <c r="E840" s="35">
        <f>ROUND($E$791/100*$E$792*АТС!C88,2)</f>
        <v>67.260000000000005</v>
      </c>
      <c r="F840" s="35">
        <f>ROUND($F$791/100*$F$792*АТС!C88,2)</f>
        <v>45.78</v>
      </c>
      <c r="G840" s="35">
        <f>ROUND($G$791/100*$G$792*АТС!C88,2)</f>
        <v>26.79</v>
      </c>
    </row>
    <row r="841" spans="1:7" x14ac:dyDescent="0.25">
      <c r="A841" s="259"/>
      <c r="B841" s="123">
        <f t="shared" si="13"/>
        <v>42524</v>
      </c>
      <c r="C841" s="126">
        <v>0</v>
      </c>
      <c r="D841" s="35">
        <f>ROUND($D$791/100*$D$792*АТС!$C89,2)</f>
        <v>65.459999999999994</v>
      </c>
      <c r="E841" s="35">
        <f>ROUND($E$791/100*$E$792*АТС!C89,2)</f>
        <v>60.15</v>
      </c>
      <c r="F841" s="35">
        <f>ROUND($F$791/100*$F$792*АТС!C89,2)</f>
        <v>40.94</v>
      </c>
      <c r="G841" s="35">
        <f>ROUND($G$791/100*$G$792*АТС!C89,2)</f>
        <v>23.96</v>
      </c>
    </row>
    <row r="842" spans="1:7" x14ac:dyDescent="0.25">
      <c r="A842" s="259"/>
      <c r="B842" s="125">
        <f t="shared" si="13"/>
        <v>42524.041669999999</v>
      </c>
      <c r="C842" s="126">
        <v>1</v>
      </c>
      <c r="D842" s="35">
        <f>ROUND($D$791/100*$D$792*АТС!$C90,2)</f>
        <v>66.36</v>
      </c>
      <c r="E842" s="35">
        <f>ROUND($E$791/100*$E$792*АТС!C90,2)</f>
        <v>60.97</v>
      </c>
      <c r="F842" s="35">
        <f>ROUND($F$791/100*$F$792*АТС!C90,2)</f>
        <v>41.51</v>
      </c>
      <c r="G842" s="35">
        <f>ROUND($G$791/100*$G$792*АТС!C90,2)</f>
        <v>24.29</v>
      </c>
    </row>
    <row r="843" spans="1:7" x14ac:dyDescent="0.25">
      <c r="A843" s="259"/>
      <c r="B843" s="123">
        <f t="shared" si="13"/>
        <v>42524.083330000001</v>
      </c>
      <c r="C843" s="126">
        <v>2</v>
      </c>
      <c r="D843" s="35">
        <f>ROUND($D$791/100*$D$792*АТС!$C91,2)</f>
        <v>69.44</v>
      </c>
      <c r="E843" s="35">
        <f>ROUND($E$791/100*$E$792*АТС!C91,2)</f>
        <v>63.81</v>
      </c>
      <c r="F843" s="35">
        <f>ROUND($F$791/100*$F$792*АТС!C91,2)</f>
        <v>43.43</v>
      </c>
      <c r="G843" s="35">
        <f>ROUND($G$791/100*$G$792*АТС!C91,2)</f>
        <v>25.42</v>
      </c>
    </row>
    <row r="844" spans="1:7" x14ac:dyDescent="0.25">
      <c r="A844" s="259"/>
      <c r="B844" s="125">
        <f t="shared" si="13"/>
        <v>42524.125</v>
      </c>
      <c r="C844" s="126">
        <v>3</v>
      </c>
      <c r="D844" s="35">
        <f>ROUND($D$791/100*$D$792*АТС!$C92,2)</f>
        <v>71.09</v>
      </c>
      <c r="E844" s="35">
        <f>ROUND($E$791/100*$E$792*АТС!C92,2)</f>
        <v>65.319999999999993</v>
      </c>
      <c r="F844" s="35">
        <f>ROUND($F$791/100*$F$792*АТС!C92,2)</f>
        <v>44.47</v>
      </c>
      <c r="G844" s="35">
        <f>ROUND($G$791/100*$G$792*АТС!C92,2)</f>
        <v>26.02</v>
      </c>
    </row>
    <row r="845" spans="1:7" x14ac:dyDescent="0.25">
      <c r="A845" s="259"/>
      <c r="B845" s="123">
        <f t="shared" si="13"/>
        <v>42524.166669999999</v>
      </c>
      <c r="C845" s="126">
        <v>4</v>
      </c>
      <c r="D845" s="35">
        <f>ROUND($D$791/100*$D$792*АТС!$C93,2)</f>
        <v>73.69</v>
      </c>
      <c r="E845" s="35">
        <f>ROUND($E$791/100*$E$792*АТС!C93,2)</f>
        <v>67.7</v>
      </c>
      <c r="F845" s="35">
        <f>ROUND($F$791/100*$F$792*АТС!C93,2)</f>
        <v>46.09</v>
      </c>
      <c r="G845" s="35">
        <f>ROUND($G$791/100*$G$792*АТС!C93,2)</f>
        <v>26.97</v>
      </c>
    </row>
    <row r="846" spans="1:7" x14ac:dyDescent="0.25">
      <c r="A846" s="259"/>
      <c r="B846" s="125">
        <f t="shared" si="13"/>
        <v>42524.208330000001</v>
      </c>
      <c r="C846" s="126">
        <v>5</v>
      </c>
      <c r="D846" s="35">
        <f>ROUND($D$791/100*$D$792*АТС!$C94,2)</f>
        <v>76.430000000000007</v>
      </c>
      <c r="E846" s="35">
        <f>ROUND($E$791/100*$E$792*АТС!C94,2)</f>
        <v>70.23</v>
      </c>
      <c r="F846" s="35">
        <f>ROUND($F$791/100*$F$792*АТС!C94,2)</f>
        <v>47.81</v>
      </c>
      <c r="G846" s="35">
        <f>ROUND($G$791/100*$G$792*АТС!C94,2)</f>
        <v>27.98</v>
      </c>
    </row>
    <row r="847" spans="1:7" x14ac:dyDescent="0.25">
      <c r="A847" s="259"/>
      <c r="B847" s="123">
        <f t="shared" si="13"/>
        <v>42524.25</v>
      </c>
      <c r="C847" s="126">
        <v>6</v>
      </c>
      <c r="D847" s="35">
        <f>ROUND($D$791/100*$D$792*АТС!$C95,2)</f>
        <v>67.87</v>
      </c>
      <c r="E847" s="35">
        <f>ROUND($E$791/100*$E$792*АТС!C95,2)</f>
        <v>62.36</v>
      </c>
      <c r="F847" s="35">
        <f>ROUND($F$791/100*$F$792*АТС!C95,2)</f>
        <v>42.45</v>
      </c>
      <c r="G847" s="35">
        <f>ROUND($G$791/100*$G$792*АТС!C95,2)</f>
        <v>24.84</v>
      </c>
    </row>
    <row r="848" spans="1:7" x14ac:dyDescent="0.25">
      <c r="A848" s="259"/>
      <c r="B848" s="125">
        <f t="shared" si="13"/>
        <v>42524.291669999999</v>
      </c>
      <c r="C848" s="126">
        <v>7</v>
      </c>
      <c r="D848" s="35">
        <f>ROUND($D$791/100*$D$792*АТС!$C96,2)</f>
        <v>97.93</v>
      </c>
      <c r="E848" s="35">
        <f>ROUND($E$791/100*$E$792*АТС!C96,2)</f>
        <v>89.98</v>
      </c>
      <c r="F848" s="35">
        <f>ROUND($F$791/100*$F$792*АТС!C96,2)</f>
        <v>61.25</v>
      </c>
      <c r="G848" s="35">
        <f>ROUND($G$791/100*$G$792*АТС!C96,2)</f>
        <v>35.85</v>
      </c>
    </row>
    <row r="849" spans="1:7" x14ac:dyDescent="0.25">
      <c r="A849" s="259"/>
      <c r="B849" s="123">
        <f t="shared" si="13"/>
        <v>42524.333330000001</v>
      </c>
      <c r="C849" s="126">
        <v>8</v>
      </c>
      <c r="D849" s="35">
        <f>ROUND($D$791/100*$D$792*АТС!$C97,2)</f>
        <v>81.12</v>
      </c>
      <c r="E849" s="35">
        <f>ROUND($E$791/100*$E$792*АТС!C97,2)</f>
        <v>74.53</v>
      </c>
      <c r="F849" s="35">
        <f>ROUND($F$791/100*$F$792*АТС!C97,2)</f>
        <v>50.74</v>
      </c>
      <c r="G849" s="35">
        <f>ROUND($G$791/100*$G$792*АТС!C97,2)</f>
        <v>29.69</v>
      </c>
    </row>
    <row r="850" spans="1:7" x14ac:dyDescent="0.25">
      <c r="A850" s="259"/>
      <c r="B850" s="125">
        <f t="shared" si="13"/>
        <v>42524.375</v>
      </c>
      <c r="C850" s="126">
        <v>9</v>
      </c>
      <c r="D850" s="35">
        <f>ROUND($D$791/100*$D$792*АТС!$C98,2)</f>
        <v>71.2</v>
      </c>
      <c r="E850" s="35">
        <f>ROUND($E$791/100*$E$792*АТС!C98,2)</f>
        <v>65.42</v>
      </c>
      <c r="F850" s="35">
        <f>ROUND($F$791/100*$F$792*АТС!C98,2)</f>
        <v>44.54</v>
      </c>
      <c r="G850" s="35">
        <f>ROUND($G$791/100*$G$792*АТС!C98,2)</f>
        <v>26.06</v>
      </c>
    </row>
    <row r="851" spans="1:7" x14ac:dyDescent="0.25">
      <c r="A851" s="259"/>
      <c r="B851" s="123">
        <f t="shared" si="13"/>
        <v>42524.416669999999</v>
      </c>
      <c r="C851" s="126">
        <v>10</v>
      </c>
      <c r="D851" s="35">
        <f>ROUND($D$791/100*$D$792*АТС!$C99,2)</f>
        <v>71.2</v>
      </c>
      <c r="E851" s="35">
        <f>ROUND($E$791/100*$E$792*АТС!C99,2)</f>
        <v>65.42</v>
      </c>
      <c r="F851" s="35">
        <f>ROUND($F$791/100*$F$792*АТС!C99,2)</f>
        <v>44.53</v>
      </c>
      <c r="G851" s="35">
        <f>ROUND($G$791/100*$G$792*АТС!C99,2)</f>
        <v>26.06</v>
      </c>
    </row>
    <row r="852" spans="1:7" x14ac:dyDescent="0.25">
      <c r="A852" s="259"/>
      <c r="B852" s="125">
        <f t="shared" si="13"/>
        <v>42524.458330000001</v>
      </c>
      <c r="C852" s="126">
        <v>11</v>
      </c>
      <c r="D852" s="35">
        <f>ROUND($D$791/100*$D$792*АТС!$C100,2)</f>
        <v>71.19</v>
      </c>
      <c r="E852" s="35">
        <f>ROUND($E$791/100*$E$792*АТС!C100,2)</f>
        <v>65.41</v>
      </c>
      <c r="F852" s="35">
        <f>ROUND($F$791/100*$F$792*АТС!C100,2)</f>
        <v>44.53</v>
      </c>
      <c r="G852" s="35">
        <f>ROUND($G$791/100*$G$792*АТС!C100,2)</f>
        <v>26.06</v>
      </c>
    </row>
    <row r="853" spans="1:7" x14ac:dyDescent="0.25">
      <c r="A853" s="259"/>
      <c r="B853" s="123">
        <f t="shared" si="13"/>
        <v>42524.5</v>
      </c>
      <c r="C853" s="126">
        <v>12</v>
      </c>
      <c r="D853" s="35">
        <f>ROUND($D$791/100*$D$792*АТС!$C101,2)</f>
        <v>75.41</v>
      </c>
      <c r="E853" s="35">
        <f>ROUND($E$791/100*$E$792*АТС!C101,2)</f>
        <v>69.290000000000006</v>
      </c>
      <c r="F853" s="35">
        <f>ROUND($F$791/100*$F$792*АТС!C101,2)</f>
        <v>47.17</v>
      </c>
      <c r="G853" s="35">
        <f>ROUND($G$791/100*$G$792*АТС!C101,2)</f>
        <v>27.6</v>
      </c>
    </row>
    <row r="854" spans="1:7" x14ac:dyDescent="0.25">
      <c r="A854" s="259"/>
      <c r="B854" s="125">
        <f t="shared" si="13"/>
        <v>42524.541669999999</v>
      </c>
      <c r="C854" s="126">
        <v>13</v>
      </c>
      <c r="D854" s="35">
        <f>ROUND($D$791/100*$D$792*АТС!$C102,2)</f>
        <v>77.23</v>
      </c>
      <c r="E854" s="35">
        <f>ROUND($E$791/100*$E$792*АТС!C102,2)</f>
        <v>70.959999999999994</v>
      </c>
      <c r="F854" s="35">
        <f>ROUND($F$791/100*$F$792*АТС!C102,2)</f>
        <v>48.3</v>
      </c>
      <c r="G854" s="35">
        <f>ROUND($G$791/100*$G$792*АТС!C102,2)</f>
        <v>28.27</v>
      </c>
    </row>
    <row r="855" spans="1:7" x14ac:dyDescent="0.25">
      <c r="A855" s="259"/>
      <c r="B855" s="123">
        <f t="shared" si="13"/>
        <v>42524.583330000001</v>
      </c>
      <c r="C855" s="126">
        <v>14</v>
      </c>
      <c r="D855" s="35">
        <f>ROUND($D$791/100*$D$792*АТС!$C103,2)</f>
        <v>77.23</v>
      </c>
      <c r="E855" s="35">
        <f>ROUND($E$791/100*$E$792*АТС!C103,2)</f>
        <v>70.959999999999994</v>
      </c>
      <c r="F855" s="35">
        <f>ROUND($F$791/100*$F$792*АТС!C103,2)</f>
        <v>48.31</v>
      </c>
      <c r="G855" s="35">
        <f>ROUND($G$791/100*$G$792*АТС!C103,2)</f>
        <v>28.27</v>
      </c>
    </row>
    <row r="856" spans="1:7" x14ac:dyDescent="0.25">
      <c r="A856" s="259"/>
      <c r="B856" s="125">
        <f t="shared" si="13"/>
        <v>42524.625</v>
      </c>
      <c r="C856" s="126">
        <v>15</v>
      </c>
      <c r="D856" s="35">
        <f>ROUND($D$791/100*$D$792*АТС!$C104,2)</f>
        <v>80.099999999999994</v>
      </c>
      <c r="E856" s="35">
        <f>ROUND($E$791/100*$E$792*АТС!C104,2)</f>
        <v>73.599999999999994</v>
      </c>
      <c r="F856" s="35">
        <f>ROUND($F$791/100*$F$792*АТС!C104,2)</f>
        <v>50.1</v>
      </c>
      <c r="G856" s="35">
        <f>ROUND($G$791/100*$G$792*АТС!C104,2)</f>
        <v>29.32</v>
      </c>
    </row>
    <row r="857" spans="1:7" x14ac:dyDescent="0.25">
      <c r="A857" s="259"/>
      <c r="B857" s="123">
        <f t="shared" si="13"/>
        <v>42524.666669999999</v>
      </c>
      <c r="C857" s="126">
        <v>16</v>
      </c>
      <c r="D857" s="35">
        <f>ROUND($D$791/100*$D$792*АТС!$C105,2)</f>
        <v>79.44</v>
      </c>
      <c r="E857" s="35">
        <f>ROUND($E$791/100*$E$792*АТС!C105,2)</f>
        <v>73</v>
      </c>
      <c r="F857" s="35">
        <f>ROUND($F$791/100*$F$792*АТС!C105,2)</f>
        <v>49.69</v>
      </c>
      <c r="G857" s="35">
        <f>ROUND($G$791/100*$G$792*АТС!C105,2)</f>
        <v>29.08</v>
      </c>
    </row>
    <row r="858" spans="1:7" x14ac:dyDescent="0.25">
      <c r="A858" s="259"/>
      <c r="B858" s="125">
        <f t="shared" si="13"/>
        <v>42524.708330000001</v>
      </c>
      <c r="C858" s="126">
        <v>17</v>
      </c>
      <c r="D858" s="35">
        <f>ROUND($D$791/100*$D$792*АТС!$C106,2)</f>
        <v>77.900000000000006</v>
      </c>
      <c r="E858" s="35">
        <f>ROUND($E$791/100*$E$792*АТС!C106,2)</f>
        <v>71.58</v>
      </c>
      <c r="F858" s="35">
        <f>ROUND($F$791/100*$F$792*АТС!C106,2)</f>
        <v>48.72</v>
      </c>
      <c r="G858" s="35">
        <f>ROUND($G$791/100*$G$792*АТС!C106,2)</f>
        <v>28.52</v>
      </c>
    </row>
    <row r="859" spans="1:7" x14ac:dyDescent="0.25">
      <c r="A859" s="259"/>
      <c r="B859" s="123">
        <f t="shared" si="13"/>
        <v>42524.75</v>
      </c>
      <c r="C859" s="126">
        <v>18</v>
      </c>
      <c r="D859" s="35">
        <f>ROUND($D$791/100*$D$792*АТС!$C107,2)</f>
        <v>71.459999999999994</v>
      </c>
      <c r="E859" s="35">
        <f>ROUND($E$791/100*$E$792*АТС!C107,2)</f>
        <v>65.66</v>
      </c>
      <c r="F859" s="35">
        <f>ROUND($F$791/100*$F$792*АТС!C107,2)</f>
        <v>44.7</v>
      </c>
      <c r="G859" s="35">
        <f>ROUND($G$791/100*$G$792*АТС!C107,2)</f>
        <v>26.16</v>
      </c>
    </row>
    <row r="860" spans="1:7" x14ac:dyDescent="0.25">
      <c r="A860" s="259"/>
      <c r="B860" s="125">
        <f t="shared" si="13"/>
        <v>42524.791669999999</v>
      </c>
      <c r="C860" s="126">
        <v>19</v>
      </c>
      <c r="D860" s="35">
        <f>ROUND($D$791/100*$D$792*АТС!$C108,2)</f>
        <v>67.55</v>
      </c>
      <c r="E860" s="35">
        <f>ROUND($E$791/100*$E$792*АТС!C108,2)</f>
        <v>62.06</v>
      </c>
      <c r="F860" s="35">
        <f>ROUND($F$791/100*$F$792*АТС!C108,2)</f>
        <v>42.25</v>
      </c>
      <c r="G860" s="35">
        <f>ROUND($G$791/100*$G$792*АТС!C108,2)</f>
        <v>24.73</v>
      </c>
    </row>
    <row r="861" spans="1:7" x14ac:dyDescent="0.25">
      <c r="A861" s="259"/>
      <c r="B861" s="123">
        <f t="shared" si="13"/>
        <v>42524.833330000001</v>
      </c>
      <c r="C861" s="126">
        <v>20</v>
      </c>
      <c r="D861" s="35">
        <f>ROUND($D$791/100*$D$792*АТС!$C109,2)</f>
        <v>73.64</v>
      </c>
      <c r="E861" s="35">
        <f>ROUND($E$791/100*$E$792*АТС!C109,2)</f>
        <v>67.66</v>
      </c>
      <c r="F861" s="35">
        <f>ROUND($F$791/100*$F$792*АТС!C109,2)</f>
        <v>46.06</v>
      </c>
      <c r="G861" s="35">
        <f>ROUND($G$791/100*$G$792*АТС!C109,2)</f>
        <v>26.96</v>
      </c>
    </row>
    <row r="862" spans="1:7" x14ac:dyDescent="0.25">
      <c r="A862" s="259"/>
      <c r="B862" s="125">
        <f t="shared" si="13"/>
        <v>42524.875</v>
      </c>
      <c r="C862" s="126">
        <v>21</v>
      </c>
      <c r="D862" s="35">
        <f>ROUND($D$791/100*$D$792*АТС!$C110,2)</f>
        <v>69.739999999999995</v>
      </c>
      <c r="E862" s="35">
        <f>ROUND($E$791/100*$E$792*АТС!C110,2)</f>
        <v>64.08</v>
      </c>
      <c r="F862" s="35">
        <f>ROUND($F$791/100*$F$792*АТС!C110,2)</f>
        <v>43.62</v>
      </c>
      <c r="G862" s="35">
        <f>ROUND($G$791/100*$G$792*АТС!C110,2)</f>
        <v>25.53</v>
      </c>
    </row>
    <row r="863" spans="1:7" x14ac:dyDescent="0.25">
      <c r="A863" s="259"/>
      <c r="B863" s="123">
        <f t="shared" si="13"/>
        <v>42524.916669999999</v>
      </c>
      <c r="C863" s="126">
        <v>22</v>
      </c>
      <c r="D863" s="35">
        <f>ROUND($D$791/100*$D$792*АТС!$C111,2)</f>
        <v>69.459999999999994</v>
      </c>
      <c r="E863" s="35">
        <f>ROUND($E$791/100*$E$792*АТС!C111,2)</f>
        <v>63.82</v>
      </c>
      <c r="F863" s="35">
        <f>ROUND($F$791/100*$F$792*АТС!C111,2)</f>
        <v>43.45</v>
      </c>
      <c r="G863" s="35">
        <f>ROUND($G$791/100*$G$792*АТС!C111,2)</f>
        <v>25.43</v>
      </c>
    </row>
    <row r="864" spans="1:7" x14ac:dyDescent="0.25">
      <c r="A864" s="259"/>
      <c r="B864" s="125">
        <f t="shared" si="13"/>
        <v>42524.958330000001</v>
      </c>
      <c r="C864" s="126">
        <v>23</v>
      </c>
      <c r="D864" s="35">
        <f>ROUND($D$791/100*$D$792*АТС!$C112,2)</f>
        <v>76.569999999999993</v>
      </c>
      <c r="E864" s="35">
        <f>ROUND($E$791/100*$E$792*АТС!C112,2)</f>
        <v>70.36</v>
      </c>
      <c r="F864" s="35">
        <f>ROUND($F$791/100*$F$792*АТС!C112,2)</f>
        <v>47.89</v>
      </c>
      <c r="G864" s="35">
        <f>ROUND($G$791/100*$G$792*АТС!C112,2)</f>
        <v>28.03</v>
      </c>
    </row>
    <row r="865" spans="1:7" x14ac:dyDescent="0.25">
      <c r="A865" s="259"/>
      <c r="B865" s="123">
        <f t="shared" si="13"/>
        <v>42525</v>
      </c>
      <c r="C865" s="126">
        <v>0</v>
      </c>
      <c r="D865" s="35">
        <f>ROUND($D$791/100*$D$792*АТС!$C113,2)</f>
        <v>65.56</v>
      </c>
      <c r="E865" s="35">
        <f>ROUND($E$791/100*$E$792*АТС!C113,2)</f>
        <v>60.24</v>
      </c>
      <c r="F865" s="35">
        <f>ROUND($F$791/100*$F$792*АТС!C113,2)</f>
        <v>41.01</v>
      </c>
      <c r="G865" s="35">
        <f>ROUND($G$791/100*$G$792*АТС!C113,2)</f>
        <v>24</v>
      </c>
    </row>
    <row r="866" spans="1:7" x14ac:dyDescent="0.25">
      <c r="A866" s="259"/>
      <c r="B866" s="125">
        <f t="shared" si="13"/>
        <v>42525.041669999999</v>
      </c>
      <c r="C866" s="126">
        <v>1</v>
      </c>
      <c r="D866" s="35">
        <f>ROUND($D$791/100*$D$792*АТС!$C114,2)</f>
        <v>64.09</v>
      </c>
      <c r="E866" s="35">
        <f>ROUND($E$791/100*$E$792*АТС!C114,2)</f>
        <v>58.89</v>
      </c>
      <c r="F866" s="35">
        <f>ROUND($F$791/100*$F$792*АТС!C114,2)</f>
        <v>40.090000000000003</v>
      </c>
      <c r="G866" s="35">
        <f>ROUND($G$791/100*$G$792*АТС!C114,2)</f>
        <v>23.46</v>
      </c>
    </row>
    <row r="867" spans="1:7" x14ac:dyDescent="0.25">
      <c r="A867" s="259"/>
      <c r="B867" s="123">
        <f t="shared" si="13"/>
        <v>42525.083330000001</v>
      </c>
      <c r="C867" s="126">
        <v>2</v>
      </c>
      <c r="D867" s="35">
        <f>ROUND($D$791/100*$D$792*АТС!$C115,2)</f>
        <v>65.5</v>
      </c>
      <c r="E867" s="35">
        <f>ROUND($E$791/100*$E$792*АТС!C115,2)</f>
        <v>60.18</v>
      </c>
      <c r="F867" s="35">
        <f>ROUND($F$791/100*$F$792*АТС!C115,2)</f>
        <v>40.97</v>
      </c>
      <c r="G867" s="35">
        <f>ROUND($G$791/100*$G$792*АТС!C115,2)</f>
        <v>23.98</v>
      </c>
    </row>
    <row r="868" spans="1:7" x14ac:dyDescent="0.25">
      <c r="A868" s="259"/>
      <c r="B868" s="125">
        <f t="shared" si="13"/>
        <v>42525.125</v>
      </c>
      <c r="C868" s="126">
        <v>3</v>
      </c>
      <c r="D868" s="35">
        <f>ROUND($D$791/100*$D$792*АТС!$C116,2)</f>
        <v>68.06</v>
      </c>
      <c r="E868" s="35">
        <f>ROUND($E$791/100*$E$792*АТС!C116,2)</f>
        <v>62.54</v>
      </c>
      <c r="F868" s="35">
        <f>ROUND($F$791/100*$F$792*АТС!C116,2)</f>
        <v>42.57</v>
      </c>
      <c r="G868" s="35">
        <f>ROUND($G$791/100*$G$792*АТС!C116,2)</f>
        <v>24.91</v>
      </c>
    </row>
    <row r="869" spans="1:7" x14ac:dyDescent="0.25">
      <c r="A869" s="259"/>
      <c r="B869" s="123">
        <f t="shared" si="13"/>
        <v>42525.166669999999</v>
      </c>
      <c r="C869" s="126">
        <v>4</v>
      </c>
      <c r="D869" s="35">
        <f>ROUND($D$791/100*$D$792*АТС!$C117,2)</f>
        <v>70.8</v>
      </c>
      <c r="E869" s="35">
        <f>ROUND($E$791/100*$E$792*АТС!C117,2)</f>
        <v>65.05</v>
      </c>
      <c r="F869" s="35">
        <f>ROUND($F$791/100*$F$792*АТС!C117,2)</f>
        <v>44.28</v>
      </c>
      <c r="G869" s="35">
        <f>ROUND($G$791/100*$G$792*АТС!C117,2)</f>
        <v>25.92</v>
      </c>
    </row>
    <row r="870" spans="1:7" x14ac:dyDescent="0.25">
      <c r="A870" s="259"/>
      <c r="B870" s="125">
        <f t="shared" si="13"/>
        <v>42525.208330000001</v>
      </c>
      <c r="C870" s="126">
        <v>5</v>
      </c>
      <c r="D870" s="35">
        <f>ROUND($D$791/100*$D$792*АТС!$C118,2)</f>
        <v>76.89</v>
      </c>
      <c r="E870" s="35">
        <f>ROUND($E$791/100*$E$792*АТС!C118,2)</f>
        <v>70.650000000000006</v>
      </c>
      <c r="F870" s="35">
        <f>ROUND($F$791/100*$F$792*АТС!C118,2)</f>
        <v>48.09</v>
      </c>
      <c r="G870" s="35">
        <f>ROUND($G$791/100*$G$792*АТС!C118,2)</f>
        <v>28.14</v>
      </c>
    </row>
    <row r="871" spans="1:7" x14ac:dyDescent="0.25">
      <c r="A871" s="259"/>
      <c r="B871" s="123">
        <f t="shared" si="13"/>
        <v>42525.25</v>
      </c>
      <c r="C871" s="126">
        <v>6</v>
      </c>
      <c r="D871" s="35">
        <f>ROUND($D$791/100*$D$792*АТС!$C119,2)</f>
        <v>70.8</v>
      </c>
      <c r="E871" s="35">
        <f>ROUND($E$791/100*$E$792*АТС!C119,2)</f>
        <v>65.05</v>
      </c>
      <c r="F871" s="35">
        <f>ROUND($F$791/100*$F$792*АТС!C119,2)</f>
        <v>44.28</v>
      </c>
      <c r="G871" s="35">
        <f>ROUND($G$791/100*$G$792*АТС!C119,2)</f>
        <v>25.92</v>
      </c>
    </row>
    <row r="872" spans="1:7" x14ac:dyDescent="0.25">
      <c r="A872" s="259"/>
      <c r="B872" s="125">
        <f t="shared" si="13"/>
        <v>42525.291669999999</v>
      </c>
      <c r="C872" s="126">
        <v>7</v>
      </c>
      <c r="D872" s="35">
        <f>ROUND($D$791/100*$D$792*АТС!$C120,2)</f>
        <v>64.33</v>
      </c>
      <c r="E872" s="35">
        <f>ROUND($E$791/100*$E$792*АТС!C120,2)</f>
        <v>59.1</v>
      </c>
      <c r="F872" s="35">
        <f>ROUND($F$791/100*$F$792*АТС!C120,2)</f>
        <v>40.229999999999997</v>
      </c>
      <c r="G872" s="35">
        <f>ROUND($G$791/100*$G$792*АТС!C120,2)</f>
        <v>23.55</v>
      </c>
    </row>
    <row r="873" spans="1:7" x14ac:dyDescent="0.25">
      <c r="A873" s="259"/>
      <c r="B873" s="123">
        <f t="shared" si="13"/>
        <v>42525.333330000001</v>
      </c>
      <c r="C873" s="126">
        <v>8</v>
      </c>
      <c r="D873" s="35">
        <f>ROUND($D$791/100*$D$792*АТС!$C121,2)</f>
        <v>69.42</v>
      </c>
      <c r="E873" s="35">
        <f>ROUND($E$791/100*$E$792*АТС!C121,2)</f>
        <v>63.79</v>
      </c>
      <c r="F873" s="35">
        <f>ROUND($F$791/100*$F$792*АТС!C121,2)</f>
        <v>43.42</v>
      </c>
      <c r="G873" s="35">
        <f>ROUND($G$791/100*$G$792*АТС!C121,2)</f>
        <v>25.41</v>
      </c>
    </row>
    <row r="874" spans="1:7" x14ac:dyDescent="0.25">
      <c r="A874" s="259"/>
      <c r="B874" s="125">
        <f t="shared" si="13"/>
        <v>42525.375</v>
      </c>
      <c r="C874" s="126">
        <v>9</v>
      </c>
      <c r="D874" s="35">
        <f>ROUND($D$791/100*$D$792*АТС!$C122,2)</f>
        <v>83.47</v>
      </c>
      <c r="E874" s="35">
        <f>ROUND($E$791/100*$E$792*АТС!C122,2)</f>
        <v>76.7</v>
      </c>
      <c r="F874" s="35">
        <f>ROUND($F$791/100*$F$792*АТС!C122,2)</f>
        <v>52.21</v>
      </c>
      <c r="G874" s="35">
        <f>ROUND($G$791/100*$G$792*АТС!C122,2)</f>
        <v>30.56</v>
      </c>
    </row>
    <row r="875" spans="1:7" x14ac:dyDescent="0.25">
      <c r="A875" s="259"/>
      <c r="B875" s="123">
        <f t="shared" si="13"/>
        <v>42525.416669999999</v>
      </c>
      <c r="C875" s="126">
        <v>10</v>
      </c>
      <c r="D875" s="35">
        <f>ROUND($D$791/100*$D$792*АТС!$C123,2)</f>
        <v>76.89</v>
      </c>
      <c r="E875" s="35">
        <f>ROUND($E$791/100*$E$792*АТС!C123,2)</f>
        <v>70.650000000000006</v>
      </c>
      <c r="F875" s="35">
        <f>ROUND($F$791/100*$F$792*АТС!C123,2)</f>
        <v>48.09</v>
      </c>
      <c r="G875" s="35">
        <f>ROUND($G$791/100*$G$792*АТС!C123,2)</f>
        <v>28.15</v>
      </c>
    </row>
    <row r="876" spans="1:7" x14ac:dyDescent="0.25">
      <c r="A876" s="259"/>
      <c r="B876" s="125">
        <f t="shared" si="13"/>
        <v>42525.458330000001</v>
      </c>
      <c r="C876" s="126">
        <v>11</v>
      </c>
      <c r="D876" s="35">
        <f>ROUND($D$791/100*$D$792*АТС!$C124,2)</f>
        <v>76.89</v>
      </c>
      <c r="E876" s="35">
        <f>ROUND($E$791/100*$E$792*АТС!C124,2)</f>
        <v>70.650000000000006</v>
      </c>
      <c r="F876" s="35">
        <f>ROUND($F$791/100*$F$792*АТС!C124,2)</f>
        <v>48.09</v>
      </c>
      <c r="G876" s="35">
        <f>ROUND($G$791/100*$G$792*АТС!C124,2)</f>
        <v>28.15</v>
      </c>
    </row>
    <row r="877" spans="1:7" x14ac:dyDescent="0.25">
      <c r="A877" s="259"/>
      <c r="B877" s="123">
        <f t="shared" si="13"/>
        <v>42525.5</v>
      </c>
      <c r="C877" s="126">
        <v>12</v>
      </c>
      <c r="D877" s="35">
        <f>ROUND($D$791/100*$D$792*АТС!$C125,2)</f>
        <v>76.89</v>
      </c>
      <c r="E877" s="35">
        <f>ROUND($E$791/100*$E$792*АТС!C125,2)</f>
        <v>70.650000000000006</v>
      </c>
      <c r="F877" s="35">
        <f>ROUND($F$791/100*$F$792*АТС!C125,2)</f>
        <v>48.09</v>
      </c>
      <c r="G877" s="35">
        <f>ROUND($G$791/100*$G$792*АТС!C125,2)</f>
        <v>28.15</v>
      </c>
    </row>
    <row r="878" spans="1:7" x14ac:dyDescent="0.25">
      <c r="A878" s="259"/>
      <c r="B878" s="125">
        <f t="shared" si="13"/>
        <v>42525.541669999999</v>
      </c>
      <c r="C878" s="126">
        <v>13</v>
      </c>
      <c r="D878" s="35">
        <f>ROUND($D$791/100*$D$792*АТС!$C126,2)</f>
        <v>81.489999999999995</v>
      </c>
      <c r="E878" s="35">
        <f>ROUND($E$791/100*$E$792*АТС!C126,2)</f>
        <v>74.88</v>
      </c>
      <c r="F878" s="35">
        <f>ROUND($F$791/100*$F$792*АТС!C126,2)</f>
        <v>50.97</v>
      </c>
      <c r="G878" s="35">
        <f>ROUND($G$791/100*$G$792*АТС!C126,2)</f>
        <v>29.83</v>
      </c>
    </row>
    <row r="879" spans="1:7" x14ac:dyDescent="0.25">
      <c r="A879" s="259"/>
      <c r="B879" s="123">
        <f t="shared" si="13"/>
        <v>42525.583330000001</v>
      </c>
      <c r="C879" s="126">
        <v>14</v>
      </c>
      <c r="D879" s="35">
        <f>ROUND($D$791/100*$D$792*АТС!$C127,2)</f>
        <v>81.5</v>
      </c>
      <c r="E879" s="35">
        <f>ROUND($E$791/100*$E$792*АТС!C127,2)</f>
        <v>74.88</v>
      </c>
      <c r="F879" s="35">
        <f>ROUND($F$791/100*$F$792*АТС!C127,2)</f>
        <v>50.97</v>
      </c>
      <c r="G879" s="35">
        <f>ROUND($G$791/100*$G$792*АТС!C127,2)</f>
        <v>29.83</v>
      </c>
    </row>
    <row r="880" spans="1:7" x14ac:dyDescent="0.25">
      <c r="A880" s="259"/>
      <c r="B880" s="125">
        <f t="shared" si="13"/>
        <v>42525.625</v>
      </c>
      <c r="C880" s="126">
        <v>15</v>
      </c>
      <c r="D880" s="35">
        <f>ROUND($D$791/100*$D$792*АТС!$C128,2)</f>
        <v>77.77</v>
      </c>
      <c r="E880" s="35">
        <f>ROUND($E$791/100*$E$792*АТС!C128,2)</f>
        <v>71.459999999999994</v>
      </c>
      <c r="F880" s="35">
        <f>ROUND($F$791/100*$F$792*АТС!C128,2)</f>
        <v>48.64</v>
      </c>
      <c r="G880" s="35">
        <f>ROUND($G$791/100*$G$792*АТС!C128,2)</f>
        <v>28.47</v>
      </c>
    </row>
    <row r="881" spans="1:7" x14ac:dyDescent="0.25">
      <c r="A881" s="259"/>
      <c r="B881" s="123">
        <f t="shared" si="13"/>
        <v>42525.666669999999</v>
      </c>
      <c r="C881" s="126">
        <v>16</v>
      </c>
      <c r="D881" s="35">
        <f>ROUND($D$791/100*$D$792*АТС!$C129,2)</f>
        <v>79.58</v>
      </c>
      <c r="E881" s="35">
        <f>ROUND($E$791/100*$E$792*АТС!C129,2)</f>
        <v>73.12</v>
      </c>
      <c r="F881" s="35">
        <f>ROUND($F$791/100*$F$792*АТС!C129,2)</f>
        <v>49.77</v>
      </c>
      <c r="G881" s="35">
        <f>ROUND($G$791/100*$G$792*АТС!C129,2)</f>
        <v>29.13</v>
      </c>
    </row>
    <row r="882" spans="1:7" x14ac:dyDescent="0.25">
      <c r="A882" s="259"/>
      <c r="B882" s="125">
        <f t="shared" ref="B882:B945" si="14">B858+1</f>
        <v>42525.708330000001</v>
      </c>
      <c r="C882" s="126">
        <v>17</v>
      </c>
      <c r="D882" s="35">
        <f>ROUND($D$791/100*$D$792*АТС!$C130,2)</f>
        <v>74.319999999999993</v>
      </c>
      <c r="E882" s="35">
        <f>ROUND($E$791/100*$E$792*АТС!C130,2)</f>
        <v>68.290000000000006</v>
      </c>
      <c r="F882" s="35">
        <f>ROUND($F$791/100*$F$792*АТС!C130,2)</f>
        <v>46.49</v>
      </c>
      <c r="G882" s="35">
        <f>ROUND($G$791/100*$G$792*АТС!C130,2)</f>
        <v>27.21</v>
      </c>
    </row>
    <row r="883" spans="1:7" x14ac:dyDescent="0.25">
      <c r="A883" s="259"/>
      <c r="B883" s="123">
        <f t="shared" si="14"/>
        <v>42525.75</v>
      </c>
      <c r="C883" s="126">
        <v>18</v>
      </c>
      <c r="D883" s="35">
        <f>ROUND($D$791/100*$D$792*АТС!$C131,2)</f>
        <v>68.930000000000007</v>
      </c>
      <c r="E883" s="35">
        <f>ROUND($E$791/100*$E$792*АТС!C131,2)</f>
        <v>63.34</v>
      </c>
      <c r="F883" s="35">
        <f>ROUND($F$791/100*$F$792*АТС!C131,2)</f>
        <v>43.11</v>
      </c>
      <c r="G883" s="35">
        <f>ROUND($G$791/100*$G$792*АТС!C131,2)</f>
        <v>25.23</v>
      </c>
    </row>
    <row r="884" spans="1:7" x14ac:dyDescent="0.25">
      <c r="A884" s="259"/>
      <c r="B884" s="125">
        <f t="shared" si="14"/>
        <v>42525.791669999999</v>
      </c>
      <c r="C884" s="126">
        <v>19</v>
      </c>
      <c r="D884" s="35">
        <f>ROUND($D$791/100*$D$792*АТС!$C132,2)</f>
        <v>68.88</v>
      </c>
      <c r="E884" s="35">
        <f>ROUND($E$791/100*$E$792*АТС!C132,2)</f>
        <v>63.29</v>
      </c>
      <c r="F884" s="35">
        <f>ROUND($F$791/100*$F$792*АТС!C132,2)</f>
        <v>43.08</v>
      </c>
      <c r="G884" s="35">
        <f>ROUND($G$791/100*$G$792*АТС!C132,2)</f>
        <v>25.21</v>
      </c>
    </row>
    <row r="885" spans="1:7" x14ac:dyDescent="0.25">
      <c r="A885" s="259"/>
      <c r="B885" s="123">
        <f t="shared" si="14"/>
        <v>42525.833330000001</v>
      </c>
      <c r="C885" s="126">
        <v>20</v>
      </c>
      <c r="D885" s="35">
        <f>ROUND($D$791/100*$D$792*АТС!$C133,2)</f>
        <v>78.45</v>
      </c>
      <c r="E885" s="35">
        <f>ROUND($E$791/100*$E$792*АТС!C133,2)</f>
        <v>72.08</v>
      </c>
      <c r="F885" s="35">
        <f>ROUND($F$791/100*$F$792*АТС!C133,2)</f>
        <v>49.07</v>
      </c>
      <c r="G885" s="35">
        <f>ROUND($G$791/100*$G$792*АТС!C133,2)</f>
        <v>28.72</v>
      </c>
    </row>
    <row r="886" spans="1:7" x14ac:dyDescent="0.25">
      <c r="A886" s="259"/>
      <c r="B886" s="125">
        <f t="shared" si="14"/>
        <v>42525.875</v>
      </c>
      <c r="C886" s="126">
        <v>21</v>
      </c>
      <c r="D886" s="35">
        <f>ROUND($D$791/100*$D$792*АТС!$C134,2)</f>
        <v>72.510000000000005</v>
      </c>
      <c r="E886" s="35">
        <f>ROUND($E$791/100*$E$792*АТС!C134,2)</f>
        <v>66.62</v>
      </c>
      <c r="F886" s="35">
        <f>ROUND($F$791/100*$F$792*АТС!C134,2)</f>
        <v>45.35</v>
      </c>
      <c r="G886" s="35">
        <f>ROUND($G$791/100*$G$792*АТС!C134,2)</f>
        <v>26.54</v>
      </c>
    </row>
    <row r="887" spans="1:7" x14ac:dyDescent="0.25">
      <c r="A887" s="259"/>
      <c r="B887" s="123">
        <f t="shared" si="14"/>
        <v>42525.916669999999</v>
      </c>
      <c r="C887" s="126">
        <v>22</v>
      </c>
      <c r="D887" s="35">
        <f>ROUND($D$791/100*$D$792*АТС!$C135,2)</f>
        <v>66.86</v>
      </c>
      <c r="E887" s="35">
        <f>ROUND($E$791/100*$E$792*АТС!C135,2)</f>
        <v>61.43</v>
      </c>
      <c r="F887" s="35">
        <f>ROUND($F$791/100*$F$792*АТС!C135,2)</f>
        <v>41.82</v>
      </c>
      <c r="G887" s="35">
        <f>ROUND($G$791/100*$G$792*АТС!C135,2)</f>
        <v>24.47</v>
      </c>
    </row>
    <row r="888" spans="1:7" x14ac:dyDescent="0.25">
      <c r="A888" s="259"/>
      <c r="B888" s="125">
        <f t="shared" si="14"/>
        <v>42525.958330000001</v>
      </c>
      <c r="C888" s="126">
        <v>23</v>
      </c>
      <c r="D888" s="35">
        <f>ROUND($D$791/100*$D$792*АТС!$C136,2)</f>
        <v>82.48</v>
      </c>
      <c r="E888" s="35">
        <f>ROUND($E$791/100*$E$792*АТС!C136,2)</f>
        <v>75.78</v>
      </c>
      <c r="F888" s="35">
        <f>ROUND($F$791/100*$F$792*АТС!C136,2)</f>
        <v>51.59</v>
      </c>
      <c r="G888" s="35">
        <f>ROUND($G$791/100*$G$792*АТС!C136,2)</f>
        <v>30.19</v>
      </c>
    </row>
    <row r="889" spans="1:7" x14ac:dyDescent="0.25">
      <c r="A889" s="259"/>
      <c r="B889" s="123">
        <f t="shared" si="14"/>
        <v>42526</v>
      </c>
      <c r="C889" s="126">
        <v>0</v>
      </c>
      <c r="D889" s="35">
        <f>ROUND($D$791/100*$D$792*АТС!$C137,2)</f>
        <v>65.37</v>
      </c>
      <c r="E889" s="35">
        <f>ROUND($E$791/100*$E$792*АТС!C137,2)</f>
        <v>60.06</v>
      </c>
      <c r="F889" s="35">
        <f>ROUND($F$791/100*$F$792*АТС!C137,2)</f>
        <v>40.89</v>
      </c>
      <c r="G889" s="35">
        <f>ROUND($G$791/100*$G$792*АТС!C137,2)</f>
        <v>23.93</v>
      </c>
    </row>
    <row r="890" spans="1:7" x14ac:dyDescent="0.25">
      <c r="A890" s="259"/>
      <c r="B890" s="125">
        <f t="shared" si="14"/>
        <v>42526.041669999999</v>
      </c>
      <c r="C890" s="126">
        <v>1</v>
      </c>
      <c r="D890" s="35">
        <f>ROUND($D$791/100*$D$792*АТС!$C138,2)</f>
        <v>64.040000000000006</v>
      </c>
      <c r="E890" s="35">
        <f>ROUND($E$791/100*$E$792*АТС!C138,2)</f>
        <v>58.84</v>
      </c>
      <c r="F890" s="35">
        <f>ROUND($F$791/100*$F$792*АТС!C138,2)</f>
        <v>40.049999999999997</v>
      </c>
      <c r="G890" s="35">
        <f>ROUND($G$791/100*$G$792*АТС!C138,2)</f>
        <v>23.44</v>
      </c>
    </row>
    <row r="891" spans="1:7" x14ac:dyDescent="0.25">
      <c r="A891" s="259"/>
      <c r="B891" s="123">
        <f t="shared" si="14"/>
        <v>42526.083330000001</v>
      </c>
      <c r="C891" s="126">
        <v>2</v>
      </c>
      <c r="D891" s="35">
        <f>ROUND($D$791/100*$D$792*АТС!$C139,2)</f>
        <v>68.040000000000006</v>
      </c>
      <c r="E891" s="35">
        <f>ROUND($E$791/100*$E$792*АТС!C139,2)</f>
        <v>62.52</v>
      </c>
      <c r="F891" s="35">
        <f>ROUND($F$791/100*$F$792*АТС!C139,2)</f>
        <v>42.56</v>
      </c>
      <c r="G891" s="35">
        <f>ROUND($G$791/100*$G$792*АТС!C139,2)</f>
        <v>24.91</v>
      </c>
    </row>
    <row r="892" spans="1:7" x14ac:dyDescent="0.25">
      <c r="A892" s="259"/>
      <c r="B892" s="125">
        <f t="shared" si="14"/>
        <v>42526.125</v>
      </c>
      <c r="C892" s="126">
        <v>3</v>
      </c>
      <c r="D892" s="35">
        <f>ROUND($D$791/100*$D$792*АТС!$C140,2)</f>
        <v>68.92</v>
      </c>
      <c r="E892" s="35">
        <f>ROUND($E$791/100*$E$792*АТС!C140,2)</f>
        <v>63.33</v>
      </c>
      <c r="F892" s="35">
        <f>ROUND($F$791/100*$F$792*АТС!C140,2)</f>
        <v>43.11</v>
      </c>
      <c r="G892" s="35">
        <f>ROUND($G$791/100*$G$792*АТС!C140,2)</f>
        <v>25.23</v>
      </c>
    </row>
    <row r="893" spans="1:7" x14ac:dyDescent="0.25">
      <c r="A893" s="259"/>
      <c r="B893" s="123">
        <f t="shared" si="14"/>
        <v>42526.166669999999</v>
      </c>
      <c r="C893" s="126">
        <v>4</v>
      </c>
      <c r="D893" s="35">
        <f>ROUND($D$791/100*$D$792*АТС!$C141,2)</f>
        <v>72.7</v>
      </c>
      <c r="E893" s="35">
        <f>ROUND($E$791/100*$E$792*АТС!C141,2)</f>
        <v>66.8</v>
      </c>
      <c r="F893" s="35">
        <f>ROUND($F$791/100*$F$792*АТС!C141,2)</f>
        <v>45.47</v>
      </c>
      <c r="G893" s="35">
        <f>ROUND($G$791/100*$G$792*АТС!C141,2)</f>
        <v>26.61</v>
      </c>
    </row>
    <row r="894" spans="1:7" x14ac:dyDescent="0.25">
      <c r="A894" s="259"/>
      <c r="B894" s="125">
        <f t="shared" si="14"/>
        <v>42526.208330000001</v>
      </c>
      <c r="C894" s="126">
        <v>5</v>
      </c>
      <c r="D894" s="35">
        <f>ROUND($D$791/100*$D$792*АТС!$C142,2)</f>
        <v>72.7</v>
      </c>
      <c r="E894" s="35">
        <f>ROUND($E$791/100*$E$792*АТС!C142,2)</f>
        <v>66.8</v>
      </c>
      <c r="F894" s="35">
        <f>ROUND($F$791/100*$F$792*АТС!C142,2)</f>
        <v>45.47</v>
      </c>
      <c r="G894" s="35">
        <f>ROUND($G$791/100*$G$792*АТС!C142,2)</f>
        <v>26.61</v>
      </c>
    </row>
    <row r="895" spans="1:7" x14ac:dyDescent="0.25">
      <c r="A895" s="259"/>
      <c r="B895" s="123">
        <f t="shared" si="14"/>
        <v>42526.25</v>
      </c>
      <c r="C895" s="126">
        <v>6</v>
      </c>
      <c r="D895" s="35">
        <f>ROUND($D$791/100*$D$792*АТС!$C143,2)</f>
        <v>65.48</v>
      </c>
      <c r="E895" s="35">
        <f>ROUND($E$791/100*$E$792*АТС!C143,2)</f>
        <v>60.17</v>
      </c>
      <c r="F895" s="35">
        <f>ROUND($F$791/100*$F$792*АТС!C143,2)</f>
        <v>40.96</v>
      </c>
      <c r="G895" s="35">
        <f>ROUND($G$791/100*$G$792*АТС!C143,2)</f>
        <v>23.97</v>
      </c>
    </row>
    <row r="896" spans="1:7" x14ac:dyDescent="0.25">
      <c r="A896" s="259"/>
      <c r="B896" s="125">
        <f t="shared" si="14"/>
        <v>42526.291669999999</v>
      </c>
      <c r="C896" s="126">
        <v>7</v>
      </c>
      <c r="D896" s="35">
        <f>ROUND($D$791/100*$D$792*АТС!$C144,2)</f>
        <v>64.180000000000007</v>
      </c>
      <c r="E896" s="35">
        <f>ROUND($E$791/100*$E$792*АТС!C144,2)</f>
        <v>58.97</v>
      </c>
      <c r="F896" s="35">
        <f>ROUND($F$791/100*$F$792*АТС!C144,2)</f>
        <v>40.14</v>
      </c>
      <c r="G896" s="35">
        <f>ROUND($G$791/100*$G$792*АТС!C144,2)</f>
        <v>23.49</v>
      </c>
    </row>
    <row r="897" spans="1:7" x14ac:dyDescent="0.25">
      <c r="A897" s="259"/>
      <c r="B897" s="123">
        <f t="shared" si="14"/>
        <v>42526.333330000001</v>
      </c>
      <c r="C897" s="126">
        <v>8</v>
      </c>
      <c r="D897" s="35">
        <f>ROUND($D$791/100*$D$792*АТС!$C145,2)</f>
        <v>65.819999999999993</v>
      </c>
      <c r="E897" s="35">
        <f>ROUND($E$791/100*$E$792*АТС!C145,2)</f>
        <v>60.48</v>
      </c>
      <c r="F897" s="35">
        <f>ROUND($F$791/100*$F$792*АТС!C145,2)</f>
        <v>41.17</v>
      </c>
      <c r="G897" s="35">
        <f>ROUND($G$791/100*$G$792*АТС!C145,2)</f>
        <v>24.09</v>
      </c>
    </row>
    <row r="898" spans="1:7" x14ac:dyDescent="0.25">
      <c r="A898" s="259"/>
      <c r="B898" s="125">
        <f t="shared" si="14"/>
        <v>42526.375</v>
      </c>
      <c r="C898" s="126">
        <v>9</v>
      </c>
      <c r="D898" s="35">
        <f>ROUND($D$791/100*$D$792*АТС!$C146,2)</f>
        <v>92.33</v>
      </c>
      <c r="E898" s="35">
        <f>ROUND($E$791/100*$E$792*АТС!C146,2)</f>
        <v>84.83</v>
      </c>
      <c r="F898" s="35">
        <f>ROUND($F$791/100*$F$792*АТС!C146,2)</f>
        <v>57.75</v>
      </c>
      <c r="G898" s="35">
        <f>ROUND($G$791/100*$G$792*АТС!C146,2)</f>
        <v>33.799999999999997</v>
      </c>
    </row>
    <row r="899" spans="1:7" x14ac:dyDescent="0.25">
      <c r="A899" s="259"/>
      <c r="B899" s="123">
        <f t="shared" si="14"/>
        <v>42526.416669999999</v>
      </c>
      <c r="C899" s="126">
        <v>10</v>
      </c>
      <c r="D899" s="35">
        <f>ROUND($D$791/100*$D$792*АТС!$C147,2)</f>
        <v>83.48</v>
      </c>
      <c r="E899" s="35">
        <f>ROUND($E$791/100*$E$792*АТС!C147,2)</f>
        <v>76.7</v>
      </c>
      <c r="F899" s="35">
        <f>ROUND($F$791/100*$F$792*АТС!C147,2)</f>
        <v>52.21</v>
      </c>
      <c r="G899" s="35">
        <f>ROUND($G$791/100*$G$792*АТС!C147,2)</f>
        <v>30.56</v>
      </c>
    </row>
    <row r="900" spans="1:7" x14ac:dyDescent="0.25">
      <c r="A900" s="259"/>
      <c r="B900" s="125">
        <f t="shared" si="14"/>
        <v>42526.458330000001</v>
      </c>
      <c r="C900" s="126">
        <v>11</v>
      </c>
      <c r="D900" s="35">
        <f>ROUND($D$791/100*$D$792*АТС!$C148,2)</f>
        <v>83.5</v>
      </c>
      <c r="E900" s="35">
        <f>ROUND($E$791/100*$E$792*АТС!C148,2)</f>
        <v>76.72</v>
      </c>
      <c r="F900" s="35">
        <f>ROUND($F$791/100*$F$792*АТС!C148,2)</f>
        <v>52.22</v>
      </c>
      <c r="G900" s="35">
        <f>ROUND($G$791/100*$G$792*АТС!C148,2)</f>
        <v>30.56</v>
      </c>
    </row>
    <row r="901" spans="1:7" x14ac:dyDescent="0.25">
      <c r="A901" s="259"/>
      <c r="B901" s="123">
        <f t="shared" si="14"/>
        <v>42526.5</v>
      </c>
      <c r="C901" s="126">
        <v>12</v>
      </c>
      <c r="D901" s="35">
        <f>ROUND($D$791/100*$D$792*АТС!$C149,2)</f>
        <v>83.53</v>
      </c>
      <c r="E901" s="35">
        <f>ROUND($E$791/100*$E$792*АТС!C149,2)</f>
        <v>76.75</v>
      </c>
      <c r="F901" s="35">
        <f>ROUND($F$791/100*$F$792*АТС!C149,2)</f>
        <v>52.24</v>
      </c>
      <c r="G901" s="35">
        <f>ROUND($G$791/100*$G$792*АТС!C149,2)</f>
        <v>30.57</v>
      </c>
    </row>
    <row r="902" spans="1:7" x14ac:dyDescent="0.25">
      <c r="A902" s="259"/>
      <c r="B902" s="125">
        <f t="shared" si="14"/>
        <v>42526.541669999999</v>
      </c>
      <c r="C902" s="126">
        <v>13</v>
      </c>
      <c r="D902" s="35">
        <f>ROUND($D$791/100*$D$792*АТС!$C150,2)</f>
        <v>86.62</v>
      </c>
      <c r="E902" s="35">
        <f>ROUND($E$791/100*$E$792*АТС!C150,2)</f>
        <v>79.58</v>
      </c>
      <c r="F902" s="35">
        <f>ROUND($F$791/100*$F$792*АТС!C150,2)</f>
        <v>54.17</v>
      </c>
      <c r="G902" s="35">
        <f>ROUND($G$791/100*$G$792*АТС!C150,2)</f>
        <v>31.71</v>
      </c>
    </row>
    <row r="903" spans="1:7" x14ac:dyDescent="0.25">
      <c r="A903" s="259"/>
      <c r="B903" s="123">
        <f t="shared" si="14"/>
        <v>42526.583330000001</v>
      </c>
      <c r="C903" s="126">
        <v>14</v>
      </c>
      <c r="D903" s="35">
        <f>ROUND($D$791/100*$D$792*АТС!$C151,2)</f>
        <v>86.61</v>
      </c>
      <c r="E903" s="35">
        <f>ROUND($E$791/100*$E$792*АТС!C151,2)</f>
        <v>79.58</v>
      </c>
      <c r="F903" s="35">
        <f>ROUND($F$791/100*$F$792*АТС!C151,2)</f>
        <v>54.17</v>
      </c>
      <c r="G903" s="35">
        <f>ROUND($G$791/100*$G$792*АТС!C151,2)</f>
        <v>31.71</v>
      </c>
    </row>
    <row r="904" spans="1:7" x14ac:dyDescent="0.25">
      <c r="A904" s="259"/>
      <c r="B904" s="125">
        <f t="shared" si="14"/>
        <v>42526.625</v>
      </c>
      <c r="C904" s="126">
        <v>15</v>
      </c>
      <c r="D904" s="35">
        <f>ROUND($D$791/100*$D$792*АТС!$C152,2)</f>
        <v>81.489999999999995</v>
      </c>
      <c r="E904" s="35">
        <f>ROUND($E$791/100*$E$792*АТС!C152,2)</f>
        <v>74.88</v>
      </c>
      <c r="F904" s="35">
        <f>ROUND($F$791/100*$F$792*АТС!C152,2)</f>
        <v>50.97</v>
      </c>
      <c r="G904" s="35">
        <f>ROUND($G$791/100*$G$792*АТС!C152,2)</f>
        <v>29.83</v>
      </c>
    </row>
    <row r="905" spans="1:7" x14ac:dyDescent="0.25">
      <c r="A905" s="259"/>
      <c r="B905" s="123">
        <f t="shared" si="14"/>
        <v>42526.666669999999</v>
      </c>
      <c r="C905" s="126">
        <v>16</v>
      </c>
      <c r="D905" s="35">
        <f>ROUND($D$791/100*$D$792*АТС!$C153,2)</f>
        <v>79.599999999999994</v>
      </c>
      <c r="E905" s="35">
        <f>ROUND($E$791/100*$E$792*АТС!C153,2)</f>
        <v>73.13</v>
      </c>
      <c r="F905" s="35">
        <f>ROUND($F$791/100*$F$792*АТС!C153,2)</f>
        <v>49.78</v>
      </c>
      <c r="G905" s="35">
        <f>ROUND($G$791/100*$G$792*АТС!C153,2)</f>
        <v>29.14</v>
      </c>
    </row>
    <row r="906" spans="1:7" x14ac:dyDescent="0.25">
      <c r="A906" s="259"/>
      <c r="B906" s="125">
        <f t="shared" si="14"/>
        <v>42526.708330000001</v>
      </c>
      <c r="C906" s="126">
        <v>17</v>
      </c>
      <c r="D906" s="35">
        <f>ROUND($D$791/100*$D$792*АТС!$C154,2)</f>
        <v>74.33</v>
      </c>
      <c r="E906" s="35">
        <f>ROUND($E$791/100*$E$792*АТС!C154,2)</f>
        <v>68.290000000000006</v>
      </c>
      <c r="F906" s="35">
        <f>ROUND($F$791/100*$F$792*АТС!C154,2)</f>
        <v>46.49</v>
      </c>
      <c r="G906" s="35">
        <f>ROUND($G$791/100*$G$792*АТС!C154,2)</f>
        <v>27.21</v>
      </c>
    </row>
    <row r="907" spans="1:7" x14ac:dyDescent="0.25">
      <c r="A907" s="259"/>
      <c r="B907" s="123">
        <f t="shared" si="14"/>
        <v>42526.75</v>
      </c>
      <c r="C907" s="126">
        <v>18</v>
      </c>
      <c r="D907" s="35">
        <f>ROUND($D$791/100*$D$792*АТС!$C155,2)</f>
        <v>68.95</v>
      </c>
      <c r="E907" s="35">
        <f>ROUND($E$791/100*$E$792*АТС!C155,2)</f>
        <v>63.35</v>
      </c>
      <c r="F907" s="35">
        <f>ROUND($F$791/100*$F$792*АТС!C155,2)</f>
        <v>43.13</v>
      </c>
      <c r="G907" s="35">
        <f>ROUND($G$791/100*$G$792*АТС!C155,2)</f>
        <v>25.24</v>
      </c>
    </row>
    <row r="908" spans="1:7" x14ac:dyDescent="0.25">
      <c r="A908" s="259"/>
      <c r="B908" s="125">
        <f t="shared" si="14"/>
        <v>42526.791669999999</v>
      </c>
      <c r="C908" s="126">
        <v>19</v>
      </c>
      <c r="D908" s="35">
        <f>ROUND($D$791/100*$D$792*АТС!$C156,2)</f>
        <v>67.569999999999993</v>
      </c>
      <c r="E908" s="35">
        <f>ROUND($E$791/100*$E$792*АТС!C156,2)</f>
        <v>62.09</v>
      </c>
      <c r="F908" s="35">
        <f>ROUND($F$791/100*$F$792*АТС!C156,2)</f>
        <v>42.26</v>
      </c>
      <c r="G908" s="35">
        <f>ROUND($G$791/100*$G$792*АТС!C156,2)</f>
        <v>24.73</v>
      </c>
    </row>
    <row r="909" spans="1:7" x14ac:dyDescent="0.25">
      <c r="A909" s="259"/>
      <c r="B909" s="123">
        <f t="shared" si="14"/>
        <v>42526.833330000001</v>
      </c>
      <c r="C909" s="126">
        <v>20</v>
      </c>
      <c r="D909" s="35">
        <f>ROUND($D$791/100*$D$792*АТС!$C157,2)</f>
        <v>75.62</v>
      </c>
      <c r="E909" s="35">
        <f>ROUND($E$791/100*$E$792*АТС!C157,2)</f>
        <v>69.48</v>
      </c>
      <c r="F909" s="35">
        <f>ROUND($F$791/100*$F$792*АТС!C157,2)</f>
        <v>47.3</v>
      </c>
      <c r="G909" s="35">
        <f>ROUND($G$791/100*$G$792*АТС!C157,2)</f>
        <v>27.68</v>
      </c>
    </row>
    <row r="910" spans="1:7" x14ac:dyDescent="0.25">
      <c r="A910" s="259"/>
      <c r="B910" s="125">
        <f t="shared" si="14"/>
        <v>42526.875</v>
      </c>
      <c r="C910" s="126">
        <v>21</v>
      </c>
      <c r="D910" s="35">
        <f>ROUND($D$791/100*$D$792*АТС!$C158,2)</f>
        <v>72.19</v>
      </c>
      <c r="E910" s="35">
        <f>ROUND($E$791/100*$E$792*АТС!C158,2)</f>
        <v>66.33</v>
      </c>
      <c r="F910" s="35">
        <f>ROUND($F$791/100*$F$792*АТС!C158,2)</f>
        <v>45.15</v>
      </c>
      <c r="G910" s="35">
        <f>ROUND($G$791/100*$G$792*АТС!C158,2)</f>
        <v>26.42</v>
      </c>
    </row>
    <row r="911" spans="1:7" x14ac:dyDescent="0.25">
      <c r="A911" s="259"/>
      <c r="B911" s="123">
        <f t="shared" si="14"/>
        <v>42526.916669999999</v>
      </c>
      <c r="C911" s="126">
        <v>22</v>
      </c>
      <c r="D911" s="35">
        <f>ROUND($D$791/100*$D$792*АТС!$C159,2)</f>
        <v>66.849999999999994</v>
      </c>
      <c r="E911" s="35">
        <f>ROUND($E$791/100*$E$792*АТС!C159,2)</f>
        <v>61.43</v>
      </c>
      <c r="F911" s="35">
        <f>ROUND($F$791/100*$F$792*АТС!C159,2)</f>
        <v>41.82</v>
      </c>
      <c r="G911" s="35">
        <f>ROUND($G$791/100*$G$792*АТС!C159,2)</f>
        <v>24.47</v>
      </c>
    </row>
    <row r="912" spans="1:7" x14ac:dyDescent="0.25">
      <c r="A912" s="259"/>
      <c r="B912" s="125">
        <f t="shared" si="14"/>
        <v>42526.958330000001</v>
      </c>
      <c r="C912" s="126">
        <v>23</v>
      </c>
      <c r="D912" s="35">
        <f>ROUND($D$791/100*$D$792*АТС!$C160,2)</f>
        <v>82.44</v>
      </c>
      <c r="E912" s="35">
        <f>ROUND($E$791/100*$E$792*АТС!C160,2)</f>
        <v>75.739999999999995</v>
      </c>
      <c r="F912" s="35">
        <f>ROUND($F$791/100*$F$792*АТС!C160,2)</f>
        <v>51.56</v>
      </c>
      <c r="G912" s="35">
        <f>ROUND($G$791/100*$G$792*АТС!C160,2)</f>
        <v>30.18</v>
      </c>
    </row>
    <row r="913" spans="1:7" x14ac:dyDescent="0.25">
      <c r="A913" s="259"/>
      <c r="B913" s="123">
        <f t="shared" si="14"/>
        <v>42527</v>
      </c>
      <c r="C913" s="126">
        <v>0</v>
      </c>
      <c r="D913" s="35">
        <f>ROUND($D$791/100*$D$792*АТС!$C161,2)</f>
        <v>65.040000000000006</v>
      </c>
      <c r="E913" s="35">
        <f>ROUND($E$791/100*$E$792*АТС!C161,2)</f>
        <v>59.76</v>
      </c>
      <c r="F913" s="35">
        <f>ROUND($F$791/100*$F$792*АТС!C161,2)</f>
        <v>40.68</v>
      </c>
      <c r="G913" s="35">
        <f>ROUND($G$791/100*$G$792*АТС!C161,2)</f>
        <v>23.81</v>
      </c>
    </row>
    <row r="914" spans="1:7" x14ac:dyDescent="0.25">
      <c r="A914" s="259"/>
      <c r="B914" s="125">
        <f t="shared" si="14"/>
        <v>42527.041669999999</v>
      </c>
      <c r="C914" s="126">
        <v>1</v>
      </c>
      <c r="D914" s="35">
        <f>ROUND($D$791/100*$D$792*АТС!$C162,2)</f>
        <v>66.33</v>
      </c>
      <c r="E914" s="35">
        <f>ROUND($E$791/100*$E$792*АТС!C162,2)</f>
        <v>60.94</v>
      </c>
      <c r="F914" s="35">
        <f>ROUND($F$791/100*$F$792*АТС!C162,2)</f>
        <v>41.49</v>
      </c>
      <c r="G914" s="35">
        <f>ROUND($G$791/100*$G$792*АТС!C162,2)</f>
        <v>24.28</v>
      </c>
    </row>
    <row r="915" spans="1:7" x14ac:dyDescent="0.25">
      <c r="A915" s="259"/>
      <c r="B915" s="123">
        <f t="shared" si="14"/>
        <v>42527.083330000001</v>
      </c>
      <c r="C915" s="126">
        <v>2</v>
      </c>
      <c r="D915" s="35">
        <f>ROUND($D$791/100*$D$792*АТС!$C163,2)</f>
        <v>69.37</v>
      </c>
      <c r="E915" s="35">
        <f>ROUND($E$791/100*$E$792*АТС!C163,2)</f>
        <v>63.74</v>
      </c>
      <c r="F915" s="35">
        <f>ROUND($F$791/100*$F$792*АТС!C163,2)</f>
        <v>43.39</v>
      </c>
      <c r="G915" s="35">
        <f>ROUND($G$791/100*$G$792*АТС!C163,2)</f>
        <v>25.39</v>
      </c>
    </row>
    <row r="916" spans="1:7" x14ac:dyDescent="0.25">
      <c r="A916" s="259"/>
      <c r="B916" s="125">
        <f t="shared" si="14"/>
        <v>42527.125</v>
      </c>
      <c r="C916" s="126">
        <v>3</v>
      </c>
      <c r="D916" s="35">
        <f>ROUND($D$791/100*$D$792*АТС!$C164,2)</f>
        <v>72.72</v>
      </c>
      <c r="E916" s="35">
        <f>ROUND($E$791/100*$E$792*АТС!C164,2)</f>
        <v>66.819999999999993</v>
      </c>
      <c r="F916" s="35">
        <f>ROUND($F$791/100*$F$792*АТС!C164,2)</f>
        <v>45.49</v>
      </c>
      <c r="G916" s="35">
        <f>ROUND($G$791/100*$G$792*АТС!C164,2)</f>
        <v>26.62</v>
      </c>
    </row>
    <row r="917" spans="1:7" x14ac:dyDescent="0.25">
      <c r="A917" s="259"/>
      <c r="B917" s="123">
        <f t="shared" si="14"/>
        <v>42527.166669999999</v>
      </c>
      <c r="C917" s="126">
        <v>4</v>
      </c>
      <c r="D917" s="35">
        <f>ROUND($D$791/100*$D$792*АТС!$C165,2)</f>
        <v>74.52</v>
      </c>
      <c r="E917" s="35">
        <f>ROUND($E$791/100*$E$792*АТС!C165,2)</f>
        <v>68.47</v>
      </c>
      <c r="F917" s="35">
        <f>ROUND($F$791/100*$F$792*АТС!C165,2)</f>
        <v>46.61</v>
      </c>
      <c r="G917" s="35">
        <f>ROUND($G$791/100*$G$792*АТС!C165,2)</f>
        <v>27.28</v>
      </c>
    </row>
    <row r="918" spans="1:7" x14ac:dyDescent="0.25">
      <c r="A918" s="259"/>
      <c r="B918" s="125">
        <f t="shared" si="14"/>
        <v>42527.208330000001</v>
      </c>
      <c r="C918" s="126">
        <v>5</v>
      </c>
      <c r="D918" s="35">
        <f>ROUND($D$791/100*$D$792*АТС!$C166,2)</f>
        <v>80.349999999999994</v>
      </c>
      <c r="E918" s="35">
        <f>ROUND($E$791/100*$E$792*АТС!C166,2)</f>
        <v>73.83</v>
      </c>
      <c r="F918" s="35">
        <f>ROUND($F$791/100*$F$792*АТС!C166,2)</f>
        <v>50.26</v>
      </c>
      <c r="G918" s="35">
        <f>ROUND($G$791/100*$G$792*АТС!C166,2)</f>
        <v>29.41</v>
      </c>
    </row>
    <row r="919" spans="1:7" x14ac:dyDescent="0.25">
      <c r="A919" s="259"/>
      <c r="B919" s="123">
        <f t="shared" si="14"/>
        <v>42527.25</v>
      </c>
      <c r="C919" s="126">
        <v>6</v>
      </c>
      <c r="D919" s="35">
        <f>ROUND($D$791/100*$D$792*АТС!$C167,2)</f>
        <v>71.91</v>
      </c>
      <c r="E919" s="35">
        <f>ROUND($E$791/100*$E$792*АТС!C167,2)</f>
        <v>66.069999999999993</v>
      </c>
      <c r="F919" s="35">
        <f>ROUND($F$791/100*$F$792*АТС!C167,2)</f>
        <v>44.98</v>
      </c>
      <c r="G919" s="35">
        <f>ROUND($G$791/100*$G$792*АТС!C167,2)</f>
        <v>26.32</v>
      </c>
    </row>
    <row r="920" spans="1:7" x14ac:dyDescent="0.25">
      <c r="A920" s="259"/>
      <c r="B920" s="125">
        <f t="shared" si="14"/>
        <v>42527.291669999999</v>
      </c>
      <c r="C920" s="126">
        <v>7</v>
      </c>
      <c r="D920" s="35">
        <f>ROUND($D$791/100*$D$792*АТС!$C168,2)</f>
        <v>104.13</v>
      </c>
      <c r="E920" s="35">
        <f>ROUND($E$791/100*$E$792*АТС!C168,2)</f>
        <v>95.68</v>
      </c>
      <c r="F920" s="35">
        <f>ROUND($F$791/100*$F$792*АТС!C168,2)</f>
        <v>65.13</v>
      </c>
      <c r="G920" s="35">
        <f>ROUND($G$791/100*$G$792*АТС!C168,2)</f>
        <v>38.119999999999997</v>
      </c>
    </row>
    <row r="921" spans="1:7" x14ac:dyDescent="0.25">
      <c r="A921" s="259"/>
      <c r="B921" s="123">
        <f t="shared" si="14"/>
        <v>42527.333330000001</v>
      </c>
      <c r="C921" s="126">
        <v>8</v>
      </c>
      <c r="D921" s="35">
        <f>ROUND($D$791/100*$D$792*АТС!$C169,2)</f>
        <v>92.52</v>
      </c>
      <c r="E921" s="35">
        <f>ROUND($E$791/100*$E$792*АТС!C169,2)</f>
        <v>85.01</v>
      </c>
      <c r="F921" s="35">
        <f>ROUND($F$791/100*$F$792*АТС!C169,2)</f>
        <v>57.87</v>
      </c>
      <c r="G921" s="35">
        <f>ROUND($G$791/100*$G$792*АТС!C169,2)</f>
        <v>33.869999999999997</v>
      </c>
    </row>
    <row r="922" spans="1:7" x14ac:dyDescent="0.25">
      <c r="A922" s="259"/>
      <c r="B922" s="125">
        <f t="shared" si="14"/>
        <v>42527.375</v>
      </c>
      <c r="C922" s="126">
        <v>9</v>
      </c>
      <c r="D922" s="35">
        <f>ROUND($D$791/100*$D$792*АТС!$C170,2)</f>
        <v>79.17</v>
      </c>
      <c r="E922" s="35">
        <f>ROUND($E$791/100*$E$792*АТС!C170,2)</f>
        <v>72.739999999999995</v>
      </c>
      <c r="F922" s="35">
        <f>ROUND($F$791/100*$F$792*АТС!C170,2)</f>
        <v>49.52</v>
      </c>
      <c r="G922" s="35">
        <f>ROUND($G$791/100*$G$792*АТС!C170,2)</f>
        <v>28.98</v>
      </c>
    </row>
    <row r="923" spans="1:7" x14ac:dyDescent="0.25">
      <c r="A923" s="259"/>
      <c r="B923" s="123">
        <f t="shared" si="14"/>
        <v>42527.416669999999</v>
      </c>
      <c r="C923" s="126">
        <v>10</v>
      </c>
      <c r="D923" s="35">
        <f>ROUND($D$791/100*$D$792*АТС!$C171,2)</f>
        <v>73.7</v>
      </c>
      <c r="E923" s="35">
        <f>ROUND($E$791/100*$E$792*АТС!C171,2)</f>
        <v>67.72</v>
      </c>
      <c r="F923" s="35">
        <f>ROUND($F$791/100*$F$792*АТС!C171,2)</f>
        <v>46.1</v>
      </c>
      <c r="G923" s="35">
        <f>ROUND($G$791/100*$G$792*АТС!C171,2)</f>
        <v>26.98</v>
      </c>
    </row>
    <row r="924" spans="1:7" x14ac:dyDescent="0.25">
      <c r="A924" s="259"/>
      <c r="B924" s="125">
        <f t="shared" si="14"/>
        <v>42527.458330000001</v>
      </c>
      <c r="C924" s="126">
        <v>11</v>
      </c>
      <c r="D924" s="35">
        <f>ROUND($D$791/100*$D$792*АТС!$C172,2)</f>
        <v>73.7</v>
      </c>
      <c r="E924" s="35">
        <f>ROUND($E$791/100*$E$792*АТС!C172,2)</f>
        <v>67.72</v>
      </c>
      <c r="F924" s="35">
        <f>ROUND($F$791/100*$F$792*АТС!C172,2)</f>
        <v>46.1</v>
      </c>
      <c r="G924" s="35">
        <f>ROUND($G$791/100*$G$792*АТС!C172,2)</f>
        <v>26.98</v>
      </c>
    </row>
    <row r="925" spans="1:7" x14ac:dyDescent="0.25">
      <c r="A925" s="259"/>
      <c r="B925" s="123">
        <f t="shared" si="14"/>
        <v>42527.5</v>
      </c>
      <c r="C925" s="126">
        <v>12</v>
      </c>
      <c r="D925" s="35">
        <f>ROUND($D$791/100*$D$792*АТС!$C173,2)</f>
        <v>75.44</v>
      </c>
      <c r="E925" s="35">
        <f>ROUND($E$791/100*$E$792*АТС!C173,2)</f>
        <v>69.319999999999993</v>
      </c>
      <c r="F925" s="35">
        <f>ROUND($F$791/100*$F$792*АТС!C173,2)</f>
        <v>47.19</v>
      </c>
      <c r="G925" s="35">
        <f>ROUND($G$791/100*$G$792*АТС!C173,2)</f>
        <v>27.62</v>
      </c>
    </row>
    <row r="926" spans="1:7" x14ac:dyDescent="0.25">
      <c r="A926" s="259"/>
      <c r="B926" s="125">
        <f t="shared" si="14"/>
        <v>42527.541669999999</v>
      </c>
      <c r="C926" s="126">
        <v>13</v>
      </c>
      <c r="D926" s="35">
        <f>ROUND($D$791/100*$D$792*АТС!$C174,2)</f>
        <v>77.239999999999995</v>
      </c>
      <c r="E926" s="35">
        <f>ROUND($E$791/100*$E$792*АТС!C174,2)</f>
        <v>70.97</v>
      </c>
      <c r="F926" s="35">
        <f>ROUND($F$791/100*$F$792*АТС!C174,2)</f>
        <v>48.31</v>
      </c>
      <c r="G926" s="35">
        <f>ROUND($G$791/100*$G$792*АТС!C174,2)</f>
        <v>28.27</v>
      </c>
    </row>
    <row r="927" spans="1:7" x14ac:dyDescent="0.25">
      <c r="A927" s="259"/>
      <c r="B927" s="123">
        <f t="shared" si="14"/>
        <v>42527.583330000001</v>
      </c>
      <c r="C927" s="126">
        <v>14</v>
      </c>
      <c r="D927" s="35">
        <f>ROUND($D$791/100*$D$792*АТС!$C175,2)</f>
        <v>77.239999999999995</v>
      </c>
      <c r="E927" s="35">
        <f>ROUND($E$791/100*$E$792*АТС!C175,2)</f>
        <v>70.97</v>
      </c>
      <c r="F927" s="35">
        <f>ROUND($F$791/100*$F$792*АТС!C175,2)</f>
        <v>48.31</v>
      </c>
      <c r="G927" s="35">
        <f>ROUND($G$791/100*$G$792*АТС!C175,2)</f>
        <v>28.27</v>
      </c>
    </row>
    <row r="928" spans="1:7" x14ac:dyDescent="0.25">
      <c r="A928" s="259"/>
      <c r="B928" s="125">
        <f t="shared" si="14"/>
        <v>42527.625</v>
      </c>
      <c r="C928" s="126">
        <v>15</v>
      </c>
      <c r="D928" s="35">
        <f>ROUND($D$791/100*$D$792*АТС!$C176,2)</f>
        <v>73.67</v>
      </c>
      <c r="E928" s="35">
        <f>ROUND($E$791/100*$E$792*АТС!C176,2)</f>
        <v>67.69</v>
      </c>
      <c r="F928" s="35">
        <f>ROUND($F$791/100*$F$792*АТС!C176,2)</f>
        <v>46.08</v>
      </c>
      <c r="G928" s="35">
        <f>ROUND($G$791/100*$G$792*АТС!C176,2)</f>
        <v>26.97</v>
      </c>
    </row>
    <row r="929" spans="1:7" x14ac:dyDescent="0.25">
      <c r="A929" s="259"/>
      <c r="B929" s="123">
        <f t="shared" si="14"/>
        <v>42527.666669999999</v>
      </c>
      <c r="C929" s="126">
        <v>16</v>
      </c>
      <c r="D929" s="35">
        <f>ROUND($D$791/100*$D$792*АТС!$C177,2)</f>
        <v>74.88</v>
      </c>
      <c r="E929" s="35">
        <f>ROUND($E$791/100*$E$792*АТС!C177,2)</f>
        <v>68.8</v>
      </c>
      <c r="F929" s="35">
        <f>ROUND($F$791/100*$F$792*АТС!C177,2)</f>
        <v>46.84</v>
      </c>
      <c r="G929" s="35">
        <f>ROUND($G$791/100*$G$792*АТС!C177,2)</f>
        <v>27.41</v>
      </c>
    </row>
    <row r="930" spans="1:7" x14ac:dyDescent="0.25">
      <c r="A930" s="259"/>
      <c r="B930" s="125">
        <f t="shared" si="14"/>
        <v>42527.708330000001</v>
      </c>
      <c r="C930" s="126">
        <v>17</v>
      </c>
      <c r="D930" s="35">
        <f>ROUND($D$791/100*$D$792*АТС!$C178,2)</f>
        <v>76.38</v>
      </c>
      <c r="E930" s="35">
        <f>ROUND($E$791/100*$E$792*АТС!C178,2)</f>
        <v>70.180000000000007</v>
      </c>
      <c r="F930" s="35">
        <f>ROUND($F$791/100*$F$792*АТС!C178,2)</f>
        <v>47.77</v>
      </c>
      <c r="G930" s="35">
        <f>ROUND($G$791/100*$G$792*АТС!C178,2)</f>
        <v>27.96</v>
      </c>
    </row>
    <row r="931" spans="1:7" x14ac:dyDescent="0.25">
      <c r="A931" s="259"/>
      <c r="B931" s="123">
        <f t="shared" si="14"/>
        <v>42527.75</v>
      </c>
      <c r="C931" s="126">
        <v>18</v>
      </c>
      <c r="D931" s="35">
        <f>ROUND($D$791/100*$D$792*АТС!$C179,2)</f>
        <v>71.45</v>
      </c>
      <c r="E931" s="35">
        <f>ROUND($E$791/100*$E$792*АТС!C179,2)</f>
        <v>65.650000000000006</v>
      </c>
      <c r="F931" s="35">
        <f>ROUND($F$791/100*$F$792*АТС!C179,2)</f>
        <v>44.69</v>
      </c>
      <c r="G931" s="35">
        <f>ROUND($G$791/100*$G$792*АТС!C179,2)</f>
        <v>26.15</v>
      </c>
    </row>
    <row r="932" spans="1:7" x14ac:dyDescent="0.25">
      <c r="A932" s="259"/>
      <c r="B932" s="125">
        <f t="shared" si="14"/>
        <v>42527.791669999999</v>
      </c>
      <c r="C932" s="126">
        <v>19</v>
      </c>
      <c r="D932" s="35">
        <f>ROUND($D$791/100*$D$792*АТС!$C180,2)</f>
        <v>65.67</v>
      </c>
      <c r="E932" s="35">
        <f>ROUND($E$791/100*$E$792*АТС!C180,2)</f>
        <v>60.34</v>
      </c>
      <c r="F932" s="35">
        <f>ROUND($F$791/100*$F$792*АТС!C180,2)</f>
        <v>41.07</v>
      </c>
      <c r="G932" s="35">
        <f>ROUND($G$791/100*$G$792*АТС!C180,2)</f>
        <v>24.04</v>
      </c>
    </row>
    <row r="933" spans="1:7" x14ac:dyDescent="0.25">
      <c r="A933" s="259"/>
      <c r="B933" s="123">
        <f t="shared" si="14"/>
        <v>42527.833330000001</v>
      </c>
      <c r="C933" s="126">
        <v>20</v>
      </c>
      <c r="D933" s="35">
        <f>ROUND($D$791/100*$D$792*АТС!$C181,2)</f>
        <v>72.27</v>
      </c>
      <c r="E933" s="35">
        <f>ROUND($E$791/100*$E$792*АТС!C181,2)</f>
        <v>66.41</v>
      </c>
      <c r="F933" s="35">
        <f>ROUND($F$791/100*$F$792*АТС!C181,2)</f>
        <v>45.2</v>
      </c>
      <c r="G933" s="35">
        <f>ROUND($G$791/100*$G$792*АТС!C181,2)</f>
        <v>26.46</v>
      </c>
    </row>
    <row r="934" spans="1:7" x14ac:dyDescent="0.25">
      <c r="A934" s="259"/>
      <c r="B934" s="125">
        <f t="shared" si="14"/>
        <v>42527.875</v>
      </c>
      <c r="C934" s="126">
        <v>21</v>
      </c>
      <c r="D934" s="35">
        <f>ROUND($D$791/100*$D$792*АТС!$C182,2)</f>
        <v>69.11</v>
      </c>
      <c r="E934" s="35">
        <f>ROUND($E$791/100*$E$792*АТС!C182,2)</f>
        <v>63.5</v>
      </c>
      <c r="F934" s="35">
        <f>ROUND($F$791/100*$F$792*АТС!C182,2)</f>
        <v>43.23</v>
      </c>
      <c r="G934" s="35">
        <f>ROUND($G$791/100*$G$792*АТС!C182,2)</f>
        <v>25.3</v>
      </c>
    </row>
    <row r="935" spans="1:7" x14ac:dyDescent="0.25">
      <c r="A935" s="259"/>
      <c r="B935" s="123">
        <f t="shared" si="14"/>
        <v>42527.916669999999</v>
      </c>
      <c r="C935" s="126">
        <v>22</v>
      </c>
      <c r="D935" s="35">
        <f>ROUND($D$791/100*$D$792*АТС!$C183,2)</f>
        <v>69.48</v>
      </c>
      <c r="E935" s="35">
        <f>ROUND($E$791/100*$E$792*АТС!C183,2)</f>
        <v>63.84</v>
      </c>
      <c r="F935" s="35">
        <f>ROUND($F$791/100*$F$792*АТС!C183,2)</f>
        <v>43.46</v>
      </c>
      <c r="G935" s="35">
        <f>ROUND($G$791/100*$G$792*АТС!C183,2)</f>
        <v>25.43</v>
      </c>
    </row>
    <row r="936" spans="1:7" x14ac:dyDescent="0.25">
      <c r="A936" s="259"/>
      <c r="B936" s="125">
        <f t="shared" si="14"/>
        <v>42527.958330000001</v>
      </c>
      <c r="C936" s="126">
        <v>23</v>
      </c>
      <c r="D936" s="35">
        <f>ROUND($D$791/100*$D$792*АТС!$C184,2)</f>
        <v>73.52</v>
      </c>
      <c r="E936" s="35">
        <f>ROUND($E$791/100*$E$792*АТС!C184,2)</f>
        <v>67.55</v>
      </c>
      <c r="F936" s="35">
        <f>ROUND($F$791/100*$F$792*АТС!C184,2)</f>
        <v>45.98</v>
      </c>
      <c r="G936" s="35">
        <f>ROUND($G$791/100*$G$792*АТС!C184,2)</f>
        <v>26.91</v>
      </c>
    </row>
    <row r="937" spans="1:7" x14ac:dyDescent="0.25">
      <c r="A937" s="259"/>
      <c r="B937" s="123">
        <f t="shared" si="14"/>
        <v>42528</v>
      </c>
      <c r="C937" s="126">
        <v>0</v>
      </c>
      <c r="D937" s="35">
        <f>ROUND($D$791/100*$D$792*АТС!$C185,2)</f>
        <v>65.510000000000005</v>
      </c>
      <c r="E937" s="35">
        <f>ROUND($E$791/100*$E$792*АТС!C185,2)</f>
        <v>60.19</v>
      </c>
      <c r="F937" s="35">
        <f>ROUND($F$791/100*$F$792*АТС!C185,2)</f>
        <v>40.97</v>
      </c>
      <c r="G937" s="35">
        <f>ROUND($G$791/100*$G$792*АТС!C185,2)</f>
        <v>23.98</v>
      </c>
    </row>
    <row r="938" spans="1:7" x14ac:dyDescent="0.25">
      <c r="A938" s="259"/>
      <c r="B938" s="125">
        <f t="shared" si="14"/>
        <v>42528.041669999999</v>
      </c>
      <c r="C938" s="126">
        <v>1</v>
      </c>
      <c r="D938" s="35">
        <f>ROUND($D$791/100*$D$792*АТС!$C186,2)</f>
        <v>66.31</v>
      </c>
      <c r="E938" s="35">
        <f>ROUND($E$791/100*$E$792*АТС!C186,2)</f>
        <v>60.93</v>
      </c>
      <c r="F938" s="35">
        <f>ROUND($F$791/100*$F$792*АТС!C186,2)</f>
        <v>41.47</v>
      </c>
      <c r="G938" s="35">
        <f>ROUND($G$791/100*$G$792*АТС!C186,2)</f>
        <v>24.27</v>
      </c>
    </row>
    <row r="939" spans="1:7" x14ac:dyDescent="0.25">
      <c r="A939" s="259"/>
      <c r="B939" s="123">
        <f t="shared" si="14"/>
        <v>42528.083330000001</v>
      </c>
      <c r="C939" s="126">
        <v>2</v>
      </c>
      <c r="D939" s="35">
        <f>ROUND($D$791/100*$D$792*АТС!$C187,2)</f>
        <v>69.38</v>
      </c>
      <c r="E939" s="35">
        <f>ROUND($E$791/100*$E$792*АТС!C187,2)</f>
        <v>63.74</v>
      </c>
      <c r="F939" s="35">
        <f>ROUND($F$791/100*$F$792*АТС!C187,2)</f>
        <v>43.39</v>
      </c>
      <c r="G939" s="35">
        <f>ROUND($G$791/100*$G$792*АТС!C187,2)</f>
        <v>25.4</v>
      </c>
    </row>
    <row r="940" spans="1:7" x14ac:dyDescent="0.25">
      <c r="A940" s="259"/>
      <c r="B940" s="125">
        <f t="shared" si="14"/>
        <v>42528.125</v>
      </c>
      <c r="C940" s="126">
        <v>3</v>
      </c>
      <c r="D940" s="35">
        <f>ROUND($D$791/100*$D$792*АТС!$C188,2)</f>
        <v>71.010000000000005</v>
      </c>
      <c r="E940" s="35">
        <f>ROUND($E$791/100*$E$792*АТС!C188,2)</f>
        <v>65.25</v>
      </c>
      <c r="F940" s="35">
        <f>ROUND($F$791/100*$F$792*АТС!C188,2)</f>
        <v>44.42</v>
      </c>
      <c r="G940" s="35">
        <f>ROUND($G$791/100*$G$792*АТС!C188,2)</f>
        <v>25.99</v>
      </c>
    </row>
    <row r="941" spans="1:7" x14ac:dyDescent="0.25">
      <c r="A941" s="259"/>
      <c r="B941" s="123">
        <f t="shared" si="14"/>
        <v>42528.166669999999</v>
      </c>
      <c r="C941" s="126">
        <v>4</v>
      </c>
      <c r="D941" s="35">
        <f>ROUND($D$791/100*$D$792*АТС!$C189,2)</f>
        <v>74.48</v>
      </c>
      <c r="E941" s="35">
        <f>ROUND($E$791/100*$E$792*АТС!C189,2)</f>
        <v>68.430000000000007</v>
      </c>
      <c r="F941" s="35">
        <f>ROUND($F$791/100*$F$792*АТС!C189,2)</f>
        <v>46.58</v>
      </c>
      <c r="G941" s="35">
        <f>ROUND($G$791/100*$G$792*АТС!C189,2)</f>
        <v>27.26</v>
      </c>
    </row>
    <row r="942" spans="1:7" x14ac:dyDescent="0.25">
      <c r="A942" s="259"/>
      <c r="B942" s="125">
        <f t="shared" si="14"/>
        <v>42528.208330000001</v>
      </c>
      <c r="C942" s="126">
        <v>5</v>
      </c>
      <c r="D942" s="35">
        <f>ROUND($D$791/100*$D$792*АТС!$C190,2)</f>
        <v>78.3</v>
      </c>
      <c r="E942" s="35">
        <f>ROUND($E$791/100*$E$792*АТС!C190,2)</f>
        <v>71.95</v>
      </c>
      <c r="F942" s="35">
        <f>ROUND($F$791/100*$F$792*АТС!C190,2)</f>
        <v>48.98</v>
      </c>
      <c r="G942" s="35">
        <f>ROUND($G$791/100*$G$792*АТС!C190,2)</f>
        <v>28.66</v>
      </c>
    </row>
    <row r="943" spans="1:7" x14ac:dyDescent="0.25">
      <c r="A943" s="259"/>
      <c r="B943" s="123">
        <f t="shared" si="14"/>
        <v>42528.25</v>
      </c>
      <c r="C943" s="126">
        <v>6</v>
      </c>
      <c r="D943" s="35">
        <f>ROUND($D$791/100*$D$792*АТС!$C191,2)</f>
        <v>71.900000000000006</v>
      </c>
      <c r="E943" s="35">
        <f>ROUND($E$791/100*$E$792*АТС!C191,2)</f>
        <v>66.06</v>
      </c>
      <c r="F943" s="35">
        <f>ROUND($F$791/100*$F$792*АТС!C191,2)</f>
        <v>44.97</v>
      </c>
      <c r="G943" s="35">
        <f>ROUND($G$791/100*$G$792*АТС!C191,2)</f>
        <v>26.32</v>
      </c>
    </row>
    <row r="944" spans="1:7" x14ac:dyDescent="0.25">
      <c r="A944" s="259"/>
      <c r="B944" s="125">
        <f t="shared" si="14"/>
        <v>42528.291669999999</v>
      </c>
      <c r="C944" s="126">
        <v>7</v>
      </c>
      <c r="D944" s="35">
        <f>ROUND($D$791/100*$D$792*АТС!$C192,2)</f>
        <v>104.13</v>
      </c>
      <c r="E944" s="35">
        <f>ROUND($E$791/100*$E$792*АТС!C192,2)</f>
        <v>95.68</v>
      </c>
      <c r="F944" s="35">
        <f>ROUND($F$791/100*$F$792*АТС!C192,2)</f>
        <v>65.13</v>
      </c>
      <c r="G944" s="35">
        <f>ROUND($G$791/100*$G$792*АТС!C192,2)</f>
        <v>38.119999999999997</v>
      </c>
    </row>
    <row r="945" spans="1:7" x14ac:dyDescent="0.25">
      <c r="A945" s="259"/>
      <c r="B945" s="123">
        <f t="shared" si="14"/>
        <v>42528.333330000001</v>
      </c>
      <c r="C945" s="126">
        <v>8</v>
      </c>
      <c r="D945" s="35">
        <f>ROUND($D$791/100*$D$792*АТС!$C193,2)</f>
        <v>92.54</v>
      </c>
      <c r="E945" s="35">
        <f>ROUND($E$791/100*$E$792*АТС!C193,2)</f>
        <v>85.03</v>
      </c>
      <c r="F945" s="35">
        <f>ROUND($F$791/100*$F$792*АТС!C193,2)</f>
        <v>57.88</v>
      </c>
      <c r="G945" s="35">
        <f>ROUND($G$791/100*$G$792*АТС!C193,2)</f>
        <v>33.880000000000003</v>
      </c>
    </row>
    <row r="946" spans="1:7" x14ac:dyDescent="0.25">
      <c r="A946" s="259"/>
      <c r="B946" s="125">
        <f t="shared" ref="B946:B1009" si="15">B922+1</f>
        <v>42528.375</v>
      </c>
      <c r="C946" s="126">
        <v>9</v>
      </c>
      <c r="D946" s="35">
        <f>ROUND($D$791/100*$D$792*АТС!$C194,2)</f>
        <v>77.290000000000006</v>
      </c>
      <c r="E946" s="35">
        <f>ROUND($E$791/100*$E$792*АТС!C194,2)</f>
        <v>71.010000000000005</v>
      </c>
      <c r="F946" s="35">
        <f>ROUND($F$791/100*$F$792*АТС!C194,2)</f>
        <v>48.34</v>
      </c>
      <c r="G946" s="35">
        <f>ROUND($G$791/100*$G$792*АТС!C194,2)</f>
        <v>28.29</v>
      </c>
    </row>
    <row r="947" spans="1:7" x14ac:dyDescent="0.25">
      <c r="A947" s="259"/>
      <c r="B947" s="123">
        <f t="shared" si="15"/>
        <v>42528.416669999999</v>
      </c>
      <c r="C947" s="126">
        <v>10</v>
      </c>
      <c r="D947" s="35">
        <f>ROUND($D$791/100*$D$792*АТС!$C195,2)</f>
        <v>73.72</v>
      </c>
      <c r="E947" s="35">
        <f>ROUND($E$791/100*$E$792*АТС!C195,2)</f>
        <v>67.73</v>
      </c>
      <c r="F947" s="35">
        <f>ROUND($F$791/100*$F$792*АТС!C195,2)</f>
        <v>46.11</v>
      </c>
      <c r="G947" s="35">
        <f>ROUND($G$791/100*$G$792*АТС!C195,2)</f>
        <v>26.98</v>
      </c>
    </row>
    <row r="948" spans="1:7" x14ac:dyDescent="0.25">
      <c r="A948" s="259"/>
      <c r="B948" s="125">
        <f t="shared" si="15"/>
        <v>42528.458330000001</v>
      </c>
      <c r="C948" s="126">
        <v>11</v>
      </c>
      <c r="D948" s="35">
        <f>ROUND($D$791/100*$D$792*АТС!$C196,2)</f>
        <v>73.72</v>
      </c>
      <c r="E948" s="35">
        <f>ROUND($E$791/100*$E$792*АТС!C196,2)</f>
        <v>67.739999999999995</v>
      </c>
      <c r="F948" s="35">
        <f>ROUND($F$791/100*$F$792*АТС!C196,2)</f>
        <v>46.11</v>
      </c>
      <c r="G948" s="35">
        <f>ROUND($G$791/100*$G$792*АТС!C196,2)</f>
        <v>26.99</v>
      </c>
    </row>
    <row r="949" spans="1:7" x14ac:dyDescent="0.25">
      <c r="A949" s="259"/>
      <c r="B949" s="123">
        <f t="shared" si="15"/>
        <v>42528.5</v>
      </c>
      <c r="C949" s="126">
        <v>12</v>
      </c>
      <c r="D949" s="35">
        <f>ROUND($D$791/100*$D$792*АТС!$C197,2)</f>
        <v>75.400000000000006</v>
      </c>
      <c r="E949" s="35">
        <f>ROUND($E$791/100*$E$792*АТС!C197,2)</f>
        <v>69.28</v>
      </c>
      <c r="F949" s="35">
        <f>ROUND($F$791/100*$F$792*АТС!C197,2)</f>
        <v>47.16</v>
      </c>
      <c r="G949" s="35">
        <f>ROUND($G$791/100*$G$792*АТС!C197,2)</f>
        <v>27.6</v>
      </c>
    </row>
    <row r="950" spans="1:7" x14ac:dyDescent="0.25">
      <c r="A950" s="259"/>
      <c r="B950" s="125">
        <f t="shared" si="15"/>
        <v>42528.541669999999</v>
      </c>
      <c r="C950" s="126">
        <v>13</v>
      </c>
      <c r="D950" s="35">
        <f>ROUND($D$791/100*$D$792*АТС!$C198,2)</f>
        <v>77.23</v>
      </c>
      <c r="E950" s="35">
        <f>ROUND($E$791/100*$E$792*АТС!C198,2)</f>
        <v>70.959999999999994</v>
      </c>
      <c r="F950" s="35">
        <f>ROUND($F$791/100*$F$792*АТС!C198,2)</f>
        <v>48.31</v>
      </c>
      <c r="G950" s="35">
        <f>ROUND($G$791/100*$G$792*АТС!C198,2)</f>
        <v>28.27</v>
      </c>
    </row>
    <row r="951" spans="1:7" x14ac:dyDescent="0.25">
      <c r="A951" s="259"/>
      <c r="B951" s="123">
        <f t="shared" si="15"/>
        <v>42528.583330000001</v>
      </c>
      <c r="C951" s="126">
        <v>14</v>
      </c>
      <c r="D951" s="35">
        <f>ROUND($D$791/100*$D$792*АТС!$C199,2)</f>
        <v>72.02</v>
      </c>
      <c r="E951" s="35">
        <f>ROUND($E$791/100*$E$792*АТС!C199,2)</f>
        <v>66.180000000000007</v>
      </c>
      <c r="F951" s="35">
        <f>ROUND($F$791/100*$F$792*АТС!C199,2)</f>
        <v>45.05</v>
      </c>
      <c r="G951" s="35">
        <f>ROUND($G$791/100*$G$792*АТС!C199,2)</f>
        <v>26.36</v>
      </c>
    </row>
    <row r="952" spans="1:7" x14ac:dyDescent="0.25">
      <c r="A952" s="259"/>
      <c r="B952" s="125">
        <f t="shared" si="15"/>
        <v>42528.625</v>
      </c>
      <c r="C952" s="126">
        <v>15</v>
      </c>
      <c r="D952" s="35">
        <f>ROUND($D$791/100*$D$792*АТС!$C200,2)</f>
        <v>72.03</v>
      </c>
      <c r="E952" s="35">
        <f>ROUND($E$791/100*$E$792*АТС!C200,2)</f>
        <v>66.180000000000007</v>
      </c>
      <c r="F952" s="35">
        <f>ROUND($F$791/100*$F$792*АТС!C200,2)</f>
        <v>45.05</v>
      </c>
      <c r="G952" s="35">
        <f>ROUND($G$791/100*$G$792*АТС!C200,2)</f>
        <v>26.37</v>
      </c>
    </row>
    <row r="953" spans="1:7" x14ac:dyDescent="0.25">
      <c r="A953" s="259"/>
      <c r="B953" s="123">
        <f t="shared" si="15"/>
        <v>42528.666669999999</v>
      </c>
      <c r="C953" s="126">
        <v>16</v>
      </c>
      <c r="D953" s="35">
        <f>ROUND($D$791/100*$D$792*АТС!$C201,2)</f>
        <v>74.900000000000006</v>
      </c>
      <c r="E953" s="35">
        <f>ROUND($E$791/100*$E$792*АТС!C201,2)</f>
        <v>68.819999999999993</v>
      </c>
      <c r="F953" s="35">
        <f>ROUND($F$791/100*$F$792*АТС!C201,2)</f>
        <v>46.85</v>
      </c>
      <c r="G953" s="35">
        <f>ROUND($G$791/100*$G$792*АТС!C201,2)</f>
        <v>27.42</v>
      </c>
    </row>
    <row r="954" spans="1:7" x14ac:dyDescent="0.25">
      <c r="A954" s="259"/>
      <c r="B954" s="125">
        <f t="shared" si="15"/>
        <v>42528.708330000001</v>
      </c>
      <c r="C954" s="126">
        <v>17</v>
      </c>
      <c r="D954" s="35">
        <f>ROUND($D$791/100*$D$792*АТС!$C202,2)</f>
        <v>76.400000000000006</v>
      </c>
      <c r="E954" s="35">
        <f>ROUND($E$791/100*$E$792*АТС!C202,2)</f>
        <v>70.19</v>
      </c>
      <c r="F954" s="35">
        <f>ROUND($F$791/100*$F$792*АТС!C202,2)</f>
        <v>47.78</v>
      </c>
      <c r="G954" s="35">
        <f>ROUND($G$791/100*$G$792*АТС!C202,2)</f>
        <v>27.97</v>
      </c>
    </row>
    <row r="955" spans="1:7" x14ac:dyDescent="0.25">
      <c r="A955" s="259"/>
      <c r="B955" s="123">
        <f t="shared" si="15"/>
        <v>42528.75</v>
      </c>
      <c r="C955" s="126">
        <v>18</v>
      </c>
      <c r="D955" s="35">
        <f>ROUND($D$791/100*$D$792*АТС!$C203,2)</f>
        <v>72.13</v>
      </c>
      <c r="E955" s="35">
        <f>ROUND($E$791/100*$E$792*АТС!C203,2)</f>
        <v>66.27</v>
      </c>
      <c r="F955" s="35">
        <f>ROUND($F$791/100*$F$792*АТС!C203,2)</f>
        <v>45.11</v>
      </c>
      <c r="G955" s="35">
        <f>ROUND($G$791/100*$G$792*АТС!C203,2)</f>
        <v>26.4</v>
      </c>
    </row>
    <row r="956" spans="1:7" x14ac:dyDescent="0.25">
      <c r="A956" s="259"/>
      <c r="B956" s="125">
        <f t="shared" si="15"/>
        <v>42528.791669999999</v>
      </c>
      <c r="C956" s="126">
        <v>19</v>
      </c>
      <c r="D956" s="35">
        <f>ROUND($D$791/100*$D$792*АТС!$C204,2)</f>
        <v>65.31</v>
      </c>
      <c r="E956" s="35">
        <f>ROUND($E$791/100*$E$792*АТС!C204,2)</f>
        <v>60.01</v>
      </c>
      <c r="F956" s="35">
        <f>ROUND($F$791/100*$F$792*АТС!C204,2)</f>
        <v>40.85</v>
      </c>
      <c r="G956" s="35">
        <f>ROUND($G$791/100*$G$792*АТС!C204,2)</f>
        <v>23.91</v>
      </c>
    </row>
    <row r="957" spans="1:7" x14ac:dyDescent="0.25">
      <c r="A957" s="259"/>
      <c r="B957" s="123">
        <f t="shared" si="15"/>
        <v>42528.833330000001</v>
      </c>
      <c r="C957" s="126">
        <v>20</v>
      </c>
      <c r="D957" s="35">
        <f>ROUND($D$791/100*$D$792*АТС!$C205,2)</f>
        <v>74.08</v>
      </c>
      <c r="E957" s="35">
        <f>ROUND($E$791/100*$E$792*АТС!C205,2)</f>
        <v>68.06</v>
      </c>
      <c r="F957" s="35">
        <f>ROUND($F$791/100*$F$792*АТС!C205,2)</f>
        <v>46.33</v>
      </c>
      <c r="G957" s="35">
        <f>ROUND($G$791/100*$G$792*АТС!C205,2)</f>
        <v>27.12</v>
      </c>
    </row>
    <row r="958" spans="1:7" x14ac:dyDescent="0.25">
      <c r="A958" s="259"/>
      <c r="B958" s="125">
        <f t="shared" si="15"/>
        <v>42528.875</v>
      </c>
      <c r="C958" s="126">
        <v>21</v>
      </c>
      <c r="D958" s="35">
        <f>ROUND($D$791/100*$D$792*АТС!$C206,2)</f>
        <v>70.05</v>
      </c>
      <c r="E958" s="35">
        <f>ROUND($E$791/100*$E$792*АТС!C206,2)</f>
        <v>64.37</v>
      </c>
      <c r="F958" s="35">
        <f>ROUND($F$791/100*$F$792*АТС!C206,2)</f>
        <v>43.82</v>
      </c>
      <c r="G958" s="35">
        <f>ROUND($G$791/100*$G$792*АТС!C206,2)</f>
        <v>25.64</v>
      </c>
    </row>
    <row r="959" spans="1:7" x14ac:dyDescent="0.25">
      <c r="A959" s="259"/>
      <c r="B959" s="123">
        <f t="shared" si="15"/>
        <v>42528.916669999999</v>
      </c>
      <c r="C959" s="126">
        <v>22</v>
      </c>
      <c r="D959" s="35">
        <f>ROUND($D$791/100*$D$792*АТС!$C207,2)</f>
        <v>68.22</v>
      </c>
      <c r="E959" s="35">
        <f>ROUND($E$791/100*$E$792*АТС!C207,2)</f>
        <v>62.68</v>
      </c>
      <c r="F959" s="35">
        <f>ROUND($F$791/100*$F$792*АТС!C207,2)</f>
        <v>42.67</v>
      </c>
      <c r="G959" s="35">
        <f>ROUND($G$791/100*$G$792*АТС!C207,2)</f>
        <v>24.97</v>
      </c>
    </row>
    <row r="960" spans="1:7" x14ac:dyDescent="0.25">
      <c r="A960" s="259"/>
      <c r="B960" s="125">
        <f t="shared" si="15"/>
        <v>42528.958330000001</v>
      </c>
      <c r="C960" s="126">
        <v>23</v>
      </c>
      <c r="D960" s="35">
        <f>ROUND($D$791/100*$D$792*АТС!$C208,2)</f>
        <v>79.22</v>
      </c>
      <c r="E960" s="35">
        <f>ROUND($E$791/100*$E$792*АТС!C208,2)</f>
        <v>72.790000000000006</v>
      </c>
      <c r="F960" s="35">
        <f>ROUND($F$791/100*$F$792*АТС!C208,2)</f>
        <v>49.55</v>
      </c>
      <c r="G960" s="35">
        <f>ROUND($G$791/100*$G$792*АТС!C208,2)</f>
        <v>29</v>
      </c>
    </row>
    <row r="961" spans="1:7" x14ac:dyDescent="0.25">
      <c r="A961" s="259"/>
      <c r="B961" s="123">
        <f t="shared" si="15"/>
        <v>42529</v>
      </c>
      <c r="C961" s="126">
        <v>0</v>
      </c>
      <c r="D961" s="35">
        <f>ROUND($D$791/100*$D$792*АТС!$C209,2)</f>
        <v>65.81</v>
      </c>
      <c r="E961" s="35">
        <f>ROUND($E$791/100*$E$792*АТС!C209,2)</f>
        <v>60.47</v>
      </c>
      <c r="F961" s="35">
        <f>ROUND($F$791/100*$F$792*АТС!C209,2)</f>
        <v>41.16</v>
      </c>
      <c r="G961" s="35">
        <f>ROUND($G$791/100*$G$792*АТС!C209,2)</f>
        <v>24.09</v>
      </c>
    </row>
    <row r="962" spans="1:7" x14ac:dyDescent="0.25">
      <c r="A962" s="259"/>
      <c r="B962" s="125">
        <f t="shared" si="15"/>
        <v>42529.041669999999</v>
      </c>
      <c r="C962" s="126">
        <v>1</v>
      </c>
      <c r="D962" s="35">
        <f>ROUND($D$791/100*$D$792*АТС!$C210,2)</f>
        <v>66.290000000000006</v>
      </c>
      <c r="E962" s="35">
        <f>ROUND($E$791/100*$E$792*АТС!C210,2)</f>
        <v>60.91</v>
      </c>
      <c r="F962" s="35">
        <f>ROUND($F$791/100*$F$792*АТС!C210,2)</f>
        <v>41.46</v>
      </c>
      <c r="G962" s="35">
        <f>ROUND($G$791/100*$G$792*АТС!C210,2)</f>
        <v>24.27</v>
      </c>
    </row>
    <row r="963" spans="1:7" x14ac:dyDescent="0.25">
      <c r="A963" s="259"/>
      <c r="B963" s="123">
        <f t="shared" si="15"/>
        <v>42529.083330000001</v>
      </c>
      <c r="C963" s="126">
        <v>2</v>
      </c>
      <c r="D963" s="35">
        <f>ROUND($D$791/100*$D$792*АТС!$C211,2)</f>
        <v>69.37</v>
      </c>
      <c r="E963" s="35">
        <f>ROUND($E$791/100*$E$792*АТС!C211,2)</f>
        <v>63.74</v>
      </c>
      <c r="F963" s="35">
        <f>ROUND($F$791/100*$F$792*АТС!C211,2)</f>
        <v>43.39</v>
      </c>
      <c r="G963" s="35">
        <f>ROUND($G$791/100*$G$792*АТС!C211,2)</f>
        <v>25.39</v>
      </c>
    </row>
    <row r="964" spans="1:7" x14ac:dyDescent="0.25">
      <c r="A964" s="259"/>
      <c r="B964" s="125">
        <f t="shared" si="15"/>
        <v>42529.125</v>
      </c>
      <c r="C964" s="126">
        <v>3</v>
      </c>
      <c r="D964" s="35">
        <f>ROUND($D$791/100*$D$792*АТС!$C212,2)</f>
        <v>70.98</v>
      </c>
      <c r="E964" s="35">
        <f>ROUND($E$791/100*$E$792*АТС!C212,2)</f>
        <v>65.22</v>
      </c>
      <c r="F964" s="35">
        <f>ROUND($F$791/100*$F$792*АТС!C212,2)</f>
        <v>44.4</v>
      </c>
      <c r="G964" s="35">
        <f>ROUND($G$791/100*$G$792*АТС!C212,2)</f>
        <v>25.98</v>
      </c>
    </row>
    <row r="965" spans="1:7" x14ac:dyDescent="0.25">
      <c r="A965" s="259"/>
      <c r="B965" s="123">
        <f t="shared" si="15"/>
        <v>42529.166669999999</v>
      </c>
      <c r="C965" s="126">
        <v>4</v>
      </c>
      <c r="D965" s="35">
        <f>ROUND($D$791/100*$D$792*АТС!$C213,2)</f>
        <v>74.48</v>
      </c>
      <c r="E965" s="35">
        <f>ROUND($E$791/100*$E$792*АТС!C213,2)</f>
        <v>68.430000000000007</v>
      </c>
      <c r="F965" s="35">
        <f>ROUND($F$791/100*$F$792*АТС!C213,2)</f>
        <v>46.58</v>
      </c>
      <c r="G965" s="35">
        <f>ROUND($G$791/100*$G$792*АТС!C213,2)</f>
        <v>27.26</v>
      </c>
    </row>
    <row r="966" spans="1:7" x14ac:dyDescent="0.25">
      <c r="A966" s="259"/>
      <c r="B966" s="125">
        <f t="shared" si="15"/>
        <v>42529.208330000001</v>
      </c>
      <c r="C966" s="126">
        <v>5</v>
      </c>
      <c r="D966" s="35">
        <f>ROUND($D$791/100*$D$792*АТС!$C214,2)</f>
        <v>78.3</v>
      </c>
      <c r="E966" s="35">
        <f>ROUND($E$791/100*$E$792*АТС!C214,2)</f>
        <v>71.94</v>
      </c>
      <c r="F966" s="35">
        <f>ROUND($F$791/100*$F$792*АТС!C214,2)</f>
        <v>48.97</v>
      </c>
      <c r="G966" s="35">
        <f>ROUND($G$791/100*$G$792*АТС!C214,2)</f>
        <v>28.66</v>
      </c>
    </row>
    <row r="967" spans="1:7" x14ac:dyDescent="0.25">
      <c r="A967" s="259"/>
      <c r="B967" s="123">
        <f t="shared" si="15"/>
        <v>42529.25</v>
      </c>
      <c r="C967" s="126">
        <v>6</v>
      </c>
      <c r="D967" s="35">
        <f>ROUND($D$791/100*$D$792*АТС!$C215,2)</f>
        <v>71.92</v>
      </c>
      <c r="E967" s="35">
        <f>ROUND($E$791/100*$E$792*АТС!C215,2)</f>
        <v>66.08</v>
      </c>
      <c r="F967" s="35">
        <f>ROUND($F$791/100*$F$792*АТС!C215,2)</f>
        <v>44.98</v>
      </c>
      <c r="G967" s="35">
        <f>ROUND($G$791/100*$G$792*АТС!C215,2)</f>
        <v>26.33</v>
      </c>
    </row>
    <row r="968" spans="1:7" x14ac:dyDescent="0.25">
      <c r="A968" s="259"/>
      <c r="B968" s="125">
        <f t="shared" si="15"/>
        <v>42529.291669999999</v>
      </c>
      <c r="C968" s="126">
        <v>7</v>
      </c>
      <c r="D968" s="35">
        <f>ROUND($D$791/100*$D$792*АТС!$C216,2)</f>
        <v>104.11</v>
      </c>
      <c r="E968" s="35">
        <f>ROUND($E$791/100*$E$792*АТС!C216,2)</f>
        <v>95.66</v>
      </c>
      <c r="F968" s="35">
        <f>ROUND($F$791/100*$F$792*АТС!C216,2)</f>
        <v>65.12</v>
      </c>
      <c r="G968" s="35">
        <f>ROUND($G$791/100*$G$792*АТС!C216,2)</f>
        <v>38.11</v>
      </c>
    </row>
    <row r="969" spans="1:7" x14ac:dyDescent="0.25">
      <c r="A969" s="259"/>
      <c r="B969" s="123">
        <f t="shared" si="15"/>
        <v>42529.333330000001</v>
      </c>
      <c r="C969" s="126">
        <v>8</v>
      </c>
      <c r="D969" s="35">
        <f>ROUND($D$791/100*$D$792*АТС!$C217,2)</f>
        <v>92.56</v>
      </c>
      <c r="E969" s="35">
        <f>ROUND($E$791/100*$E$792*АТС!C217,2)</f>
        <v>85.05</v>
      </c>
      <c r="F969" s="35">
        <f>ROUND($F$791/100*$F$792*АТС!C217,2)</f>
        <v>57.89</v>
      </c>
      <c r="G969" s="35">
        <f>ROUND($G$791/100*$G$792*АТС!C217,2)</f>
        <v>33.880000000000003</v>
      </c>
    </row>
    <row r="970" spans="1:7" x14ac:dyDescent="0.25">
      <c r="A970" s="259"/>
      <c r="B970" s="125">
        <f t="shared" si="15"/>
        <v>42529.375</v>
      </c>
      <c r="C970" s="126">
        <v>9</v>
      </c>
      <c r="D970" s="35">
        <f>ROUND($D$791/100*$D$792*АТС!$C218,2)</f>
        <v>77.260000000000005</v>
      </c>
      <c r="E970" s="35">
        <f>ROUND($E$791/100*$E$792*АТС!C218,2)</f>
        <v>70.989999999999995</v>
      </c>
      <c r="F970" s="35">
        <f>ROUND($F$791/100*$F$792*АТС!C218,2)</f>
        <v>48.32</v>
      </c>
      <c r="G970" s="35">
        <f>ROUND($G$791/100*$G$792*АТС!C218,2)</f>
        <v>28.28</v>
      </c>
    </row>
    <row r="971" spans="1:7" x14ac:dyDescent="0.25">
      <c r="A971" s="259"/>
      <c r="B971" s="123">
        <f t="shared" si="15"/>
        <v>42529.416669999999</v>
      </c>
      <c r="C971" s="126">
        <v>10</v>
      </c>
      <c r="D971" s="35">
        <f>ROUND($D$791/100*$D$792*АТС!$C219,2)</f>
        <v>73.72</v>
      </c>
      <c r="E971" s="35">
        <f>ROUND($E$791/100*$E$792*АТС!C219,2)</f>
        <v>67.73</v>
      </c>
      <c r="F971" s="35">
        <f>ROUND($F$791/100*$F$792*АТС!C219,2)</f>
        <v>46.11</v>
      </c>
      <c r="G971" s="35">
        <f>ROUND($G$791/100*$G$792*АТС!C219,2)</f>
        <v>26.98</v>
      </c>
    </row>
    <row r="972" spans="1:7" x14ac:dyDescent="0.25">
      <c r="A972" s="259"/>
      <c r="B972" s="125">
        <f t="shared" si="15"/>
        <v>42529.458330000001</v>
      </c>
      <c r="C972" s="126">
        <v>11</v>
      </c>
      <c r="D972" s="35">
        <f>ROUND($D$791/100*$D$792*АТС!$C220,2)</f>
        <v>73.72</v>
      </c>
      <c r="E972" s="35">
        <f>ROUND($E$791/100*$E$792*АТС!C220,2)</f>
        <v>67.73</v>
      </c>
      <c r="F972" s="35">
        <f>ROUND($F$791/100*$F$792*АТС!C220,2)</f>
        <v>46.11</v>
      </c>
      <c r="G972" s="35">
        <f>ROUND($G$791/100*$G$792*АТС!C220,2)</f>
        <v>26.98</v>
      </c>
    </row>
    <row r="973" spans="1:7" x14ac:dyDescent="0.25">
      <c r="A973" s="259"/>
      <c r="B973" s="123">
        <f t="shared" si="15"/>
        <v>42529.5</v>
      </c>
      <c r="C973" s="126">
        <v>12</v>
      </c>
      <c r="D973" s="35">
        <f>ROUND($D$791/100*$D$792*АТС!$C221,2)</f>
        <v>75.44</v>
      </c>
      <c r="E973" s="35">
        <f>ROUND($E$791/100*$E$792*АТС!C221,2)</f>
        <v>69.31</v>
      </c>
      <c r="F973" s="35">
        <f>ROUND($F$791/100*$F$792*АТС!C221,2)</f>
        <v>47.18</v>
      </c>
      <c r="G973" s="35">
        <f>ROUND($G$791/100*$G$792*АТС!C221,2)</f>
        <v>27.61</v>
      </c>
    </row>
    <row r="974" spans="1:7" x14ac:dyDescent="0.25">
      <c r="A974" s="259"/>
      <c r="B974" s="125">
        <f t="shared" si="15"/>
        <v>42529.541669999999</v>
      </c>
      <c r="C974" s="126">
        <v>13</v>
      </c>
      <c r="D974" s="35">
        <f>ROUND($D$791/100*$D$792*АТС!$C222,2)</f>
        <v>77.260000000000005</v>
      </c>
      <c r="E974" s="35">
        <f>ROUND($E$791/100*$E$792*АТС!C222,2)</f>
        <v>70.989999999999995</v>
      </c>
      <c r="F974" s="35">
        <f>ROUND($F$791/100*$F$792*АТС!C222,2)</f>
        <v>48.32</v>
      </c>
      <c r="G974" s="35">
        <f>ROUND($G$791/100*$G$792*АТС!C222,2)</f>
        <v>28.28</v>
      </c>
    </row>
    <row r="975" spans="1:7" x14ac:dyDescent="0.25">
      <c r="A975" s="259"/>
      <c r="B975" s="123">
        <f t="shared" si="15"/>
        <v>42529.583330000001</v>
      </c>
      <c r="C975" s="126">
        <v>14</v>
      </c>
      <c r="D975" s="35">
        <f>ROUND($D$791/100*$D$792*АТС!$C223,2)</f>
        <v>72.02</v>
      </c>
      <c r="E975" s="35">
        <f>ROUND($E$791/100*$E$792*АТС!C223,2)</f>
        <v>66.180000000000007</v>
      </c>
      <c r="F975" s="35">
        <f>ROUND($F$791/100*$F$792*АТС!C223,2)</f>
        <v>45.05</v>
      </c>
      <c r="G975" s="35">
        <f>ROUND($G$791/100*$G$792*АТС!C223,2)</f>
        <v>26.36</v>
      </c>
    </row>
    <row r="976" spans="1:7" x14ac:dyDescent="0.25">
      <c r="A976" s="259"/>
      <c r="B976" s="125">
        <f t="shared" si="15"/>
        <v>42529.625</v>
      </c>
      <c r="C976" s="126">
        <v>15</v>
      </c>
      <c r="D976" s="35">
        <f>ROUND($D$791/100*$D$792*АТС!$C224,2)</f>
        <v>72.02</v>
      </c>
      <c r="E976" s="35">
        <f>ROUND($E$791/100*$E$792*АТС!C224,2)</f>
        <v>66.180000000000007</v>
      </c>
      <c r="F976" s="35">
        <f>ROUND($F$791/100*$F$792*АТС!C224,2)</f>
        <v>45.05</v>
      </c>
      <c r="G976" s="35">
        <f>ROUND($G$791/100*$G$792*АТС!C224,2)</f>
        <v>26.36</v>
      </c>
    </row>
    <row r="977" spans="1:7" x14ac:dyDescent="0.25">
      <c r="A977" s="259"/>
      <c r="B977" s="123">
        <f t="shared" si="15"/>
        <v>42529.666669999999</v>
      </c>
      <c r="C977" s="126">
        <v>16</v>
      </c>
      <c r="D977" s="35">
        <f>ROUND($D$791/100*$D$792*АТС!$C225,2)</f>
        <v>74.900000000000006</v>
      </c>
      <c r="E977" s="35">
        <f>ROUND($E$791/100*$E$792*АТС!C225,2)</f>
        <v>68.819999999999993</v>
      </c>
      <c r="F977" s="35">
        <f>ROUND($F$791/100*$F$792*АТС!C225,2)</f>
        <v>46.85</v>
      </c>
      <c r="G977" s="35">
        <f>ROUND($G$791/100*$G$792*АТС!C225,2)</f>
        <v>27.42</v>
      </c>
    </row>
    <row r="978" spans="1:7" x14ac:dyDescent="0.25">
      <c r="A978" s="259"/>
      <c r="B978" s="125">
        <f t="shared" si="15"/>
        <v>42529.708330000001</v>
      </c>
      <c r="C978" s="126">
        <v>17</v>
      </c>
      <c r="D978" s="35">
        <f>ROUND($D$791/100*$D$792*АТС!$C226,2)</f>
        <v>76.36</v>
      </c>
      <c r="E978" s="35">
        <f>ROUND($E$791/100*$E$792*АТС!C226,2)</f>
        <v>70.16</v>
      </c>
      <c r="F978" s="35">
        <f>ROUND($F$791/100*$F$792*АТС!C226,2)</f>
        <v>47.76</v>
      </c>
      <c r="G978" s="35">
        <f>ROUND($G$791/100*$G$792*АТС!C226,2)</f>
        <v>27.95</v>
      </c>
    </row>
    <row r="979" spans="1:7" x14ac:dyDescent="0.25">
      <c r="A979" s="259"/>
      <c r="B979" s="123">
        <f t="shared" si="15"/>
        <v>42529.75</v>
      </c>
      <c r="C979" s="126">
        <v>18</v>
      </c>
      <c r="D979" s="35">
        <f>ROUND($D$791/100*$D$792*АТС!$C227,2)</f>
        <v>72.09</v>
      </c>
      <c r="E979" s="35">
        <f>ROUND($E$791/100*$E$792*АТС!C227,2)</f>
        <v>66.239999999999995</v>
      </c>
      <c r="F979" s="35">
        <f>ROUND($F$791/100*$F$792*АТС!C227,2)</f>
        <v>45.09</v>
      </c>
      <c r="G979" s="35">
        <f>ROUND($G$791/100*$G$792*АТС!C227,2)</f>
        <v>26.39</v>
      </c>
    </row>
    <row r="980" spans="1:7" x14ac:dyDescent="0.25">
      <c r="A980" s="259"/>
      <c r="B980" s="125">
        <f t="shared" si="15"/>
        <v>42529.791669999999</v>
      </c>
      <c r="C980" s="126">
        <v>19</v>
      </c>
      <c r="D980" s="35">
        <f>ROUND($D$791/100*$D$792*АТС!$C228,2)</f>
        <v>65.34</v>
      </c>
      <c r="E980" s="35">
        <f>ROUND($E$791/100*$E$792*АТС!C228,2)</f>
        <v>60.04</v>
      </c>
      <c r="F980" s="35">
        <f>ROUND($F$791/100*$F$792*АТС!C228,2)</f>
        <v>40.869999999999997</v>
      </c>
      <c r="G980" s="35">
        <f>ROUND($G$791/100*$G$792*АТС!C228,2)</f>
        <v>23.92</v>
      </c>
    </row>
    <row r="981" spans="1:7" x14ac:dyDescent="0.25">
      <c r="A981" s="259"/>
      <c r="B981" s="123">
        <f t="shared" si="15"/>
        <v>42529.833330000001</v>
      </c>
      <c r="C981" s="126">
        <v>20</v>
      </c>
      <c r="D981" s="35">
        <f>ROUND($D$791/100*$D$792*АТС!$C229,2)</f>
        <v>74.349999999999994</v>
      </c>
      <c r="E981" s="35">
        <f>ROUND($E$791/100*$E$792*АТС!C229,2)</f>
        <v>68.319999999999993</v>
      </c>
      <c r="F981" s="35">
        <f>ROUND($F$791/100*$F$792*АТС!C229,2)</f>
        <v>46.51</v>
      </c>
      <c r="G981" s="35">
        <f>ROUND($G$791/100*$G$792*АТС!C229,2)</f>
        <v>27.22</v>
      </c>
    </row>
    <row r="982" spans="1:7" x14ac:dyDescent="0.25">
      <c r="A982" s="259"/>
      <c r="B982" s="125">
        <f t="shared" si="15"/>
        <v>42529.875</v>
      </c>
      <c r="C982" s="126">
        <v>21</v>
      </c>
      <c r="D982" s="35">
        <f>ROUND($D$791/100*$D$792*АТС!$C230,2)</f>
        <v>70.09</v>
      </c>
      <c r="E982" s="35">
        <f>ROUND($E$791/100*$E$792*АТС!C230,2)</f>
        <v>64.400000000000006</v>
      </c>
      <c r="F982" s="35">
        <f>ROUND($F$791/100*$F$792*АТС!C230,2)</f>
        <v>43.84</v>
      </c>
      <c r="G982" s="35">
        <f>ROUND($G$791/100*$G$792*АТС!C230,2)</f>
        <v>25.66</v>
      </c>
    </row>
    <row r="983" spans="1:7" x14ac:dyDescent="0.25">
      <c r="A983" s="259"/>
      <c r="B983" s="123">
        <f t="shared" si="15"/>
        <v>42529.916669999999</v>
      </c>
      <c r="C983" s="126">
        <v>22</v>
      </c>
      <c r="D983" s="35">
        <f>ROUND($D$791/100*$D$792*АТС!$C231,2)</f>
        <v>68.23</v>
      </c>
      <c r="E983" s="35">
        <f>ROUND($E$791/100*$E$792*АТС!C231,2)</f>
        <v>62.69</v>
      </c>
      <c r="F983" s="35">
        <f>ROUND($F$791/100*$F$792*АТС!C231,2)</f>
        <v>42.67</v>
      </c>
      <c r="G983" s="35">
        <f>ROUND($G$791/100*$G$792*АТС!C231,2)</f>
        <v>24.97</v>
      </c>
    </row>
    <row r="984" spans="1:7" x14ac:dyDescent="0.25">
      <c r="A984" s="259"/>
      <c r="B984" s="125">
        <f t="shared" si="15"/>
        <v>42529.958330000001</v>
      </c>
      <c r="C984" s="126">
        <v>23</v>
      </c>
      <c r="D984" s="35">
        <f>ROUND($D$791/100*$D$792*АТС!$C232,2)</f>
        <v>79.599999999999994</v>
      </c>
      <c r="E984" s="35">
        <f>ROUND($E$791/100*$E$792*АТС!C232,2)</f>
        <v>73.14</v>
      </c>
      <c r="F984" s="35">
        <f>ROUND($F$791/100*$F$792*АТС!C232,2)</f>
        <v>49.79</v>
      </c>
      <c r="G984" s="35">
        <f>ROUND($G$791/100*$G$792*АТС!C232,2)</f>
        <v>29.14</v>
      </c>
    </row>
    <row r="985" spans="1:7" x14ac:dyDescent="0.25">
      <c r="A985" s="259"/>
      <c r="B985" s="123">
        <f t="shared" si="15"/>
        <v>42530</v>
      </c>
      <c r="C985" s="126">
        <v>0</v>
      </c>
      <c r="D985" s="35">
        <f>ROUND($D$791/100*$D$792*АТС!$C233,2)</f>
        <v>65.73</v>
      </c>
      <c r="E985" s="35">
        <f>ROUND($E$791/100*$E$792*АТС!C233,2)</f>
        <v>60.39</v>
      </c>
      <c r="F985" s="35">
        <f>ROUND($F$791/100*$F$792*АТС!C233,2)</f>
        <v>41.11</v>
      </c>
      <c r="G985" s="35">
        <f>ROUND($G$791/100*$G$792*АТС!C233,2)</f>
        <v>24.06</v>
      </c>
    </row>
    <row r="986" spans="1:7" x14ac:dyDescent="0.25">
      <c r="A986" s="259"/>
      <c r="B986" s="125">
        <f t="shared" si="15"/>
        <v>42530.041669999999</v>
      </c>
      <c r="C986" s="126">
        <v>1</v>
      </c>
      <c r="D986" s="35">
        <f>ROUND($D$791/100*$D$792*АТС!$C234,2)</f>
        <v>66.27</v>
      </c>
      <c r="E986" s="35">
        <f>ROUND($E$791/100*$E$792*АТС!C234,2)</f>
        <v>60.89</v>
      </c>
      <c r="F986" s="35">
        <f>ROUND($F$791/100*$F$792*АТС!C234,2)</f>
        <v>41.45</v>
      </c>
      <c r="G986" s="35">
        <f>ROUND($G$791/100*$G$792*АТС!C234,2)</f>
        <v>24.26</v>
      </c>
    </row>
    <row r="987" spans="1:7" x14ac:dyDescent="0.25">
      <c r="A987" s="259"/>
      <c r="B987" s="123">
        <f t="shared" si="15"/>
        <v>42530.083330000001</v>
      </c>
      <c r="C987" s="126">
        <v>2</v>
      </c>
      <c r="D987" s="35">
        <f>ROUND($D$791/100*$D$792*АТС!$C235,2)</f>
        <v>70.98</v>
      </c>
      <c r="E987" s="35">
        <f>ROUND($E$791/100*$E$792*АТС!C235,2)</f>
        <v>65.22</v>
      </c>
      <c r="F987" s="35">
        <f>ROUND($F$791/100*$F$792*АТС!C235,2)</f>
        <v>44.4</v>
      </c>
      <c r="G987" s="35">
        <f>ROUND($G$791/100*$G$792*АТС!C235,2)</f>
        <v>25.98</v>
      </c>
    </row>
    <row r="988" spans="1:7" x14ac:dyDescent="0.25">
      <c r="A988" s="259"/>
      <c r="B988" s="125">
        <f t="shared" si="15"/>
        <v>42530.125</v>
      </c>
      <c r="C988" s="126">
        <v>3</v>
      </c>
      <c r="D988" s="35">
        <f>ROUND($D$791/100*$D$792*АТС!$C236,2)</f>
        <v>72.680000000000007</v>
      </c>
      <c r="E988" s="35">
        <f>ROUND($E$791/100*$E$792*АТС!C236,2)</f>
        <v>66.78</v>
      </c>
      <c r="F988" s="35">
        <f>ROUND($F$791/100*$F$792*АТС!C236,2)</f>
        <v>45.46</v>
      </c>
      <c r="G988" s="35">
        <f>ROUND($G$791/100*$G$792*АТС!C236,2)</f>
        <v>26.6</v>
      </c>
    </row>
    <row r="989" spans="1:7" x14ac:dyDescent="0.25">
      <c r="A989" s="259"/>
      <c r="B989" s="123">
        <f t="shared" si="15"/>
        <v>42530.166669999999</v>
      </c>
      <c r="C989" s="126">
        <v>4</v>
      </c>
      <c r="D989" s="35">
        <f>ROUND($D$791/100*$D$792*АТС!$C237,2)</f>
        <v>78.27</v>
      </c>
      <c r="E989" s="35">
        <f>ROUND($E$791/100*$E$792*АТС!C237,2)</f>
        <v>71.92</v>
      </c>
      <c r="F989" s="35">
        <f>ROUND($F$791/100*$F$792*АТС!C237,2)</f>
        <v>48.96</v>
      </c>
      <c r="G989" s="35">
        <f>ROUND($G$791/100*$G$792*АТС!C237,2)</f>
        <v>28.65</v>
      </c>
    </row>
    <row r="990" spans="1:7" x14ac:dyDescent="0.25">
      <c r="A990" s="259"/>
      <c r="B990" s="125">
        <f t="shared" si="15"/>
        <v>42530.208330000001</v>
      </c>
      <c r="C990" s="126">
        <v>5</v>
      </c>
      <c r="D990" s="35">
        <f>ROUND($D$791/100*$D$792*АТС!$C238,2)</f>
        <v>80.33</v>
      </c>
      <c r="E990" s="35">
        <f>ROUND($E$791/100*$E$792*АТС!C238,2)</f>
        <v>73.81</v>
      </c>
      <c r="F990" s="35">
        <f>ROUND($F$791/100*$F$792*АТС!C238,2)</f>
        <v>50.25</v>
      </c>
      <c r="G990" s="35">
        <f>ROUND($G$791/100*$G$792*АТС!C238,2)</f>
        <v>29.41</v>
      </c>
    </row>
    <row r="991" spans="1:7" x14ac:dyDescent="0.25">
      <c r="A991" s="259"/>
      <c r="B991" s="123">
        <f t="shared" si="15"/>
        <v>42530.25</v>
      </c>
      <c r="C991" s="126">
        <v>6</v>
      </c>
      <c r="D991" s="35">
        <f>ROUND($D$791/100*$D$792*АТС!$C239,2)</f>
        <v>72.790000000000006</v>
      </c>
      <c r="E991" s="35">
        <f>ROUND($E$791/100*$E$792*АТС!C239,2)</f>
        <v>66.88</v>
      </c>
      <c r="F991" s="35">
        <f>ROUND($F$791/100*$F$792*АТС!C239,2)</f>
        <v>45.53</v>
      </c>
      <c r="G991" s="35">
        <f>ROUND($G$791/100*$G$792*АТС!C239,2)</f>
        <v>26.64</v>
      </c>
    </row>
    <row r="992" spans="1:7" x14ac:dyDescent="0.25">
      <c r="A992" s="259"/>
      <c r="B992" s="125">
        <f t="shared" si="15"/>
        <v>42530.291669999999</v>
      </c>
      <c r="C992" s="126">
        <v>7</v>
      </c>
      <c r="D992" s="35">
        <f>ROUND($D$791/100*$D$792*АТС!$C240,2)</f>
        <v>106.83</v>
      </c>
      <c r="E992" s="35">
        <f>ROUND($E$791/100*$E$792*АТС!C240,2)</f>
        <v>98.15</v>
      </c>
      <c r="F992" s="35">
        <f>ROUND($F$791/100*$F$792*АТС!C240,2)</f>
        <v>66.819999999999993</v>
      </c>
      <c r="G992" s="35">
        <f>ROUND($G$791/100*$G$792*АТС!C240,2)</f>
        <v>39.1</v>
      </c>
    </row>
    <row r="993" spans="1:7" x14ac:dyDescent="0.25">
      <c r="A993" s="259"/>
      <c r="B993" s="123">
        <f t="shared" si="15"/>
        <v>42530.333330000001</v>
      </c>
      <c r="C993" s="126">
        <v>8</v>
      </c>
      <c r="D993" s="35">
        <f>ROUND($D$791/100*$D$792*АТС!$C241,2)</f>
        <v>91.31</v>
      </c>
      <c r="E993" s="35">
        <f>ROUND($E$791/100*$E$792*АТС!C241,2)</f>
        <v>83.9</v>
      </c>
      <c r="F993" s="35">
        <f>ROUND($F$791/100*$F$792*АТС!C241,2)</f>
        <v>57.11</v>
      </c>
      <c r="G993" s="35">
        <f>ROUND($G$791/100*$G$792*АТС!C241,2)</f>
        <v>33.43</v>
      </c>
    </row>
    <row r="994" spans="1:7" x14ac:dyDescent="0.25">
      <c r="A994" s="259"/>
      <c r="B994" s="125">
        <f t="shared" si="15"/>
        <v>42530.375</v>
      </c>
      <c r="C994" s="126">
        <v>9</v>
      </c>
      <c r="D994" s="35">
        <f>ROUND($D$791/100*$D$792*АТС!$C242,2)</f>
        <v>77.3</v>
      </c>
      <c r="E994" s="35">
        <f>ROUND($E$791/100*$E$792*АТС!C242,2)</f>
        <v>71.02</v>
      </c>
      <c r="F994" s="35">
        <f>ROUND($F$791/100*$F$792*АТС!C242,2)</f>
        <v>48.35</v>
      </c>
      <c r="G994" s="35">
        <f>ROUND($G$791/100*$G$792*АТС!C242,2)</f>
        <v>28.3</v>
      </c>
    </row>
    <row r="995" spans="1:7" x14ac:dyDescent="0.25">
      <c r="A995" s="259"/>
      <c r="B995" s="123">
        <f t="shared" si="15"/>
        <v>42530.416669999999</v>
      </c>
      <c r="C995" s="126">
        <v>10</v>
      </c>
      <c r="D995" s="35">
        <f>ROUND($D$791/100*$D$792*АТС!$C243,2)</f>
        <v>72.069999999999993</v>
      </c>
      <c r="E995" s="35">
        <f>ROUND($E$791/100*$E$792*АТС!C243,2)</f>
        <v>66.22</v>
      </c>
      <c r="F995" s="35">
        <f>ROUND($F$791/100*$F$792*АТС!C243,2)</f>
        <v>45.07</v>
      </c>
      <c r="G995" s="35">
        <f>ROUND($G$791/100*$G$792*АТС!C243,2)</f>
        <v>26.38</v>
      </c>
    </row>
    <row r="996" spans="1:7" x14ac:dyDescent="0.25">
      <c r="A996" s="259"/>
      <c r="B996" s="125">
        <f t="shared" si="15"/>
        <v>42530.458330000001</v>
      </c>
      <c r="C996" s="126">
        <v>11</v>
      </c>
      <c r="D996" s="35">
        <f>ROUND($D$791/100*$D$792*АТС!$C244,2)</f>
        <v>71.25</v>
      </c>
      <c r="E996" s="35">
        <f>ROUND($E$791/100*$E$792*АТС!C244,2)</f>
        <v>65.459999999999994</v>
      </c>
      <c r="F996" s="35">
        <f>ROUND($F$791/100*$F$792*АТС!C244,2)</f>
        <v>44.56</v>
      </c>
      <c r="G996" s="35">
        <f>ROUND($G$791/100*$G$792*АТС!C244,2)</f>
        <v>26.08</v>
      </c>
    </row>
    <row r="997" spans="1:7" x14ac:dyDescent="0.25">
      <c r="A997" s="259"/>
      <c r="B997" s="123">
        <f t="shared" si="15"/>
        <v>42530.5</v>
      </c>
      <c r="C997" s="126">
        <v>12</v>
      </c>
      <c r="D997" s="35">
        <f>ROUND($D$791/100*$D$792*АТС!$C245,2)</f>
        <v>73.73</v>
      </c>
      <c r="E997" s="35">
        <f>ROUND($E$791/100*$E$792*АТС!C245,2)</f>
        <v>67.739999999999995</v>
      </c>
      <c r="F997" s="35">
        <f>ROUND($F$791/100*$F$792*АТС!C245,2)</f>
        <v>46.11</v>
      </c>
      <c r="G997" s="35">
        <f>ROUND($G$791/100*$G$792*АТС!C245,2)</f>
        <v>26.99</v>
      </c>
    </row>
    <row r="998" spans="1:7" x14ac:dyDescent="0.25">
      <c r="A998" s="259"/>
      <c r="B998" s="125">
        <f t="shared" si="15"/>
        <v>42530.541669999999</v>
      </c>
      <c r="C998" s="126">
        <v>13</v>
      </c>
      <c r="D998" s="35">
        <f>ROUND($D$791/100*$D$792*АТС!$C246,2)</f>
        <v>77.290000000000006</v>
      </c>
      <c r="E998" s="35">
        <f>ROUND($E$791/100*$E$792*АТС!C246,2)</f>
        <v>71.010000000000005</v>
      </c>
      <c r="F998" s="35">
        <f>ROUND($F$791/100*$F$792*АТС!C246,2)</f>
        <v>48.34</v>
      </c>
      <c r="G998" s="35">
        <f>ROUND($G$791/100*$G$792*АТС!C246,2)</f>
        <v>28.29</v>
      </c>
    </row>
    <row r="999" spans="1:7" x14ac:dyDescent="0.25">
      <c r="A999" s="259"/>
      <c r="B999" s="123">
        <f t="shared" si="15"/>
        <v>42530.583330000001</v>
      </c>
      <c r="C999" s="126">
        <v>14</v>
      </c>
      <c r="D999" s="35">
        <f>ROUND($D$791/100*$D$792*АТС!$C247,2)</f>
        <v>82.19</v>
      </c>
      <c r="E999" s="35">
        <f>ROUND($E$791/100*$E$792*АТС!C247,2)</f>
        <v>75.52</v>
      </c>
      <c r="F999" s="35">
        <f>ROUND($F$791/100*$F$792*АТС!C247,2)</f>
        <v>51.41</v>
      </c>
      <c r="G999" s="35">
        <f>ROUND($G$791/100*$G$792*АТС!C247,2)</f>
        <v>30.09</v>
      </c>
    </row>
    <row r="1000" spans="1:7" x14ac:dyDescent="0.25">
      <c r="A1000" s="259"/>
      <c r="B1000" s="125">
        <f t="shared" si="15"/>
        <v>42530.625</v>
      </c>
      <c r="C1000" s="126">
        <v>15</v>
      </c>
      <c r="D1000" s="35">
        <f>ROUND($D$791/100*$D$792*АТС!$C248,2)</f>
        <v>82.19</v>
      </c>
      <c r="E1000" s="35">
        <f>ROUND($E$791/100*$E$792*АТС!C248,2)</f>
        <v>75.52</v>
      </c>
      <c r="F1000" s="35">
        <f>ROUND($F$791/100*$F$792*АТС!C248,2)</f>
        <v>51.4</v>
      </c>
      <c r="G1000" s="35">
        <f>ROUND($G$791/100*$G$792*АТС!C248,2)</f>
        <v>30.08</v>
      </c>
    </row>
    <row r="1001" spans="1:7" x14ac:dyDescent="0.25">
      <c r="A1001" s="259"/>
      <c r="B1001" s="123">
        <f t="shared" si="15"/>
        <v>42530.666669999999</v>
      </c>
      <c r="C1001" s="126">
        <v>16</v>
      </c>
      <c r="D1001" s="35">
        <f>ROUND($D$791/100*$D$792*АТС!$C249,2)</f>
        <v>79.489999999999995</v>
      </c>
      <c r="E1001" s="35">
        <f>ROUND($E$791/100*$E$792*АТС!C249,2)</f>
        <v>73.040000000000006</v>
      </c>
      <c r="F1001" s="35">
        <f>ROUND($F$791/100*$F$792*АТС!C249,2)</f>
        <v>49.72</v>
      </c>
      <c r="G1001" s="35">
        <f>ROUND($G$791/100*$G$792*АТС!C249,2)</f>
        <v>29.1</v>
      </c>
    </row>
    <row r="1002" spans="1:7" x14ac:dyDescent="0.25">
      <c r="A1002" s="259"/>
      <c r="B1002" s="125">
        <f t="shared" si="15"/>
        <v>42530.708330000001</v>
      </c>
      <c r="C1002" s="126">
        <v>17</v>
      </c>
      <c r="D1002" s="35">
        <f>ROUND($D$791/100*$D$792*АТС!$C250,2)</f>
        <v>79.48</v>
      </c>
      <c r="E1002" s="35">
        <f>ROUND($E$791/100*$E$792*АТС!C250,2)</f>
        <v>73.03</v>
      </c>
      <c r="F1002" s="35">
        <f>ROUND($F$791/100*$F$792*АТС!C250,2)</f>
        <v>49.71</v>
      </c>
      <c r="G1002" s="35">
        <f>ROUND($G$791/100*$G$792*АТС!C250,2)</f>
        <v>29.09</v>
      </c>
    </row>
    <row r="1003" spans="1:7" x14ac:dyDescent="0.25">
      <c r="A1003" s="259"/>
      <c r="B1003" s="123">
        <f t="shared" si="15"/>
        <v>42530.75</v>
      </c>
      <c r="C1003" s="126">
        <v>18</v>
      </c>
      <c r="D1003" s="35">
        <f>ROUND($D$791/100*$D$792*АТС!$C251,2)</f>
        <v>76.39</v>
      </c>
      <c r="E1003" s="35">
        <f>ROUND($E$791/100*$E$792*АТС!C251,2)</f>
        <v>70.19</v>
      </c>
      <c r="F1003" s="35">
        <f>ROUND($F$791/100*$F$792*АТС!C251,2)</f>
        <v>47.78</v>
      </c>
      <c r="G1003" s="35">
        <f>ROUND($G$791/100*$G$792*АТС!C251,2)</f>
        <v>27.96</v>
      </c>
    </row>
    <row r="1004" spans="1:7" x14ac:dyDescent="0.25">
      <c r="A1004" s="259"/>
      <c r="B1004" s="125">
        <f t="shared" si="15"/>
        <v>42530.791669999999</v>
      </c>
      <c r="C1004" s="126">
        <v>19</v>
      </c>
      <c r="D1004" s="35">
        <f>ROUND($D$791/100*$D$792*АТС!$C252,2)</f>
        <v>67.099999999999994</v>
      </c>
      <c r="E1004" s="35">
        <f>ROUND($E$791/100*$E$792*АТС!C252,2)</f>
        <v>61.65</v>
      </c>
      <c r="F1004" s="35">
        <f>ROUND($F$791/100*$F$792*АТС!C252,2)</f>
        <v>41.97</v>
      </c>
      <c r="G1004" s="35">
        <f>ROUND($G$791/100*$G$792*АТС!C252,2)</f>
        <v>24.56</v>
      </c>
    </row>
    <row r="1005" spans="1:7" x14ac:dyDescent="0.25">
      <c r="A1005" s="259"/>
      <c r="B1005" s="123">
        <f t="shared" si="15"/>
        <v>42530.833330000001</v>
      </c>
      <c r="C1005" s="126">
        <v>20</v>
      </c>
      <c r="D1005" s="35">
        <f>ROUND($D$791/100*$D$792*АТС!$C253,2)</f>
        <v>72.099999999999994</v>
      </c>
      <c r="E1005" s="35">
        <f>ROUND($E$791/100*$E$792*АТС!C253,2)</f>
        <v>66.239999999999995</v>
      </c>
      <c r="F1005" s="35">
        <f>ROUND($F$791/100*$F$792*АТС!C253,2)</f>
        <v>45.09</v>
      </c>
      <c r="G1005" s="35">
        <f>ROUND($G$791/100*$G$792*АТС!C253,2)</f>
        <v>26.39</v>
      </c>
    </row>
    <row r="1006" spans="1:7" x14ac:dyDescent="0.25">
      <c r="A1006" s="259"/>
      <c r="B1006" s="125">
        <f t="shared" si="15"/>
        <v>42530.875</v>
      </c>
      <c r="C1006" s="126">
        <v>21</v>
      </c>
      <c r="D1006" s="35">
        <f>ROUND($D$791/100*$D$792*АТС!$C254,2)</f>
        <v>67.739999999999995</v>
      </c>
      <c r="E1006" s="35">
        <f>ROUND($E$791/100*$E$792*АТС!C254,2)</f>
        <v>62.24</v>
      </c>
      <c r="F1006" s="35">
        <f>ROUND($F$791/100*$F$792*АТС!C254,2)</f>
        <v>42.37</v>
      </c>
      <c r="G1006" s="35">
        <f>ROUND($G$791/100*$G$792*АТС!C254,2)</f>
        <v>24.8</v>
      </c>
    </row>
    <row r="1007" spans="1:7" x14ac:dyDescent="0.25">
      <c r="A1007" s="259"/>
      <c r="B1007" s="123">
        <f t="shared" si="15"/>
        <v>42530.916669999999</v>
      </c>
      <c r="C1007" s="126">
        <v>22</v>
      </c>
      <c r="D1007" s="35">
        <f>ROUND($D$791/100*$D$792*АТС!$C255,2)</f>
        <v>66.42</v>
      </c>
      <c r="E1007" s="35">
        <f>ROUND($E$791/100*$E$792*АТС!C255,2)</f>
        <v>61.03</v>
      </c>
      <c r="F1007" s="35">
        <f>ROUND($F$791/100*$F$792*АТС!C255,2)</f>
        <v>41.54</v>
      </c>
      <c r="G1007" s="35">
        <f>ROUND($G$791/100*$G$792*АТС!C255,2)</f>
        <v>24.31</v>
      </c>
    </row>
    <row r="1008" spans="1:7" x14ac:dyDescent="0.25">
      <c r="A1008" s="259"/>
      <c r="B1008" s="125">
        <f t="shared" si="15"/>
        <v>42530.958330000001</v>
      </c>
      <c r="C1008" s="126">
        <v>23</v>
      </c>
      <c r="D1008" s="35">
        <f>ROUND($D$791/100*$D$792*АТС!$C256,2)</f>
        <v>79.989999999999995</v>
      </c>
      <c r="E1008" s="35">
        <f>ROUND($E$791/100*$E$792*АТС!C256,2)</f>
        <v>73.5</v>
      </c>
      <c r="F1008" s="35">
        <f>ROUND($F$791/100*$F$792*АТС!C256,2)</f>
        <v>50.03</v>
      </c>
      <c r="G1008" s="35">
        <f>ROUND($G$791/100*$G$792*АТС!C256,2)</f>
        <v>29.28</v>
      </c>
    </row>
    <row r="1009" spans="1:7" x14ac:dyDescent="0.25">
      <c r="A1009" s="259"/>
      <c r="B1009" s="123">
        <f t="shared" si="15"/>
        <v>42531</v>
      </c>
      <c r="C1009" s="126">
        <v>0</v>
      </c>
      <c r="D1009" s="35">
        <f>ROUND($D$791/100*$D$792*АТС!$C257,2)</f>
        <v>67.5</v>
      </c>
      <c r="E1009" s="35">
        <f>ROUND($E$791/100*$E$792*АТС!C257,2)</f>
        <v>62.02</v>
      </c>
      <c r="F1009" s="35">
        <f>ROUND($F$791/100*$F$792*АТС!C257,2)</f>
        <v>42.22</v>
      </c>
      <c r="G1009" s="35">
        <f>ROUND($G$791/100*$G$792*АТС!C257,2)</f>
        <v>24.71</v>
      </c>
    </row>
    <row r="1010" spans="1:7" x14ac:dyDescent="0.25">
      <c r="A1010" s="259"/>
      <c r="B1010" s="125">
        <f t="shared" ref="B1010:B1073" si="16">B986+1</f>
        <v>42531.041669999999</v>
      </c>
      <c r="C1010" s="126">
        <v>1</v>
      </c>
      <c r="D1010" s="35">
        <f>ROUND($D$791/100*$D$792*АТС!$C258,2)</f>
        <v>66.3</v>
      </c>
      <c r="E1010" s="35">
        <f>ROUND($E$791/100*$E$792*АТС!C258,2)</f>
        <v>60.92</v>
      </c>
      <c r="F1010" s="35">
        <f>ROUND($F$791/100*$F$792*АТС!C258,2)</f>
        <v>41.47</v>
      </c>
      <c r="G1010" s="35">
        <f>ROUND($G$791/100*$G$792*АТС!C258,2)</f>
        <v>24.27</v>
      </c>
    </row>
    <row r="1011" spans="1:7" x14ac:dyDescent="0.25">
      <c r="A1011" s="259"/>
      <c r="B1011" s="123">
        <f t="shared" si="16"/>
        <v>42531.083330000001</v>
      </c>
      <c r="C1011" s="126">
        <v>2</v>
      </c>
      <c r="D1011" s="35">
        <f>ROUND($D$791/100*$D$792*АТС!$C259,2)</f>
        <v>70.17</v>
      </c>
      <c r="E1011" s="35">
        <f>ROUND($E$791/100*$E$792*АТС!C259,2)</f>
        <v>64.48</v>
      </c>
      <c r="F1011" s="35">
        <f>ROUND($F$791/100*$F$792*АТС!C259,2)</f>
        <v>43.89</v>
      </c>
      <c r="G1011" s="35">
        <f>ROUND($G$791/100*$G$792*АТС!C259,2)</f>
        <v>25.69</v>
      </c>
    </row>
    <row r="1012" spans="1:7" x14ac:dyDescent="0.25">
      <c r="A1012" s="259"/>
      <c r="B1012" s="125">
        <f t="shared" si="16"/>
        <v>42531.125</v>
      </c>
      <c r="C1012" s="126">
        <v>3</v>
      </c>
      <c r="D1012" s="35">
        <f>ROUND($D$791/100*$D$792*АТС!$C260,2)</f>
        <v>72.72</v>
      </c>
      <c r="E1012" s="35">
        <f>ROUND($E$791/100*$E$792*АТС!C260,2)</f>
        <v>66.81</v>
      </c>
      <c r="F1012" s="35">
        <f>ROUND($F$791/100*$F$792*АТС!C260,2)</f>
        <v>45.48</v>
      </c>
      <c r="G1012" s="35">
        <f>ROUND($G$791/100*$G$792*АТС!C260,2)</f>
        <v>26.62</v>
      </c>
    </row>
    <row r="1013" spans="1:7" x14ac:dyDescent="0.25">
      <c r="A1013" s="259"/>
      <c r="B1013" s="123">
        <f t="shared" si="16"/>
        <v>42531.166669999999</v>
      </c>
      <c r="C1013" s="126">
        <v>4</v>
      </c>
      <c r="D1013" s="35">
        <f>ROUND($D$791/100*$D$792*АТС!$C261,2)</f>
        <v>76.36</v>
      </c>
      <c r="E1013" s="35">
        <f>ROUND($E$791/100*$E$792*АТС!C261,2)</f>
        <v>70.16</v>
      </c>
      <c r="F1013" s="35">
        <f>ROUND($F$791/100*$F$792*АТС!C261,2)</f>
        <v>47.76</v>
      </c>
      <c r="G1013" s="35">
        <f>ROUND($G$791/100*$G$792*АТС!C261,2)</f>
        <v>27.95</v>
      </c>
    </row>
    <row r="1014" spans="1:7" x14ac:dyDescent="0.25">
      <c r="A1014" s="259"/>
      <c r="B1014" s="125">
        <f t="shared" si="16"/>
        <v>42531.208330000001</v>
      </c>
      <c r="C1014" s="126">
        <v>5</v>
      </c>
      <c r="D1014" s="35">
        <f>ROUND($D$791/100*$D$792*АТС!$C262,2)</f>
        <v>78.34</v>
      </c>
      <c r="E1014" s="35">
        <f>ROUND($E$791/100*$E$792*АТС!C262,2)</f>
        <v>71.98</v>
      </c>
      <c r="F1014" s="35">
        <f>ROUND($F$791/100*$F$792*АТС!C262,2)</f>
        <v>49</v>
      </c>
      <c r="G1014" s="35">
        <f>ROUND($G$791/100*$G$792*АТС!C262,2)</f>
        <v>28.68</v>
      </c>
    </row>
    <row r="1015" spans="1:7" x14ac:dyDescent="0.25">
      <c r="A1015" s="259"/>
      <c r="B1015" s="123">
        <f t="shared" si="16"/>
        <v>42531.25</v>
      </c>
      <c r="C1015" s="126">
        <v>6</v>
      </c>
      <c r="D1015" s="35">
        <f>ROUND($D$791/100*$D$792*АТС!$C263,2)</f>
        <v>71.069999999999993</v>
      </c>
      <c r="E1015" s="35">
        <f>ROUND($E$791/100*$E$792*АТС!C263,2)</f>
        <v>65.3</v>
      </c>
      <c r="F1015" s="35">
        <f>ROUND($F$791/100*$F$792*АТС!C263,2)</f>
        <v>44.45</v>
      </c>
      <c r="G1015" s="35">
        <f>ROUND($G$791/100*$G$792*АТС!C263,2)</f>
        <v>26.01</v>
      </c>
    </row>
    <row r="1016" spans="1:7" x14ac:dyDescent="0.25">
      <c r="A1016" s="259"/>
      <c r="B1016" s="125">
        <f t="shared" si="16"/>
        <v>42531.291669999999</v>
      </c>
      <c r="C1016" s="126">
        <v>7</v>
      </c>
      <c r="D1016" s="35">
        <f>ROUND($D$791/100*$D$792*АТС!$C264,2)</f>
        <v>104.14</v>
      </c>
      <c r="E1016" s="35">
        <f>ROUND($E$791/100*$E$792*АТС!C264,2)</f>
        <v>95.69</v>
      </c>
      <c r="F1016" s="35">
        <f>ROUND($F$791/100*$F$792*АТС!C264,2)</f>
        <v>65.14</v>
      </c>
      <c r="G1016" s="35">
        <f>ROUND($G$791/100*$G$792*АТС!C264,2)</f>
        <v>38.119999999999997</v>
      </c>
    </row>
    <row r="1017" spans="1:7" x14ac:dyDescent="0.25">
      <c r="A1017" s="259"/>
      <c r="B1017" s="123">
        <f t="shared" si="16"/>
        <v>42531.333330000001</v>
      </c>
      <c r="C1017" s="126">
        <v>8</v>
      </c>
      <c r="D1017" s="35">
        <f>ROUND($D$791/100*$D$792*АТС!$C265,2)</f>
        <v>85.35</v>
      </c>
      <c r="E1017" s="35">
        <f>ROUND($E$791/100*$E$792*АТС!C265,2)</f>
        <v>78.42</v>
      </c>
      <c r="F1017" s="35">
        <f>ROUND($F$791/100*$F$792*АТС!C265,2)</f>
        <v>53.38</v>
      </c>
      <c r="G1017" s="35">
        <f>ROUND($G$791/100*$G$792*АТС!C265,2)</f>
        <v>31.24</v>
      </c>
    </row>
    <row r="1018" spans="1:7" x14ac:dyDescent="0.25">
      <c r="A1018" s="259"/>
      <c r="B1018" s="125">
        <f t="shared" si="16"/>
        <v>42531.375</v>
      </c>
      <c r="C1018" s="126">
        <v>9</v>
      </c>
      <c r="D1018" s="35">
        <f>ROUND($D$791/100*$D$792*АТС!$C266,2)</f>
        <v>68.900000000000006</v>
      </c>
      <c r="E1018" s="35">
        <f>ROUND($E$791/100*$E$792*АТС!C266,2)</f>
        <v>63.3</v>
      </c>
      <c r="F1018" s="35">
        <f>ROUND($F$791/100*$F$792*АТС!C266,2)</f>
        <v>43.09</v>
      </c>
      <c r="G1018" s="35">
        <f>ROUND($G$791/100*$G$792*АТС!C266,2)</f>
        <v>25.22</v>
      </c>
    </row>
    <row r="1019" spans="1:7" x14ac:dyDescent="0.25">
      <c r="A1019" s="259"/>
      <c r="B1019" s="123">
        <f t="shared" si="16"/>
        <v>42531.416669999999</v>
      </c>
      <c r="C1019" s="126">
        <v>10</v>
      </c>
      <c r="D1019" s="35">
        <f>ROUND($D$791/100*$D$792*АТС!$C267,2)</f>
        <v>64.599999999999994</v>
      </c>
      <c r="E1019" s="35">
        <f>ROUND($E$791/100*$E$792*АТС!C267,2)</f>
        <v>59.35</v>
      </c>
      <c r="F1019" s="35">
        <f>ROUND($F$791/100*$F$792*АТС!C267,2)</f>
        <v>40.4</v>
      </c>
      <c r="G1019" s="35">
        <f>ROUND($G$791/100*$G$792*АТС!C267,2)</f>
        <v>23.65</v>
      </c>
    </row>
    <row r="1020" spans="1:7" x14ac:dyDescent="0.25">
      <c r="A1020" s="259"/>
      <c r="B1020" s="125">
        <f t="shared" si="16"/>
        <v>42531.458330000001</v>
      </c>
      <c r="C1020" s="126">
        <v>11</v>
      </c>
      <c r="D1020" s="35">
        <f>ROUND($D$791/100*$D$792*АТС!$C268,2)</f>
        <v>65.22</v>
      </c>
      <c r="E1020" s="35">
        <f>ROUND($E$791/100*$E$792*АТС!C268,2)</f>
        <v>59.93</v>
      </c>
      <c r="F1020" s="35">
        <f>ROUND($F$791/100*$F$792*АТС!C268,2)</f>
        <v>40.79</v>
      </c>
      <c r="G1020" s="35">
        <f>ROUND($G$791/100*$G$792*АТС!C268,2)</f>
        <v>23.87</v>
      </c>
    </row>
    <row r="1021" spans="1:7" x14ac:dyDescent="0.25">
      <c r="A1021" s="259"/>
      <c r="B1021" s="123">
        <f t="shared" si="16"/>
        <v>42531.5</v>
      </c>
      <c r="C1021" s="126">
        <v>12</v>
      </c>
      <c r="D1021" s="35">
        <f>ROUND($D$791/100*$D$792*АТС!$C269,2)</f>
        <v>65.95</v>
      </c>
      <c r="E1021" s="35">
        <f>ROUND($E$791/100*$E$792*АТС!C269,2)</f>
        <v>60.6</v>
      </c>
      <c r="F1021" s="35">
        <f>ROUND($F$791/100*$F$792*АТС!C269,2)</f>
        <v>41.25</v>
      </c>
      <c r="G1021" s="35">
        <f>ROUND($G$791/100*$G$792*АТС!C269,2)</f>
        <v>24.14</v>
      </c>
    </row>
    <row r="1022" spans="1:7" x14ac:dyDescent="0.25">
      <c r="A1022" s="259"/>
      <c r="B1022" s="125">
        <f t="shared" si="16"/>
        <v>42531.541669999999</v>
      </c>
      <c r="C1022" s="126">
        <v>13</v>
      </c>
      <c r="D1022" s="35">
        <f>ROUND($D$791/100*$D$792*АТС!$C270,2)</f>
        <v>68.11</v>
      </c>
      <c r="E1022" s="35">
        <f>ROUND($E$791/100*$E$792*АТС!C270,2)</f>
        <v>62.58</v>
      </c>
      <c r="F1022" s="35">
        <f>ROUND($F$791/100*$F$792*АТС!C270,2)</f>
        <v>42.6</v>
      </c>
      <c r="G1022" s="35">
        <f>ROUND($G$791/100*$G$792*АТС!C270,2)</f>
        <v>24.93</v>
      </c>
    </row>
    <row r="1023" spans="1:7" x14ac:dyDescent="0.25">
      <c r="A1023" s="259"/>
      <c r="B1023" s="123">
        <f t="shared" si="16"/>
        <v>42531.583330000001</v>
      </c>
      <c r="C1023" s="126">
        <v>14</v>
      </c>
      <c r="D1023" s="35">
        <f>ROUND($D$791/100*$D$792*АТС!$C271,2)</f>
        <v>68.87</v>
      </c>
      <c r="E1023" s="35">
        <f>ROUND($E$791/100*$E$792*АТС!C271,2)</f>
        <v>63.28</v>
      </c>
      <c r="F1023" s="35">
        <f>ROUND($F$791/100*$F$792*АТС!C271,2)</f>
        <v>43.07</v>
      </c>
      <c r="G1023" s="35">
        <f>ROUND($G$791/100*$G$792*АТС!C271,2)</f>
        <v>25.21</v>
      </c>
    </row>
    <row r="1024" spans="1:7" x14ac:dyDescent="0.25">
      <c r="A1024" s="259"/>
      <c r="B1024" s="125">
        <f t="shared" si="16"/>
        <v>42531.625</v>
      </c>
      <c r="C1024" s="126">
        <v>15</v>
      </c>
      <c r="D1024" s="35">
        <f>ROUND($D$791/100*$D$792*АТС!$C272,2)</f>
        <v>72.02</v>
      </c>
      <c r="E1024" s="35">
        <f>ROUND($E$791/100*$E$792*АТС!C272,2)</f>
        <v>66.180000000000007</v>
      </c>
      <c r="F1024" s="35">
        <f>ROUND($F$791/100*$F$792*АТС!C272,2)</f>
        <v>45.05</v>
      </c>
      <c r="G1024" s="35">
        <f>ROUND($G$791/100*$G$792*АТС!C272,2)</f>
        <v>26.36</v>
      </c>
    </row>
    <row r="1025" spans="1:7" x14ac:dyDescent="0.25">
      <c r="A1025" s="259"/>
      <c r="B1025" s="123">
        <f t="shared" si="16"/>
        <v>42531.666669999999</v>
      </c>
      <c r="C1025" s="126">
        <v>16</v>
      </c>
      <c r="D1025" s="35">
        <f>ROUND($D$791/100*$D$792*АТС!$C273,2)</f>
        <v>70.77</v>
      </c>
      <c r="E1025" s="35">
        <f>ROUND($E$791/100*$E$792*АТС!C273,2)</f>
        <v>65.03</v>
      </c>
      <c r="F1025" s="35">
        <f>ROUND($F$791/100*$F$792*АТС!C273,2)</f>
        <v>44.27</v>
      </c>
      <c r="G1025" s="35">
        <f>ROUND($G$791/100*$G$792*АТС!C273,2)</f>
        <v>25.91</v>
      </c>
    </row>
    <row r="1026" spans="1:7" x14ac:dyDescent="0.25">
      <c r="A1026" s="259"/>
      <c r="B1026" s="125">
        <f t="shared" si="16"/>
        <v>42531.708330000001</v>
      </c>
      <c r="C1026" s="126">
        <v>17</v>
      </c>
      <c r="D1026" s="35">
        <f>ROUND($D$791/100*$D$792*АТС!$C274,2)</f>
        <v>70.760000000000005</v>
      </c>
      <c r="E1026" s="35">
        <f>ROUND($E$791/100*$E$792*АТС!C274,2)</f>
        <v>65.02</v>
      </c>
      <c r="F1026" s="35">
        <f>ROUND($F$791/100*$F$792*АТС!C274,2)</f>
        <v>44.26</v>
      </c>
      <c r="G1026" s="35">
        <f>ROUND($G$791/100*$G$792*АТС!C274,2)</f>
        <v>25.9</v>
      </c>
    </row>
    <row r="1027" spans="1:7" x14ac:dyDescent="0.25">
      <c r="A1027" s="259"/>
      <c r="B1027" s="123">
        <f t="shared" si="16"/>
        <v>42531.75</v>
      </c>
      <c r="C1027" s="126">
        <v>18</v>
      </c>
      <c r="D1027" s="35">
        <f>ROUND($D$791/100*$D$792*АТС!$C275,2)</f>
        <v>70.760000000000005</v>
      </c>
      <c r="E1027" s="35">
        <f>ROUND($E$791/100*$E$792*АТС!C275,2)</f>
        <v>65.02</v>
      </c>
      <c r="F1027" s="35">
        <f>ROUND($F$791/100*$F$792*АТС!C275,2)</f>
        <v>44.26</v>
      </c>
      <c r="G1027" s="35">
        <f>ROUND($G$791/100*$G$792*АТС!C275,2)</f>
        <v>25.9</v>
      </c>
    </row>
    <row r="1028" spans="1:7" x14ac:dyDescent="0.25">
      <c r="A1028" s="259"/>
      <c r="B1028" s="125">
        <f t="shared" si="16"/>
        <v>42531.791669999999</v>
      </c>
      <c r="C1028" s="126">
        <v>19</v>
      </c>
      <c r="D1028" s="35">
        <f>ROUND($D$791/100*$D$792*АТС!$C276,2)</f>
        <v>65.319999999999993</v>
      </c>
      <c r="E1028" s="35">
        <f>ROUND($E$791/100*$E$792*АТС!C276,2)</f>
        <v>60.02</v>
      </c>
      <c r="F1028" s="35">
        <f>ROUND($F$791/100*$F$792*АТС!C276,2)</f>
        <v>40.86</v>
      </c>
      <c r="G1028" s="35">
        <f>ROUND($G$791/100*$G$792*АТС!C276,2)</f>
        <v>23.91</v>
      </c>
    </row>
    <row r="1029" spans="1:7" x14ac:dyDescent="0.25">
      <c r="A1029" s="259"/>
      <c r="B1029" s="123">
        <f t="shared" si="16"/>
        <v>42531.833330000001</v>
      </c>
      <c r="C1029" s="126">
        <v>20</v>
      </c>
      <c r="D1029" s="35">
        <f>ROUND($D$791/100*$D$792*АТС!$C277,2)</f>
        <v>75.88</v>
      </c>
      <c r="E1029" s="35">
        <f>ROUND($E$791/100*$E$792*АТС!C277,2)</f>
        <v>69.72</v>
      </c>
      <c r="F1029" s="35">
        <f>ROUND($F$791/100*$F$792*АТС!C277,2)</f>
        <v>47.46</v>
      </c>
      <c r="G1029" s="35">
        <f>ROUND($G$791/100*$G$792*АТС!C277,2)</f>
        <v>27.78</v>
      </c>
    </row>
    <row r="1030" spans="1:7" x14ac:dyDescent="0.25">
      <c r="A1030" s="259"/>
      <c r="B1030" s="125">
        <f t="shared" si="16"/>
        <v>42531.875</v>
      </c>
      <c r="C1030" s="126">
        <v>21</v>
      </c>
      <c r="D1030" s="35">
        <f>ROUND($D$791/100*$D$792*АТС!$C278,2)</f>
        <v>71.400000000000006</v>
      </c>
      <c r="E1030" s="35">
        <f>ROUND($E$791/100*$E$792*АТС!C278,2)</f>
        <v>65.61</v>
      </c>
      <c r="F1030" s="35">
        <f>ROUND($F$791/100*$F$792*АТС!C278,2)</f>
        <v>44.66</v>
      </c>
      <c r="G1030" s="35">
        <f>ROUND($G$791/100*$G$792*АТС!C278,2)</f>
        <v>26.14</v>
      </c>
    </row>
    <row r="1031" spans="1:7" x14ac:dyDescent="0.25">
      <c r="A1031" s="259"/>
      <c r="B1031" s="123">
        <f t="shared" si="16"/>
        <v>42531.916669999999</v>
      </c>
      <c r="C1031" s="126">
        <v>22</v>
      </c>
      <c r="D1031" s="35">
        <f>ROUND($D$791/100*$D$792*АТС!$C279,2)</f>
        <v>66.41</v>
      </c>
      <c r="E1031" s="35">
        <f>ROUND($E$791/100*$E$792*АТС!C279,2)</f>
        <v>61.02</v>
      </c>
      <c r="F1031" s="35">
        <f>ROUND($F$791/100*$F$792*АТС!C279,2)</f>
        <v>41.54</v>
      </c>
      <c r="G1031" s="35">
        <f>ROUND($G$791/100*$G$792*АТС!C279,2)</f>
        <v>24.31</v>
      </c>
    </row>
    <row r="1032" spans="1:7" x14ac:dyDescent="0.25">
      <c r="A1032" s="259"/>
      <c r="B1032" s="125">
        <f t="shared" si="16"/>
        <v>42531.958330000001</v>
      </c>
      <c r="C1032" s="126">
        <v>23</v>
      </c>
      <c r="D1032" s="35">
        <f>ROUND($D$791/100*$D$792*АТС!$C280,2)</f>
        <v>83.54</v>
      </c>
      <c r="E1032" s="35">
        <f>ROUND($E$791/100*$E$792*АТС!C280,2)</f>
        <v>76.75</v>
      </c>
      <c r="F1032" s="35">
        <f>ROUND($F$791/100*$F$792*АТС!C280,2)</f>
        <v>52.25</v>
      </c>
      <c r="G1032" s="35">
        <f>ROUND($G$791/100*$G$792*АТС!C280,2)</f>
        <v>30.58</v>
      </c>
    </row>
    <row r="1033" spans="1:7" x14ac:dyDescent="0.25">
      <c r="A1033" s="259"/>
      <c r="B1033" s="123">
        <f t="shared" si="16"/>
        <v>42532</v>
      </c>
      <c r="C1033" s="126">
        <v>0</v>
      </c>
      <c r="D1033" s="35">
        <f>ROUND($D$791/100*$D$792*АТС!$C281,2)</f>
        <v>72.17</v>
      </c>
      <c r="E1033" s="35">
        <f>ROUND($E$791/100*$E$792*АТС!C281,2)</f>
        <v>66.31</v>
      </c>
      <c r="F1033" s="35">
        <f>ROUND($F$791/100*$F$792*АТС!C281,2)</f>
        <v>45.14</v>
      </c>
      <c r="G1033" s="35">
        <f>ROUND($G$791/100*$G$792*АТС!C281,2)</f>
        <v>26.42</v>
      </c>
    </row>
    <row r="1034" spans="1:7" x14ac:dyDescent="0.25">
      <c r="A1034" s="259"/>
      <c r="B1034" s="125">
        <f t="shared" si="16"/>
        <v>42532.041669999999</v>
      </c>
      <c r="C1034" s="126">
        <v>1</v>
      </c>
      <c r="D1034" s="35">
        <f>ROUND($D$791/100*$D$792*АТС!$C282,2)</f>
        <v>66.19</v>
      </c>
      <c r="E1034" s="35">
        <f>ROUND($E$791/100*$E$792*АТС!C282,2)</f>
        <v>60.82</v>
      </c>
      <c r="F1034" s="35">
        <f>ROUND($F$791/100*$F$792*АТС!C282,2)</f>
        <v>41.4</v>
      </c>
      <c r="G1034" s="35">
        <f>ROUND($G$791/100*$G$792*АТС!C282,2)</f>
        <v>24.23</v>
      </c>
    </row>
    <row r="1035" spans="1:7" x14ac:dyDescent="0.25">
      <c r="A1035" s="259"/>
      <c r="B1035" s="123">
        <f t="shared" si="16"/>
        <v>42532.083330000001</v>
      </c>
      <c r="C1035" s="126">
        <v>2</v>
      </c>
      <c r="D1035" s="35">
        <f>ROUND($D$791/100*$D$792*АТС!$C283,2)</f>
        <v>64.22</v>
      </c>
      <c r="E1035" s="35">
        <f>ROUND($E$791/100*$E$792*АТС!C283,2)</f>
        <v>59</v>
      </c>
      <c r="F1035" s="35">
        <f>ROUND($F$791/100*$F$792*АТС!C283,2)</f>
        <v>40.17</v>
      </c>
      <c r="G1035" s="35">
        <f>ROUND($G$791/100*$G$792*АТС!C283,2)</f>
        <v>23.51</v>
      </c>
    </row>
    <row r="1036" spans="1:7" x14ac:dyDescent="0.25">
      <c r="A1036" s="259"/>
      <c r="B1036" s="125">
        <f t="shared" si="16"/>
        <v>42532.125</v>
      </c>
      <c r="C1036" s="126">
        <v>3</v>
      </c>
      <c r="D1036" s="35">
        <f>ROUND($D$791/100*$D$792*АТС!$C284,2)</f>
        <v>67.150000000000006</v>
      </c>
      <c r="E1036" s="35">
        <f>ROUND($E$791/100*$E$792*АТС!C284,2)</f>
        <v>61.7</v>
      </c>
      <c r="F1036" s="35">
        <f>ROUND($F$791/100*$F$792*АТС!C284,2)</f>
        <v>42</v>
      </c>
      <c r="G1036" s="35">
        <f>ROUND($G$791/100*$G$792*АТС!C284,2)</f>
        <v>24.58</v>
      </c>
    </row>
    <row r="1037" spans="1:7" x14ac:dyDescent="0.25">
      <c r="A1037" s="259"/>
      <c r="B1037" s="123">
        <f t="shared" si="16"/>
        <v>42532.166669999999</v>
      </c>
      <c r="C1037" s="126">
        <v>4</v>
      </c>
      <c r="D1037" s="35">
        <f>ROUND($D$791/100*$D$792*АТС!$C285,2)</f>
        <v>70.73</v>
      </c>
      <c r="E1037" s="35">
        <f>ROUND($E$791/100*$E$792*АТС!C285,2)</f>
        <v>64.989999999999995</v>
      </c>
      <c r="F1037" s="35">
        <f>ROUND($F$791/100*$F$792*АТС!C285,2)</f>
        <v>44.24</v>
      </c>
      <c r="G1037" s="35">
        <f>ROUND($G$791/100*$G$792*АТС!C285,2)</f>
        <v>25.89</v>
      </c>
    </row>
    <row r="1038" spans="1:7" x14ac:dyDescent="0.25">
      <c r="A1038" s="259"/>
      <c r="B1038" s="125">
        <f t="shared" si="16"/>
        <v>42532.208330000001</v>
      </c>
      <c r="C1038" s="126">
        <v>5</v>
      </c>
      <c r="D1038" s="35">
        <f>ROUND($D$791/100*$D$792*АТС!$C286,2)</f>
        <v>72.680000000000007</v>
      </c>
      <c r="E1038" s="35">
        <f>ROUND($E$791/100*$E$792*АТС!C286,2)</f>
        <v>66.78</v>
      </c>
      <c r="F1038" s="35">
        <f>ROUND($F$791/100*$F$792*АТС!C286,2)</f>
        <v>45.46</v>
      </c>
      <c r="G1038" s="35">
        <f>ROUND($G$791/100*$G$792*АТС!C286,2)</f>
        <v>26.6</v>
      </c>
    </row>
    <row r="1039" spans="1:7" x14ac:dyDescent="0.25">
      <c r="A1039" s="259"/>
      <c r="B1039" s="123">
        <f t="shared" si="16"/>
        <v>42532.25</v>
      </c>
      <c r="C1039" s="126">
        <v>6</v>
      </c>
      <c r="D1039" s="35">
        <f>ROUND($D$791/100*$D$792*АТС!$C287,2)</f>
        <v>65.5</v>
      </c>
      <c r="E1039" s="35">
        <f>ROUND($E$791/100*$E$792*АТС!C287,2)</f>
        <v>60.18</v>
      </c>
      <c r="F1039" s="35">
        <f>ROUND($F$791/100*$F$792*АТС!C287,2)</f>
        <v>40.97</v>
      </c>
      <c r="G1039" s="35">
        <f>ROUND($G$791/100*$G$792*АТС!C287,2)</f>
        <v>23.98</v>
      </c>
    </row>
    <row r="1040" spans="1:7" x14ac:dyDescent="0.25">
      <c r="A1040" s="259"/>
      <c r="B1040" s="125">
        <f t="shared" si="16"/>
        <v>42532.291669999999</v>
      </c>
      <c r="C1040" s="126">
        <v>7</v>
      </c>
      <c r="D1040" s="35">
        <f>ROUND($D$791/100*$D$792*АТС!$C288,2)</f>
        <v>71.19</v>
      </c>
      <c r="E1040" s="35">
        <f>ROUND($E$791/100*$E$792*АТС!C288,2)</f>
        <v>65.41</v>
      </c>
      <c r="F1040" s="35">
        <f>ROUND($F$791/100*$F$792*АТС!C288,2)</f>
        <v>44.53</v>
      </c>
      <c r="G1040" s="35">
        <f>ROUND($G$791/100*$G$792*АТС!C288,2)</f>
        <v>26.06</v>
      </c>
    </row>
    <row r="1041" spans="1:7" x14ac:dyDescent="0.25">
      <c r="A1041" s="259"/>
      <c r="B1041" s="123">
        <f t="shared" si="16"/>
        <v>42532.333330000001</v>
      </c>
      <c r="C1041" s="126">
        <v>8</v>
      </c>
      <c r="D1041" s="35">
        <f>ROUND($D$791/100*$D$792*АТС!$C289,2)</f>
        <v>83.51</v>
      </c>
      <c r="E1041" s="35">
        <f>ROUND($E$791/100*$E$792*АТС!C289,2)</f>
        <v>76.73</v>
      </c>
      <c r="F1041" s="35">
        <f>ROUND($F$791/100*$F$792*АТС!C289,2)</f>
        <v>52.24</v>
      </c>
      <c r="G1041" s="35">
        <f>ROUND($G$791/100*$G$792*АТС!C289,2)</f>
        <v>30.57</v>
      </c>
    </row>
    <row r="1042" spans="1:7" x14ac:dyDescent="0.25">
      <c r="A1042" s="259"/>
      <c r="B1042" s="125">
        <f t="shared" si="16"/>
        <v>42532.375</v>
      </c>
      <c r="C1042" s="126">
        <v>9</v>
      </c>
      <c r="D1042" s="35">
        <f>ROUND($D$791/100*$D$792*АТС!$C290,2)</f>
        <v>74.36</v>
      </c>
      <c r="E1042" s="35">
        <f>ROUND($E$791/100*$E$792*АТС!C290,2)</f>
        <v>68.319999999999993</v>
      </c>
      <c r="F1042" s="35">
        <f>ROUND($F$791/100*$F$792*АТС!C290,2)</f>
        <v>46.51</v>
      </c>
      <c r="G1042" s="35">
        <f>ROUND($G$791/100*$G$792*АТС!C290,2)</f>
        <v>27.22</v>
      </c>
    </row>
    <row r="1043" spans="1:7" x14ac:dyDescent="0.25">
      <c r="A1043" s="259"/>
      <c r="B1043" s="123">
        <f t="shared" si="16"/>
        <v>42532.416669999999</v>
      </c>
      <c r="C1043" s="126">
        <v>10</v>
      </c>
      <c r="D1043" s="35">
        <f>ROUND($D$791/100*$D$792*АТС!$C291,2)</f>
        <v>68.959999999999994</v>
      </c>
      <c r="E1043" s="35">
        <f>ROUND($E$791/100*$E$792*АТС!C291,2)</f>
        <v>63.37</v>
      </c>
      <c r="F1043" s="35">
        <f>ROUND($F$791/100*$F$792*АТС!C291,2)</f>
        <v>43.13</v>
      </c>
      <c r="G1043" s="35">
        <f>ROUND($G$791/100*$G$792*АТС!C291,2)</f>
        <v>25.24</v>
      </c>
    </row>
    <row r="1044" spans="1:7" x14ac:dyDescent="0.25">
      <c r="A1044" s="259"/>
      <c r="B1044" s="125">
        <f t="shared" si="16"/>
        <v>42532.458330000001</v>
      </c>
      <c r="C1044" s="126">
        <v>11</v>
      </c>
      <c r="D1044" s="35">
        <f>ROUND($D$791/100*$D$792*АТС!$C292,2)</f>
        <v>68.959999999999994</v>
      </c>
      <c r="E1044" s="35">
        <f>ROUND($E$791/100*$E$792*АТС!C292,2)</f>
        <v>63.37</v>
      </c>
      <c r="F1044" s="35">
        <f>ROUND($F$791/100*$F$792*АТС!C292,2)</f>
        <v>43.13</v>
      </c>
      <c r="G1044" s="35">
        <f>ROUND($G$791/100*$G$792*АТС!C292,2)</f>
        <v>25.24</v>
      </c>
    </row>
    <row r="1045" spans="1:7" x14ac:dyDescent="0.25">
      <c r="A1045" s="259"/>
      <c r="B1045" s="123">
        <f t="shared" si="16"/>
        <v>42532.5</v>
      </c>
      <c r="C1045" s="126">
        <v>12</v>
      </c>
      <c r="D1045" s="35">
        <f>ROUND($D$791/100*$D$792*АТС!$C293,2)</f>
        <v>69.67</v>
      </c>
      <c r="E1045" s="35">
        <f>ROUND($E$791/100*$E$792*АТС!C293,2)</f>
        <v>64.02</v>
      </c>
      <c r="F1045" s="35">
        <f>ROUND($F$791/100*$F$792*АТС!C293,2)</f>
        <v>43.58</v>
      </c>
      <c r="G1045" s="35">
        <f>ROUND($G$791/100*$G$792*АТС!C293,2)</f>
        <v>25.5</v>
      </c>
    </row>
    <row r="1046" spans="1:7" x14ac:dyDescent="0.25">
      <c r="A1046" s="259"/>
      <c r="B1046" s="125">
        <f t="shared" si="16"/>
        <v>42532.541669999999</v>
      </c>
      <c r="C1046" s="126">
        <v>13</v>
      </c>
      <c r="D1046" s="35">
        <f>ROUND($D$791/100*$D$792*АТС!$C294,2)</f>
        <v>68.94</v>
      </c>
      <c r="E1046" s="35">
        <f>ROUND($E$791/100*$E$792*АТС!C294,2)</f>
        <v>63.34</v>
      </c>
      <c r="F1046" s="35">
        <f>ROUND($F$791/100*$F$792*АТС!C294,2)</f>
        <v>43.12</v>
      </c>
      <c r="G1046" s="35">
        <f>ROUND($G$791/100*$G$792*АТС!C294,2)</f>
        <v>25.24</v>
      </c>
    </row>
    <row r="1047" spans="1:7" x14ac:dyDescent="0.25">
      <c r="A1047" s="259"/>
      <c r="B1047" s="123">
        <f t="shared" si="16"/>
        <v>42532.583330000001</v>
      </c>
      <c r="C1047" s="126">
        <v>14</v>
      </c>
      <c r="D1047" s="35">
        <f>ROUND($D$791/100*$D$792*АТС!$C295,2)</f>
        <v>69.67</v>
      </c>
      <c r="E1047" s="35">
        <f>ROUND($E$791/100*$E$792*АТС!C295,2)</f>
        <v>64.02</v>
      </c>
      <c r="F1047" s="35">
        <f>ROUND($F$791/100*$F$792*АТС!C295,2)</f>
        <v>43.58</v>
      </c>
      <c r="G1047" s="35">
        <f>ROUND($G$791/100*$G$792*АТС!C295,2)</f>
        <v>25.5</v>
      </c>
    </row>
    <row r="1048" spans="1:7" x14ac:dyDescent="0.25">
      <c r="A1048" s="259"/>
      <c r="B1048" s="125">
        <f t="shared" si="16"/>
        <v>42532.625</v>
      </c>
      <c r="C1048" s="126">
        <v>15</v>
      </c>
      <c r="D1048" s="35">
        <f>ROUND($D$791/100*$D$792*АТС!$C296,2)</f>
        <v>71.930000000000007</v>
      </c>
      <c r="E1048" s="35">
        <f>ROUND($E$791/100*$E$792*АТС!C296,2)</f>
        <v>66.09</v>
      </c>
      <c r="F1048" s="35">
        <f>ROUND($F$791/100*$F$792*АТС!C296,2)</f>
        <v>44.99</v>
      </c>
      <c r="G1048" s="35">
        <f>ROUND($G$791/100*$G$792*АТС!C296,2)</f>
        <v>26.33</v>
      </c>
    </row>
    <row r="1049" spans="1:7" x14ac:dyDescent="0.25">
      <c r="A1049" s="259"/>
      <c r="B1049" s="123">
        <f t="shared" si="16"/>
        <v>42532.666669999999</v>
      </c>
      <c r="C1049" s="126">
        <v>16</v>
      </c>
      <c r="D1049" s="35">
        <f>ROUND($D$791/100*$D$792*АТС!$C297,2)</f>
        <v>71.94</v>
      </c>
      <c r="E1049" s="35">
        <f>ROUND($E$791/100*$E$792*АТС!C297,2)</f>
        <v>66.099999999999994</v>
      </c>
      <c r="F1049" s="35">
        <f>ROUND($F$791/100*$F$792*АТС!C297,2)</f>
        <v>45</v>
      </c>
      <c r="G1049" s="35">
        <f>ROUND($G$791/100*$G$792*АТС!C297,2)</f>
        <v>26.34</v>
      </c>
    </row>
    <row r="1050" spans="1:7" x14ac:dyDescent="0.25">
      <c r="A1050" s="259"/>
      <c r="B1050" s="125">
        <f t="shared" si="16"/>
        <v>42532.708330000001</v>
      </c>
      <c r="C1050" s="126">
        <v>17</v>
      </c>
      <c r="D1050" s="35">
        <f>ROUND($D$791/100*$D$792*АТС!$C298,2)</f>
        <v>66.849999999999994</v>
      </c>
      <c r="E1050" s="35">
        <f>ROUND($E$791/100*$E$792*АТС!C298,2)</f>
        <v>61.43</v>
      </c>
      <c r="F1050" s="35">
        <f>ROUND($F$791/100*$F$792*АТС!C298,2)</f>
        <v>41.81</v>
      </c>
      <c r="G1050" s="35">
        <f>ROUND($G$791/100*$G$792*АТС!C298,2)</f>
        <v>24.47</v>
      </c>
    </row>
    <row r="1051" spans="1:7" x14ac:dyDescent="0.25">
      <c r="A1051" s="259"/>
      <c r="B1051" s="123">
        <f t="shared" si="16"/>
        <v>42532.75</v>
      </c>
      <c r="C1051" s="126">
        <v>18</v>
      </c>
      <c r="D1051" s="35">
        <f>ROUND($D$791/100*$D$792*АТС!$C299,2)</f>
        <v>64.22</v>
      </c>
      <c r="E1051" s="35">
        <f>ROUND($E$791/100*$E$792*АТС!C299,2)</f>
        <v>59.01</v>
      </c>
      <c r="F1051" s="35">
        <f>ROUND($F$791/100*$F$792*АТС!C299,2)</f>
        <v>40.17</v>
      </c>
      <c r="G1051" s="35">
        <f>ROUND($G$791/100*$G$792*АТС!C299,2)</f>
        <v>23.51</v>
      </c>
    </row>
    <row r="1052" spans="1:7" x14ac:dyDescent="0.25">
      <c r="A1052" s="259"/>
      <c r="B1052" s="125">
        <f t="shared" si="16"/>
        <v>42532.791669999999</v>
      </c>
      <c r="C1052" s="126">
        <v>19</v>
      </c>
      <c r="D1052" s="35">
        <f>ROUND($D$791/100*$D$792*АТС!$C300,2)</f>
        <v>72.38</v>
      </c>
      <c r="E1052" s="35">
        <f>ROUND($E$791/100*$E$792*АТС!C300,2)</f>
        <v>66.510000000000005</v>
      </c>
      <c r="F1052" s="35">
        <f>ROUND($F$791/100*$F$792*АТС!C300,2)</f>
        <v>45.27</v>
      </c>
      <c r="G1052" s="35">
        <f>ROUND($G$791/100*$G$792*АТС!C300,2)</f>
        <v>26.5</v>
      </c>
    </row>
    <row r="1053" spans="1:7" x14ac:dyDescent="0.25">
      <c r="A1053" s="259"/>
      <c r="B1053" s="123">
        <f t="shared" si="16"/>
        <v>42532.833330000001</v>
      </c>
      <c r="C1053" s="126">
        <v>20</v>
      </c>
      <c r="D1053" s="35">
        <f>ROUND($D$791/100*$D$792*АТС!$C301,2)</f>
        <v>82.49</v>
      </c>
      <c r="E1053" s="35">
        <f>ROUND($E$791/100*$E$792*АТС!C301,2)</f>
        <v>75.790000000000006</v>
      </c>
      <c r="F1053" s="35">
        <f>ROUND($F$791/100*$F$792*АТС!C301,2)</f>
        <v>51.59</v>
      </c>
      <c r="G1053" s="35">
        <f>ROUND($G$791/100*$G$792*АТС!C301,2)</f>
        <v>30.19</v>
      </c>
    </row>
    <row r="1054" spans="1:7" x14ac:dyDescent="0.25">
      <c r="A1054" s="259"/>
      <c r="B1054" s="125">
        <f t="shared" si="16"/>
        <v>42532.875</v>
      </c>
      <c r="C1054" s="126">
        <v>21</v>
      </c>
      <c r="D1054" s="35">
        <f>ROUND($D$791/100*$D$792*АТС!$C302,2)</f>
        <v>78.900000000000006</v>
      </c>
      <c r="E1054" s="35">
        <f>ROUND($E$791/100*$E$792*АТС!C302,2)</f>
        <v>72.489999999999995</v>
      </c>
      <c r="F1054" s="35">
        <f>ROUND($F$791/100*$F$792*АТС!C302,2)</f>
        <v>49.35</v>
      </c>
      <c r="G1054" s="35">
        <f>ROUND($G$791/100*$G$792*АТС!C302,2)</f>
        <v>28.88</v>
      </c>
    </row>
    <row r="1055" spans="1:7" x14ac:dyDescent="0.25">
      <c r="A1055" s="259"/>
      <c r="B1055" s="123">
        <f t="shared" si="16"/>
        <v>42532.916669999999</v>
      </c>
      <c r="C1055" s="126">
        <v>22</v>
      </c>
      <c r="D1055" s="35">
        <f>ROUND($D$791/100*$D$792*АТС!$C303,2)</f>
        <v>66.510000000000005</v>
      </c>
      <c r="E1055" s="35">
        <f>ROUND($E$791/100*$E$792*АТС!C303,2)</f>
        <v>61.11</v>
      </c>
      <c r="F1055" s="35">
        <f>ROUND($F$791/100*$F$792*АТС!C303,2)</f>
        <v>41.6</v>
      </c>
      <c r="G1055" s="35">
        <f>ROUND($G$791/100*$G$792*АТС!C303,2)</f>
        <v>24.35</v>
      </c>
    </row>
    <row r="1056" spans="1:7" x14ac:dyDescent="0.25">
      <c r="A1056" s="259"/>
      <c r="B1056" s="125">
        <f t="shared" si="16"/>
        <v>42532.958330000001</v>
      </c>
      <c r="C1056" s="126">
        <v>23</v>
      </c>
      <c r="D1056" s="35">
        <f>ROUND($D$791/100*$D$792*АТС!$C304,2)</f>
        <v>76.849999999999994</v>
      </c>
      <c r="E1056" s="35">
        <f>ROUND($E$791/100*$E$792*АТС!C304,2)</f>
        <v>70.61</v>
      </c>
      <c r="F1056" s="35">
        <f>ROUND($F$791/100*$F$792*АТС!C304,2)</f>
        <v>48.07</v>
      </c>
      <c r="G1056" s="35">
        <f>ROUND($G$791/100*$G$792*АТС!C304,2)</f>
        <v>28.13</v>
      </c>
    </row>
    <row r="1057" spans="1:7" x14ac:dyDescent="0.25">
      <c r="A1057" s="259"/>
      <c r="B1057" s="123">
        <f t="shared" si="16"/>
        <v>42533</v>
      </c>
      <c r="C1057" s="126">
        <v>0</v>
      </c>
      <c r="D1057" s="35">
        <f>ROUND($D$791/100*$D$792*АТС!$C305,2)</f>
        <v>72.83</v>
      </c>
      <c r="E1057" s="35">
        <f>ROUND($E$791/100*$E$792*АТС!C305,2)</f>
        <v>66.92</v>
      </c>
      <c r="F1057" s="35">
        <f>ROUND($F$791/100*$F$792*АТС!C305,2)</f>
        <v>45.55</v>
      </c>
      <c r="G1057" s="35">
        <f>ROUND($G$791/100*$G$792*АТС!C305,2)</f>
        <v>26.66</v>
      </c>
    </row>
    <row r="1058" spans="1:7" x14ac:dyDescent="0.25">
      <c r="A1058" s="259"/>
      <c r="B1058" s="125">
        <f t="shared" si="16"/>
        <v>42533.041669999999</v>
      </c>
      <c r="C1058" s="126">
        <v>1</v>
      </c>
      <c r="D1058" s="35">
        <f>ROUND($D$791/100*$D$792*АТС!$C306,2)</f>
        <v>68.89</v>
      </c>
      <c r="E1058" s="35">
        <f>ROUND($E$791/100*$E$792*АТС!C306,2)</f>
        <v>63.3</v>
      </c>
      <c r="F1058" s="35">
        <f>ROUND($F$791/100*$F$792*АТС!C306,2)</f>
        <v>43.09</v>
      </c>
      <c r="G1058" s="35">
        <f>ROUND($G$791/100*$G$792*АТС!C306,2)</f>
        <v>25.22</v>
      </c>
    </row>
    <row r="1059" spans="1:7" x14ac:dyDescent="0.25">
      <c r="A1059" s="259"/>
      <c r="B1059" s="123">
        <f t="shared" si="16"/>
        <v>42533.083330000001</v>
      </c>
      <c r="C1059" s="126">
        <v>2</v>
      </c>
      <c r="D1059" s="35">
        <f>ROUND($D$791/100*$D$792*АТС!$C307,2)</f>
        <v>65.400000000000006</v>
      </c>
      <c r="E1059" s="35">
        <f>ROUND($E$791/100*$E$792*АТС!C307,2)</f>
        <v>60.1</v>
      </c>
      <c r="F1059" s="35">
        <f>ROUND($F$791/100*$F$792*АТС!C307,2)</f>
        <v>40.909999999999997</v>
      </c>
      <c r="G1059" s="35">
        <f>ROUND($G$791/100*$G$792*АТС!C307,2)</f>
        <v>23.94</v>
      </c>
    </row>
    <row r="1060" spans="1:7" x14ac:dyDescent="0.25">
      <c r="A1060" s="259"/>
      <c r="B1060" s="125">
        <f t="shared" si="16"/>
        <v>42533.125</v>
      </c>
      <c r="C1060" s="126">
        <v>3</v>
      </c>
      <c r="D1060" s="35">
        <f>ROUND($D$791/100*$D$792*АТС!$C308,2)</f>
        <v>65.47</v>
      </c>
      <c r="E1060" s="35">
        <f>ROUND($E$791/100*$E$792*АТС!C308,2)</f>
        <v>60.16</v>
      </c>
      <c r="F1060" s="35">
        <f>ROUND($F$791/100*$F$792*АТС!C308,2)</f>
        <v>40.950000000000003</v>
      </c>
      <c r="G1060" s="35">
        <f>ROUND($G$791/100*$G$792*АТС!C308,2)</f>
        <v>23.97</v>
      </c>
    </row>
    <row r="1061" spans="1:7" x14ac:dyDescent="0.25">
      <c r="A1061" s="259"/>
      <c r="B1061" s="123">
        <f t="shared" si="16"/>
        <v>42533.166669999999</v>
      </c>
      <c r="C1061" s="126">
        <v>4</v>
      </c>
      <c r="D1061" s="35">
        <f>ROUND($D$791/100*$D$792*АТС!$C309,2)</f>
        <v>67.14</v>
      </c>
      <c r="E1061" s="35">
        <f>ROUND($E$791/100*$E$792*АТС!C309,2)</f>
        <v>61.69</v>
      </c>
      <c r="F1061" s="35">
        <f>ROUND($F$791/100*$F$792*АТС!C309,2)</f>
        <v>41.99</v>
      </c>
      <c r="G1061" s="35">
        <f>ROUND($G$791/100*$G$792*АТС!C309,2)</f>
        <v>24.58</v>
      </c>
    </row>
    <row r="1062" spans="1:7" x14ac:dyDescent="0.25">
      <c r="A1062" s="259"/>
      <c r="B1062" s="125">
        <f t="shared" si="16"/>
        <v>42533.208330000001</v>
      </c>
      <c r="C1062" s="126">
        <v>5</v>
      </c>
      <c r="D1062" s="35">
        <f>ROUND($D$791/100*$D$792*АТС!$C310,2)</f>
        <v>70.77</v>
      </c>
      <c r="E1062" s="35">
        <f>ROUND($E$791/100*$E$792*АТС!C310,2)</f>
        <v>65.02</v>
      </c>
      <c r="F1062" s="35">
        <f>ROUND($F$791/100*$F$792*АТС!C310,2)</f>
        <v>44.26</v>
      </c>
      <c r="G1062" s="35">
        <f>ROUND($G$791/100*$G$792*АТС!C310,2)</f>
        <v>25.9</v>
      </c>
    </row>
    <row r="1063" spans="1:7" x14ac:dyDescent="0.25">
      <c r="A1063" s="259"/>
      <c r="B1063" s="123">
        <f t="shared" si="16"/>
        <v>42533.25</v>
      </c>
      <c r="C1063" s="126">
        <v>6</v>
      </c>
      <c r="D1063" s="35">
        <f>ROUND($D$791/100*$D$792*АТС!$C311,2)</f>
        <v>66.319999999999993</v>
      </c>
      <c r="E1063" s="35">
        <f>ROUND($E$791/100*$E$792*АТС!C311,2)</f>
        <v>60.93</v>
      </c>
      <c r="F1063" s="35">
        <f>ROUND($F$791/100*$F$792*АТС!C311,2)</f>
        <v>41.48</v>
      </c>
      <c r="G1063" s="35">
        <f>ROUND($G$791/100*$G$792*АТС!C311,2)</f>
        <v>24.28</v>
      </c>
    </row>
    <row r="1064" spans="1:7" x14ac:dyDescent="0.25">
      <c r="A1064" s="259"/>
      <c r="B1064" s="125">
        <f t="shared" si="16"/>
        <v>42533.291669999999</v>
      </c>
      <c r="C1064" s="126">
        <v>7</v>
      </c>
      <c r="D1064" s="35">
        <f>ROUND($D$791/100*$D$792*АТС!$C312,2)</f>
        <v>66.44</v>
      </c>
      <c r="E1064" s="35">
        <f>ROUND($E$791/100*$E$792*АТС!C312,2)</f>
        <v>61.05</v>
      </c>
      <c r="F1064" s="35">
        <f>ROUND($F$791/100*$F$792*АТС!C312,2)</f>
        <v>41.56</v>
      </c>
      <c r="G1064" s="35">
        <f>ROUND($G$791/100*$G$792*АТС!C312,2)</f>
        <v>24.32</v>
      </c>
    </row>
    <row r="1065" spans="1:7" x14ac:dyDescent="0.25">
      <c r="A1065" s="259"/>
      <c r="B1065" s="123">
        <f t="shared" si="16"/>
        <v>42533.333330000001</v>
      </c>
      <c r="C1065" s="126">
        <v>8</v>
      </c>
      <c r="D1065" s="35">
        <f>ROUND($D$791/100*$D$792*АТС!$C313,2)</f>
        <v>75.540000000000006</v>
      </c>
      <c r="E1065" s="35">
        <f>ROUND($E$791/100*$E$792*АТС!C313,2)</f>
        <v>69.41</v>
      </c>
      <c r="F1065" s="35">
        <f>ROUND($F$791/100*$F$792*АТС!C313,2)</f>
        <v>47.25</v>
      </c>
      <c r="G1065" s="35">
        <f>ROUND($G$791/100*$G$792*АТС!C313,2)</f>
        <v>27.65</v>
      </c>
    </row>
    <row r="1066" spans="1:7" x14ac:dyDescent="0.25">
      <c r="A1066" s="259"/>
      <c r="B1066" s="125">
        <f t="shared" si="16"/>
        <v>42533.375</v>
      </c>
      <c r="C1066" s="126">
        <v>9</v>
      </c>
      <c r="D1066" s="35">
        <f>ROUND($D$791/100*$D$792*АТС!$C314,2)</f>
        <v>81.459999999999994</v>
      </c>
      <c r="E1066" s="35">
        <f>ROUND($E$791/100*$E$792*АТС!C314,2)</f>
        <v>74.849999999999994</v>
      </c>
      <c r="F1066" s="35">
        <f>ROUND($F$791/100*$F$792*АТС!C314,2)</f>
        <v>50.95</v>
      </c>
      <c r="G1066" s="35">
        <f>ROUND($G$791/100*$G$792*АТС!C314,2)</f>
        <v>29.82</v>
      </c>
    </row>
    <row r="1067" spans="1:7" x14ac:dyDescent="0.25">
      <c r="A1067" s="259"/>
      <c r="B1067" s="123">
        <f t="shared" si="16"/>
        <v>42533.416669999999</v>
      </c>
      <c r="C1067" s="126">
        <v>10</v>
      </c>
      <c r="D1067" s="35">
        <f>ROUND($D$791/100*$D$792*АТС!$C315,2)</f>
        <v>77.75</v>
      </c>
      <c r="E1067" s="35">
        <f>ROUND($E$791/100*$E$792*АТС!C315,2)</f>
        <v>71.44</v>
      </c>
      <c r="F1067" s="35">
        <f>ROUND($F$791/100*$F$792*АТС!C315,2)</f>
        <v>48.63</v>
      </c>
      <c r="G1067" s="35">
        <f>ROUND($G$791/100*$G$792*АТС!C315,2)</f>
        <v>28.46</v>
      </c>
    </row>
    <row r="1068" spans="1:7" x14ac:dyDescent="0.25">
      <c r="A1068" s="259"/>
      <c r="B1068" s="125">
        <f t="shared" si="16"/>
        <v>42533.458330000001</v>
      </c>
      <c r="C1068" s="126">
        <v>11</v>
      </c>
      <c r="D1068" s="35">
        <f>ROUND($D$791/100*$D$792*АТС!$C316,2)</f>
        <v>76.010000000000005</v>
      </c>
      <c r="E1068" s="35">
        <f>ROUND($E$791/100*$E$792*АТС!C316,2)</f>
        <v>69.84</v>
      </c>
      <c r="F1068" s="35">
        <f>ROUND($F$791/100*$F$792*АТС!C316,2)</f>
        <v>47.54</v>
      </c>
      <c r="G1068" s="35">
        <f>ROUND($G$791/100*$G$792*АТС!C316,2)</f>
        <v>27.82</v>
      </c>
    </row>
    <row r="1069" spans="1:7" x14ac:dyDescent="0.25">
      <c r="A1069" s="259"/>
      <c r="B1069" s="123">
        <f t="shared" si="16"/>
        <v>42533.5</v>
      </c>
      <c r="C1069" s="126">
        <v>12</v>
      </c>
      <c r="D1069" s="35">
        <f>ROUND($D$791/100*$D$792*АТС!$C317,2)</f>
        <v>77.760000000000005</v>
      </c>
      <c r="E1069" s="35">
        <f>ROUND($E$791/100*$E$792*АТС!C317,2)</f>
        <v>71.44</v>
      </c>
      <c r="F1069" s="35">
        <f>ROUND($F$791/100*$F$792*АТС!C317,2)</f>
        <v>48.63</v>
      </c>
      <c r="G1069" s="35">
        <f>ROUND($G$791/100*$G$792*АТС!C317,2)</f>
        <v>28.46</v>
      </c>
    </row>
    <row r="1070" spans="1:7" x14ac:dyDescent="0.25">
      <c r="A1070" s="259"/>
      <c r="B1070" s="125">
        <f t="shared" si="16"/>
        <v>42533.541669999999</v>
      </c>
      <c r="C1070" s="126">
        <v>13</v>
      </c>
      <c r="D1070" s="35">
        <f>ROUND($D$791/100*$D$792*АТС!$C318,2)</f>
        <v>77.760000000000005</v>
      </c>
      <c r="E1070" s="35">
        <f>ROUND($E$791/100*$E$792*АТС!C318,2)</f>
        <v>71.45</v>
      </c>
      <c r="F1070" s="35">
        <f>ROUND($F$791/100*$F$792*АТС!C318,2)</f>
        <v>48.64</v>
      </c>
      <c r="G1070" s="35">
        <f>ROUND($G$791/100*$G$792*АТС!C318,2)</f>
        <v>28.46</v>
      </c>
    </row>
    <row r="1071" spans="1:7" x14ac:dyDescent="0.25">
      <c r="A1071" s="259"/>
      <c r="B1071" s="123">
        <f t="shared" si="16"/>
        <v>42533.583330000001</v>
      </c>
      <c r="C1071" s="126">
        <v>14</v>
      </c>
      <c r="D1071" s="35">
        <f>ROUND($D$791/100*$D$792*АТС!$C319,2)</f>
        <v>79.58</v>
      </c>
      <c r="E1071" s="35">
        <f>ROUND($E$791/100*$E$792*АТС!C319,2)</f>
        <v>73.12</v>
      </c>
      <c r="F1071" s="35">
        <f>ROUND($F$791/100*$F$792*АТС!C319,2)</f>
        <v>49.77</v>
      </c>
      <c r="G1071" s="35">
        <f>ROUND($G$791/100*$G$792*АТС!C319,2)</f>
        <v>29.13</v>
      </c>
    </row>
    <row r="1072" spans="1:7" x14ac:dyDescent="0.25">
      <c r="A1072" s="259"/>
      <c r="B1072" s="125">
        <f t="shared" si="16"/>
        <v>42533.625</v>
      </c>
      <c r="C1072" s="126">
        <v>15</v>
      </c>
      <c r="D1072" s="35">
        <f>ROUND($D$791/100*$D$792*АТС!$C320,2)</f>
        <v>80.52</v>
      </c>
      <c r="E1072" s="35">
        <f>ROUND($E$791/100*$E$792*АТС!C320,2)</f>
        <v>73.989999999999995</v>
      </c>
      <c r="F1072" s="35">
        <f>ROUND($F$791/100*$F$792*АТС!C320,2)</f>
        <v>50.36</v>
      </c>
      <c r="G1072" s="35">
        <f>ROUND($G$791/100*$G$792*АТС!C320,2)</f>
        <v>29.48</v>
      </c>
    </row>
    <row r="1073" spans="1:7" x14ac:dyDescent="0.25">
      <c r="A1073" s="259"/>
      <c r="B1073" s="123">
        <f t="shared" si="16"/>
        <v>42533.666669999999</v>
      </c>
      <c r="C1073" s="126">
        <v>16</v>
      </c>
      <c r="D1073" s="35">
        <f>ROUND($D$791/100*$D$792*АТС!$C321,2)</f>
        <v>81.489999999999995</v>
      </c>
      <c r="E1073" s="35">
        <f>ROUND($E$791/100*$E$792*АТС!C321,2)</f>
        <v>74.88</v>
      </c>
      <c r="F1073" s="35">
        <f>ROUND($F$791/100*$F$792*АТС!C321,2)</f>
        <v>50.97</v>
      </c>
      <c r="G1073" s="35">
        <f>ROUND($G$791/100*$G$792*АТС!C321,2)</f>
        <v>29.83</v>
      </c>
    </row>
    <row r="1074" spans="1:7" x14ac:dyDescent="0.25">
      <c r="A1074" s="259"/>
      <c r="B1074" s="125">
        <f t="shared" ref="B1074:B1137" si="17">B1050+1</f>
        <v>42533.708330000001</v>
      </c>
      <c r="C1074" s="126">
        <v>17</v>
      </c>
      <c r="D1074" s="35">
        <f>ROUND($D$791/100*$D$792*АТС!$C322,2)</f>
        <v>79.599999999999994</v>
      </c>
      <c r="E1074" s="35">
        <f>ROUND($E$791/100*$E$792*АТС!C322,2)</f>
        <v>73.14</v>
      </c>
      <c r="F1074" s="35">
        <f>ROUND($F$791/100*$F$792*АТС!C322,2)</f>
        <v>49.79</v>
      </c>
      <c r="G1074" s="35">
        <f>ROUND($G$791/100*$G$792*АТС!C322,2)</f>
        <v>29.14</v>
      </c>
    </row>
    <row r="1075" spans="1:7" x14ac:dyDescent="0.25">
      <c r="A1075" s="259"/>
      <c r="B1075" s="123">
        <f t="shared" si="17"/>
        <v>42533.75</v>
      </c>
      <c r="C1075" s="126">
        <v>18</v>
      </c>
      <c r="D1075" s="35">
        <f>ROUND($D$791/100*$D$792*АТС!$C323,2)</f>
        <v>76.03</v>
      </c>
      <c r="E1075" s="35">
        <f>ROUND($E$791/100*$E$792*АТС!C323,2)</f>
        <v>69.86</v>
      </c>
      <c r="F1075" s="35">
        <f>ROUND($F$791/100*$F$792*АТС!C323,2)</f>
        <v>47.55</v>
      </c>
      <c r="G1075" s="35">
        <f>ROUND($G$791/100*$G$792*АТС!C323,2)</f>
        <v>27.83</v>
      </c>
    </row>
    <row r="1076" spans="1:7" x14ac:dyDescent="0.25">
      <c r="A1076" s="259"/>
      <c r="B1076" s="125">
        <f t="shared" si="17"/>
        <v>42533.791669999999</v>
      </c>
      <c r="C1076" s="126">
        <v>19</v>
      </c>
      <c r="D1076" s="35">
        <f>ROUND($D$791/100*$D$792*АТС!$C324,2)</f>
        <v>65.540000000000006</v>
      </c>
      <c r="E1076" s="35">
        <f>ROUND($E$791/100*$E$792*АТС!C324,2)</f>
        <v>60.22</v>
      </c>
      <c r="F1076" s="35">
        <f>ROUND($F$791/100*$F$792*АТС!C324,2)</f>
        <v>40.99</v>
      </c>
      <c r="G1076" s="35">
        <f>ROUND($G$791/100*$G$792*АТС!C324,2)</f>
        <v>23.99</v>
      </c>
    </row>
    <row r="1077" spans="1:7" x14ac:dyDescent="0.25">
      <c r="A1077" s="259"/>
      <c r="B1077" s="123">
        <f t="shared" si="17"/>
        <v>42533.833330000001</v>
      </c>
      <c r="C1077" s="126">
        <v>20</v>
      </c>
      <c r="D1077" s="35">
        <f>ROUND($D$791/100*$D$792*АТС!$C325,2)</f>
        <v>75.86</v>
      </c>
      <c r="E1077" s="35">
        <f>ROUND($E$791/100*$E$792*АТС!C325,2)</f>
        <v>69.709999999999994</v>
      </c>
      <c r="F1077" s="35">
        <f>ROUND($F$791/100*$F$792*АТС!C325,2)</f>
        <v>47.45</v>
      </c>
      <c r="G1077" s="35">
        <f>ROUND($G$791/100*$G$792*АТС!C325,2)</f>
        <v>27.77</v>
      </c>
    </row>
    <row r="1078" spans="1:7" x14ac:dyDescent="0.25">
      <c r="A1078" s="259"/>
      <c r="B1078" s="125">
        <f t="shared" si="17"/>
        <v>42533.875</v>
      </c>
      <c r="C1078" s="126">
        <v>21</v>
      </c>
      <c r="D1078" s="35">
        <f>ROUND($D$791/100*$D$792*АТС!$C326,2)</f>
        <v>72.739999999999995</v>
      </c>
      <c r="E1078" s="35">
        <f>ROUND($E$791/100*$E$792*АТС!C326,2)</f>
        <v>66.83</v>
      </c>
      <c r="F1078" s="35">
        <f>ROUND($F$791/100*$F$792*АТС!C326,2)</f>
        <v>45.5</v>
      </c>
      <c r="G1078" s="35">
        <f>ROUND($G$791/100*$G$792*АТС!C326,2)</f>
        <v>26.63</v>
      </c>
    </row>
    <row r="1079" spans="1:7" x14ac:dyDescent="0.25">
      <c r="A1079" s="259"/>
      <c r="B1079" s="123">
        <f t="shared" si="17"/>
        <v>42533.916669999999</v>
      </c>
      <c r="C1079" s="126">
        <v>22</v>
      </c>
      <c r="D1079" s="35">
        <f>ROUND($D$791/100*$D$792*АТС!$C327,2)</f>
        <v>65.52</v>
      </c>
      <c r="E1079" s="35">
        <f>ROUND($E$791/100*$E$792*АТС!C327,2)</f>
        <v>60.2</v>
      </c>
      <c r="F1079" s="35">
        <f>ROUND($F$791/100*$F$792*АТС!C327,2)</f>
        <v>40.98</v>
      </c>
      <c r="G1079" s="35">
        <f>ROUND($G$791/100*$G$792*АТС!C327,2)</f>
        <v>23.98</v>
      </c>
    </row>
    <row r="1080" spans="1:7" x14ac:dyDescent="0.25">
      <c r="A1080" s="259"/>
      <c r="B1080" s="125">
        <f t="shared" si="17"/>
        <v>42533.958330000001</v>
      </c>
      <c r="C1080" s="126">
        <v>23</v>
      </c>
      <c r="D1080" s="35">
        <f>ROUND($D$791/100*$D$792*АТС!$C328,2)</f>
        <v>81.44</v>
      </c>
      <c r="E1080" s="35">
        <f>ROUND($E$791/100*$E$792*АТС!C328,2)</f>
        <v>74.83</v>
      </c>
      <c r="F1080" s="35">
        <f>ROUND($F$791/100*$F$792*АТС!C328,2)</f>
        <v>50.94</v>
      </c>
      <c r="G1080" s="35">
        <f>ROUND($G$791/100*$G$792*АТС!C328,2)</f>
        <v>29.81</v>
      </c>
    </row>
    <row r="1081" spans="1:7" x14ac:dyDescent="0.25">
      <c r="A1081" s="259"/>
      <c r="B1081" s="123">
        <f t="shared" si="17"/>
        <v>42534</v>
      </c>
      <c r="C1081" s="126">
        <v>0</v>
      </c>
      <c r="D1081" s="35">
        <f>ROUND($D$791/100*$D$792*АТС!$C329,2)</f>
        <v>70.05</v>
      </c>
      <c r="E1081" s="35">
        <f>ROUND($E$791/100*$E$792*АТС!C329,2)</f>
        <v>64.37</v>
      </c>
      <c r="F1081" s="35">
        <f>ROUND($F$791/100*$F$792*АТС!C329,2)</f>
        <v>43.82</v>
      </c>
      <c r="G1081" s="35">
        <f>ROUND($G$791/100*$G$792*АТС!C329,2)</f>
        <v>25.64</v>
      </c>
    </row>
    <row r="1082" spans="1:7" x14ac:dyDescent="0.25">
      <c r="A1082" s="259"/>
      <c r="B1082" s="125">
        <f t="shared" si="17"/>
        <v>42534.041669999999</v>
      </c>
      <c r="C1082" s="126">
        <v>1</v>
      </c>
      <c r="D1082" s="35">
        <f>ROUND($D$791/100*$D$792*АТС!$C330,2)</f>
        <v>66.599999999999994</v>
      </c>
      <c r="E1082" s="35">
        <f>ROUND($E$791/100*$E$792*АТС!C330,2)</f>
        <v>61.19</v>
      </c>
      <c r="F1082" s="35">
        <f>ROUND($F$791/100*$F$792*АТС!C330,2)</f>
        <v>41.66</v>
      </c>
      <c r="G1082" s="35">
        <f>ROUND($G$791/100*$G$792*АТС!C330,2)</f>
        <v>24.38</v>
      </c>
    </row>
    <row r="1083" spans="1:7" x14ac:dyDescent="0.25">
      <c r="A1083" s="259"/>
      <c r="B1083" s="123">
        <f t="shared" si="17"/>
        <v>42534.083330000001</v>
      </c>
      <c r="C1083" s="126">
        <v>2</v>
      </c>
      <c r="D1083" s="35">
        <f>ROUND($D$791/100*$D$792*АТС!$C331,2)</f>
        <v>65.48</v>
      </c>
      <c r="E1083" s="35">
        <f>ROUND($E$791/100*$E$792*АТС!C331,2)</f>
        <v>60.16</v>
      </c>
      <c r="F1083" s="35">
        <f>ROUND($F$791/100*$F$792*АТС!C331,2)</f>
        <v>40.950000000000003</v>
      </c>
      <c r="G1083" s="35">
        <f>ROUND($G$791/100*$G$792*АТС!C331,2)</f>
        <v>23.97</v>
      </c>
    </row>
    <row r="1084" spans="1:7" x14ac:dyDescent="0.25">
      <c r="A1084" s="259"/>
      <c r="B1084" s="125">
        <f t="shared" si="17"/>
        <v>42534.125</v>
      </c>
      <c r="C1084" s="126">
        <v>3</v>
      </c>
      <c r="D1084" s="35">
        <f>ROUND($D$791/100*$D$792*АТС!$C332,2)</f>
        <v>67.150000000000006</v>
      </c>
      <c r="E1084" s="35">
        <f>ROUND($E$791/100*$E$792*АТС!C332,2)</f>
        <v>61.7</v>
      </c>
      <c r="F1084" s="35">
        <f>ROUND($F$791/100*$F$792*АТС!C332,2)</f>
        <v>42</v>
      </c>
      <c r="G1084" s="35">
        <f>ROUND($G$791/100*$G$792*АТС!C332,2)</f>
        <v>24.58</v>
      </c>
    </row>
    <row r="1085" spans="1:7" x14ac:dyDescent="0.25">
      <c r="A1085" s="259"/>
      <c r="B1085" s="123">
        <f t="shared" si="17"/>
        <v>42534.166669999999</v>
      </c>
      <c r="C1085" s="126">
        <v>4</v>
      </c>
      <c r="D1085" s="35">
        <f>ROUND($D$791/100*$D$792*АТС!$C333,2)</f>
        <v>68.91</v>
      </c>
      <c r="E1085" s="35">
        <f>ROUND($E$791/100*$E$792*АТС!C333,2)</f>
        <v>63.31</v>
      </c>
      <c r="F1085" s="35">
        <f>ROUND($F$791/100*$F$792*АТС!C333,2)</f>
        <v>43.1</v>
      </c>
      <c r="G1085" s="35">
        <f>ROUND($G$791/100*$G$792*АТС!C333,2)</f>
        <v>25.22</v>
      </c>
    </row>
    <row r="1086" spans="1:7" x14ac:dyDescent="0.25">
      <c r="A1086" s="259"/>
      <c r="B1086" s="125">
        <f t="shared" si="17"/>
        <v>42534.208330000001</v>
      </c>
      <c r="C1086" s="126">
        <v>5</v>
      </c>
      <c r="D1086" s="35">
        <f>ROUND($D$791/100*$D$792*АТС!$C334,2)</f>
        <v>72.69</v>
      </c>
      <c r="E1086" s="35">
        <f>ROUND($E$791/100*$E$792*АТС!C334,2)</f>
        <v>66.790000000000006</v>
      </c>
      <c r="F1086" s="35">
        <f>ROUND($F$791/100*$F$792*АТС!C334,2)</f>
        <v>45.47</v>
      </c>
      <c r="G1086" s="35">
        <f>ROUND($G$791/100*$G$792*АТС!C334,2)</f>
        <v>26.61</v>
      </c>
    </row>
    <row r="1087" spans="1:7" x14ac:dyDescent="0.25">
      <c r="A1087" s="259"/>
      <c r="B1087" s="123">
        <f t="shared" si="17"/>
        <v>42534.25</v>
      </c>
      <c r="C1087" s="126">
        <v>6</v>
      </c>
      <c r="D1087" s="35">
        <f>ROUND($D$791/100*$D$792*АТС!$C335,2)</f>
        <v>68.040000000000006</v>
      </c>
      <c r="E1087" s="35">
        <f>ROUND($E$791/100*$E$792*АТС!C335,2)</f>
        <v>62.51</v>
      </c>
      <c r="F1087" s="35">
        <f>ROUND($F$791/100*$F$792*АТС!C335,2)</f>
        <v>42.55</v>
      </c>
      <c r="G1087" s="35">
        <f>ROUND($G$791/100*$G$792*АТС!C335,2)</f>
        <v>24.91</v>
      </c>
    </row>
    <row r="1088" spans="1:7" x14ac:dyDescent="0.25">
      <c r="A1088" s="259"/>
      <c r="B1088" s="125">
        <f t="shared" si="17"/>
        <v>42534.291669999999</v>
      </c>
      <c r="C1088" s="126">
        <v>7</v>
      </c>
      <c r="D1088" s="35">
        <f>ROUND($D$791/100*$D$792*АТС!$C336,2)</f>
        <v>64.17</v>
      </c>
      <c r="E1088" s="35">
        <f>ROUND($E$791/100*$E$792*АТС!C336,2)</f>
        <v>58.96</v>
      </c>
      <c r="F1088" s="35">
        <f>ROUND($F$791/100*$F$792*АТС!C336,2)</f>
        <v>40.14</v>
      </c>
      <c r="G1088" s="35">
        <f>ROUND($G$791/100*$G$792*АТС!C336,2)</f>
        <v>23.49</v>
      </c>
    </row>
    <row r="1089" spans="1:7" x14ac:dyDescent="0.25">
      <c r="A1089" s="259"/>
      <c r="B1089" s="123">
        <f t="shared" si="17"/>
        <v>42534.333330000001</v>
      </c>
      <c r="C1089" s="126">
        <v>8</v>
      </c>
      <c r="D1089" s="35">
        <f>ROUND($D$791/100*$D$792*АТС!$C337,2)</f>
        <v>75.13</v>
      </c>
      <c r="E1089" s="35">
        <f>ROUND($E$791/100*$E$792*АТС!C337,2)</f>
        <v>69.03</v>
      </c>
      <c r="F1089" s="35">
        <f>ROUND($F$791/100*$F$792*АТС!C337,2)</f>
        <v>46.99</v>
      </c>
      <c r="G1089" s="35">
        <f>ROUND($G$791/100*$G$792*АТС!C337,2)</f>
        <v>27.5</v>
      </c>
    </row>
    <row r="1090" spans="1:7" x14ac:dyDescent="0.25">
      <c r="A1090" s="259"/>
      <c r="B1090" s="125">
        <f t="shared" si="17"/>
        <v>42534.375</v>
      </c>
      <c r="C1090" s="126">
        <v>9</v>
      </c>
      <c r="D1090" s="35">
        <f>ROUND($D$791/100*$D$792*АТС!$C338,2)</f>
        <v>87.66</v>
      </c>
      <c r="E1090" s="35">
        <f>ROUND($E$791/100*$E$792*АТС!C338,2)</f>
        <v>80.55</v>
      </c>
      <c r="F1090" s="35">
        <f>ROUND($F$791/100*$F$792*АТС!C338,2)</f>
        <v>54.83</v>
      </c>
      <c r="G1090" s="35">
        <f>ROUND($G$791/100*$G$792*АТС!C338,2)</f>
        <v>32.090000000000003</v>
      </c>
    </row>
    <row r="1091" spans="1:7" x14ac:dyDescent="0.25">
      <c r="A1091" s="259"/>
      <c r="B1091" s="123">
        <f t="shared" si="17"/>
        <v>42534.416669999999</v>
      </c>
      <c r="C1091" s="126">
        <v>10</v>
      </c>
      <c r="D1091" s="35">
        <f>ROUND($D$791/100*$D$792*АТС!$C339,2)</f>
        <v>86.57</v>
      </c>
      <c r="E1091" s="35">
        <f>ROUND($E$791/100*$E$792*АТС!C339,2)</f>
        <v>79.55</v>
      </c>
      <c r="F1091" s="35">
        <f>ROUND($F$791/100*$F$792*АТС!C339,2)</f>
        <v>54.15</v>
      </c>
      <c r="G1091" s="35">
        <f>ROUND($G$791/100*$G$792*АТС!C339,2)</f>
        <v>31.69</v>
      </c>
    </row>
    <row r="1092" spans="1:7" x14ac:dyDescent="0.25">
      <c r="A1092" s="259"/>
      <c r="B1092" s="125">
        <f t="shared" si="17"/>
        <v>42534.458330000001</v>
      </c>
      <c r="C1092" s="126">
        <v>11</v>
      </c>
      <c r="D1092" s="35">
        <f>ROUND($D$791/100*$D$792*АТС!$C340,2)</f>
        <v>86.58</v>
      </c>
      <c r="E1092" s="35">
        <f>ROUND($E$791/100*$E$792*АТС!C340,2)</f>
        <v>79.56</v>
      </c>
      <c r="F1092" s="35">
        <f>ROUND($F$791/100*$F$792*АТС!C340,2)</f>
        <v>54.16</v>
      </c>
      <c r="G1092" s="35">
        <f>ROUND($G$791/100*$G$792*АТС!C340,2)</f>
        <v>31.69</v>
      </c>
    </row>
    <row r="1093" spans="1:7" x14ac:dyDescent="0.25">
      <c r="A1093" s="259"/>
      <c r="B1093" s="123">
        <f t="shared" si="17"/>
        <v>42534.5</v>
      </c>
      <c r="C1093" s="126">
        <v>12</v>
      </c>
      <c r="D1093" s="35">
        <f>ROUND($D$791/100*$D$792*АТС!$C341,2)</f>
        <v>92.3</v>
      </c>
      <c r="E1093" s="35">
        <f>ROUND($E$791/100*$E$792*АТС!C341,2)</f>
        <v>84.81</v>
      </c>
      <c r="F1093" s="35">
        <f>ROUND($F$791/100*$F$792*АТС!C341,2)</f>
        <v>57.73</v>
      </c>
      <c r="G1093" s="35">
        <f>ROUND($G$791/100*$G$792*АТС!C341,2)</f>
        <v>33.79</v>
      </c>
    </row>
    <row r="1094" spans="1:7" x14ac:dyDescent="0.25">
      <c r="A1094" s="259"/>
      <c r="B1094" s="125">
        <f t="shared" si="17"/>
        <v>42534.541669999999</v>
      </c>
      <c r="C1094" s="126">
        <v>13</v>
      </c>
      <c r="D1094" s="35">
        <f>ROUND($D$791/100*$D$792*АТС!$C342,2)</f>
        <v>92.31</v>
      </c>
      <c r="E1094" s="35">
        <f>ROUND($E$791/100*$E$792*АТС!C342,2)</f>
        <v>84.81</v>
      </c>
      <c r="F1094" s="35">
        <f>ROUND($F$791/100*$F$792*АТС!C342,2)</f>
        <v>57.73</v>
      </c>
      <c r="G1094" s="35">
        <f>ROUND($G$791/100*$G$792*АТС!C342,2)</f>
        <v>33.79</v>
      </c>
    </row>
    <row r="1095" spans="1:7" x14ac:dyDescent="0.25">
      <c r="A1095" s="259"/>
      <c r="B1095" s="123">
        <f t="shared" si="17"/>
        <v>42534.583330000001</v>
      </c>
      <c r="C1095" s="126">
        <v>14</v>
      </c>
      <c r="D1095" s="35">
        <f>ROUND($D$791/100*$D$792*АТС!$C343,2)</f>
        <v>92.31</v>
      </c>
      <c r="E1095" s="35">
        <f>ROUND($E$791/100*$E$792*АТС!C343,2)</f>
        <v>84.82</v>
      </c>
      <c r="F1095" s="35">
        <f>ROUND($F$791/100*$F$792*АТС!C343,2)</f>
        <v>57.74</v>
      </c>
      <c r="G1095" s="35">
        <f>ROUND($G$791/100*$G$792*АТС!C343,2)</f>
        <v>33.79</v>
      </c>
    </row>
    <row r="1096" spans="1:7" x14ac:dyDescent="0.25">
      <c r="A1096" s="259"/>
      <c r="B1096" s="125">
        <f t="shared" si="17"/>
        <v>42534.625</v>
      </c>
      <c r="C1096" s="126">
        <v>15</v>
      </c>
      <c r="D1096" s="35">
        <f>ROUND($D$791/100*$D$792*АТС!$C344,2)</f>
        <v>92.31</v>
      </c>
      <c r="E1096" s="35">
        <f>ROUND($E$791/100*$E$792*АТС!C344,2)</f>
        <v>84.81</v>
      </c>
      <c r="F1096" s="35">
        <f>ROUND($F$791/100*$F$792*АТС!C344,2)</f>
        <v>57.74</v>
      </c>
      <c r="G1096" s="35">
        <f>ROUND($G$791/100*$G$792*АТС!C344,2)</f>
        <v>33.79</v>
      </c>
    </row>
    <row r="1097" spans="1:7" x14ac:dyDescent="0.25">
      <c r="A1097" s="259"/>
      <c r="B1097" s="123">
        <f t="shared" si="17"/>
        <v>42534.666669999999</v>
      </c>
      <c r="C1097" s="126">
        <v>16</v>
      </c>
      <c r="D1097" s="35">
        <f>ROUND($D$791/100*$D$792*АТС!$C345,2)</f>
        <v>92.31</v>
      </c>
      <c r="E1097" s="35">
        <f>ROUND($E$791/100*$E$792*АТС!C345,2)</f>
        <v>84.82</v>
      </c>
      <c r="F1097" s="35">
        <f>ROUND($F$791/100*$F$792*АТС!C345,2)</f>
        <v>57.74</v>
      </c>
      <c r="G1097" s="35">
        <f>ROUND($G$791/100*$G$792*АТС!C345,2)</f>
        <v>33.79</v>
      </c>
    </row>
    <row r="1098" spans="1:7" x14ac:dyDescent="0.25">
      <c r="A1098" s="259"/>
      <c r="B1098" s="125">
        <f t="shared" si="17"/>
        <v>42534.708330000001</v>
      </c>
      <c r="C1098" s="126">
        <v>17</v>
      </c>
      <c r="D1098" s="35">
        <f>ROUND($D$791/100*$D$792*АТС!$C346,2)</f>
        <v>87.68</v>
      </c>
      <c r="E1098" s="35">
        <f>ROUND($E$791/100*$E$792*АТС!C346,2)</f>
        <v>80.569999999999993</v>
      </c>
      <c r="F1098" s="35">
        <f>ROUND($F$791/100*$F$792*АТС!C346,2)</f>
        <v>54.84</v>
      </c>
      <c r="G1098" s="35">
        <f>ROUND($G$791/100*$G$792*АТС!C346,2)</f>
        <v>32.1</v>
      </c>
    </row>
    <row r="1099" spans="1:7" x14ac:dyDescent="0.25">
      <c r="A1099" s="259"/>
      <c r="B1099" s="123">
        <f t="shared" si="17"/>
        <v>42534.75</v>
      </c>
      <c r="C1099" s="126">
        <v>18</v>
      </c>
      <c r="D1099" s="35">
        <f>ROUND($D$791/100*$D$792*АТС!$C347,2)</f>
        <v>85.52</v>
      </c>
      <c r="E1099" s="35">
        <f>ROUND($E$791/100*$E$792*АТС!C347,2)</f>
        <v>78.58</v>
      </c>
      <c r="F1099" s="35">
        <f>ROUND($F$791/100*$F$792*АТС!C347,2)</f>
        <v>53.49</v>
      </c>
      <c r="G1099" s="35">
        <f>ROUND($G$791/100*$G$792*АТС!C347,2)</f>
        <v>31.3</v>
      </c>
    </row>
    <row r="1100" spans="1:7" x14ac:dyDescent="0.25">
      <c r="A1100" s="259"/>
      <c r="B1100" s="125">
        <f t="shared" si="17"/>
        <v>42534.791669999999</v>
      </c>
      <c r="C1100" s="126">
        <v>19</v>
      </c>
      <c r="D1100" s="35">
        <f>ROUND($D$791/100*$D$792*АТС!$C348,2)</f>
        <v>71.209999999999994</v>
      </c>
      <c r="E1100" s="35">
        <f>ROUND($E$791/100*$E$792*АТС!C348,2)</f>
        <v>65.430000000000007</v>
      </c>
      <c r="F1100" s="35">
        <f>ROUND($F$791/100*$F$792*АТС!C348,2)</f>
        <v>44.54</v>
      </c>
      <c r="G1100" s="35">
        <f>ROUND($G$791/100*$G$792*АТС!C348,2)</f>
        <v>26.07</v>
      </c>
    </row>
    <row r="1101" spans="1:7" x14ac:dyDescent="0.25">
      <c r="A1101" s="259"/>
      <c r="B1101" s="123">
        <f t="shared" si="17"/>
        <v>42534.833330000001</v>
      </c>
      <c r="C1101" s="126">
        <v>20</v>
      </c>
      <c r="D1101" s="35">
        <f>ROUND($D$791/100*$D$792*АТС!$C349,2)</f>
        <v>75.72</v>
      </c>
      <c r="E1101" s="35">
        <f>ROUND($E$791/100*$E$792*АТС!C349,2)</f>
        <v>69.569999999999993</v>
      </c>
      <c r="F1101" s="35">
        <f>ROUND($F$791/100*$F$792*АТС!C349,2)</f>
        <v>47.36</v>
      </c>
      <c r="G1101" s="35">
        <f>ROUND($G$791/100*$G$792*АТС!C349,2)</f>
        <v>27.72</v>
      </c>
    </row>
    <row r="1102" spans="1:7" x14ac:dyDescent="0.25">
      <c r="A1102" s="259"/>
      <c r="B1102" s="125">
        <f t="shared" si="17"/>
        <v>42534.875</v>
      </c>
      <c r="C1102" s="126">
        <v>21</v>
      </c>
      <c r="D1102" s="35">
        <f>ROUND($D$791/100*$D$792*АТС!$C350,2)</f>
        <v>73.41</v>
      </c>
      <c r="E1102" s="35">
        <f>ROUND($E$791/100*$E$792*АТС!C350,2)</f>
        <v>67.45</v>
      </c>
      <c r="F1102" s="35">
        <f>ROUND($F$791/100*$F$792*АТС!C350,2)</f>
        <v>45.91</v>
      </c>
      <c r="G1102" s="35">
        <f>ROUND($G$791/100*$G$792*АТС!C350,2)</f>
        <v>26.87</v>
      </c>
    </row>
    <row r="1103" spans="1:7" x14ac:dyDescent="0.25">
      <c r="A1103" s="259"/>
      <c r="B1103" s="123">
        <f t="shared" si="17"/>
        <v>42534.916669999999</v>
      </c>
      <c r="C1103" s="126">
        <v>22</v>
      </c>
      <c r="D1103" s="35">
        <f>ROUND($D$791/100*$D$792*АТС!$C351,2)</f>
        <v>66.87</v>
      </c>
      <c r="E1103" s="35">
        <f>ROUND($E$791/100*$E$792*АТС!C351,2)</f>
        <v>61.44</v>
      </c>
      <c r="F1103" s="35">
        <f>ROUND($F$791/100*$F$792*АТС!C351,2)</f>
        <v>41.83</v>
      </c>
      <c r="G1103" s="35">
        <f>ROUND($G$791/100*$G$792*АТС!C351,2)</f>
        <v>24.48</v>
      </c>
    </row>
    <row r="1104" spans="1:7" x14ac:dyDescent="0.25">
      <c r="A1104" s="259"/>
      <c r="B1104" s="125">
        <f t="shared" si="17"/>
        <v>42534.958330000001</v>
      </c>
      <c r="C1104" s="126">
        <v>23</v>
      </c>
      <c r="D1104" s="35">
        <f>ROUND($D$791/100*$D$792*АТС!$C352,2)</f>
        <v>83.46</v>
      </c>
      <c r="E1104" s="35">
        <f>ROUND($E$791/100*$E$792*АТС!C352,2)</f>
        <v>76.680000000000007</v>
      </c>
      <c r="F1104" s="35">
        <f>ROUND($F$791/100*$F$792*АТС!C352,2)</f>
        <v>52.2</v>
      </c>
      <c r="G1104" s="35">
        <f>ROUND($G$791/100*$G$792*АТС!C352,2)</f>
        <v>30.55</v>
      </c>
    </row>
    <row r="1105" spans="1:7" x14ac:dyDescent="0.25">
      <c r="A1105" s="259"/>
      <c r="B1105" s="123">
        <f t="shared" si="17"/>
        <v>42535</v>
      </c>
      <c r="C1105" s="126">
        <v>0</v>
      </c>
      <c r="D1105" s="35">
        <f>ROUND($D$791/100*$D$792*АТС!$C353,2)</f>
        <v>66.349999999999994</v>
      </c>
      <c r="E1105" s="35">
        <f>ROUND($E$791/100*$E$792*АТС!C353,2)</f>
        <v>60.96</v>
      </c>
      <c r="F1105" s="35">
        <f>ROUND($F$791/100*$F$792*АТС!C353,2)</f>
        <v>41.5</v>
      </c>
      <c r="G1105" s="35">
        <f>ROUND($G$791/100*$G$792*АТС!C353,2)</f>
        <v>24.29</v>
      </c>
    </row>
    <row r="1106" spans="1:7" x14ac:dyDescent="0.25">
      <c r="A1106" s="259"/>
      <c r="B1106" s="125">
        <f t="shared" si="17"/>
        <v>42535.041669999999</v>
      </c>
      <c r="C1106" s="126">
        <v>1</v>
      </c>
      <c r="D1106" s="35">
        <f>ROUND($D$791/100*$D$792*АТС!$C354,2)</f>
        <v>67.849999999999994</v>
      </c>
      <c r="E1106" s="35">
        <f>ROUND($E$791/100*$E$792*АТС!C354,2)</f>
        <v>62.35</v>
      </c>
      <c r="F1106" s="35">
        <f>ROUND($F$791/100*$F$792*АТС!C354,2)</f>
        <v>42.44</v>
      </c>
      <c r="G1106" s="35">
        <f>ROUND($G$791/100*$G$792*АТС!C354,2)</f>
        <v>24.84</v>
      </c>
    </row>
    <row r="1107" spans="1:7" x14ac:dyDescent="0.25">
      <c r="A1107" s="259"/>
      <c r="B1107" s="123">
        <f t="shared" si="17"/>
        <v>42535.083330000001</v>
      </c>
      <c r="C1107" s="126">
        <v>2</v>
      </c>
      <c r="D1107" s="35">
        <f>ROUND($D$791/100*$D$792*АТС!$C355,2)</f>
        <v>71.91</v>
      </c>
      <c r="E1107" s="35">
        <f>ROUND($E$791/100*$E$792*АТС!C355,2)</f>
        <v>66.069999999999993</v>
      </c>
      <c r="F1107" s="35">
        <f>ROUND($F$791/100*$F$792*АТС!C355,2)</f>
        <v>44.97</v>
      </c>
      <c r="G1107" s="35">
        <f>ROUND($G$791/100*$G$792*АТС!C355,2)</f>
        <v>26.32</v>
      </c>
    </row>
    <row r="1108" spans="1:7" x14ac:dyDescent="0.25">
      <c r="A1108" s="259"/>
      <c r="B1108" s="125">
        <f t="shared" si="17"/>
        <v>42535.125</v>
      </c>
      <c r="C1108" s="126">
        <v>3</v>
      </c>
      <c r="D1108" s="35">
        <f>ROUND($D$791/100*$D$792*АТС!$C356,2)</f>
        <v>72.77</v>
      </c>
      <c r="E1108" s="35">
        <f>ROUND($E$791/100*$E$792*АТС!C356,2)</f>
        <v>66.86</v>
      </c>
      <c r="F1108" s="35">
        <f>ROUND($F$791/100*$F$792*АТС!C356,2)</f>
        <v>45.52</v>
      </c>
      <c r="G1108" s="35">
        <f>ROUND($G$791/100*$G$792*АТС!C356,2)</f>
        <v>26.64</v>
      </c>
    </row>
    <row r="1109" spans="1:7" x14ac:dyDescent="0.25">
      <c r="A1109" s="259"/>
      <c r="B1109" s="123">
        <f t="shared" si="17"/>
        <v>42535.166669999999</v>
      </c>
      <c r="C1109" s="126">
        <v>4</v>
      </c>
      <c r="D1109" s="35">
        <f>ROUND($D$791/100*$D$792*АТС!$C357,2)</f>
        <v>76.41</v>
      </c>
      <c r="E1109" s="35">
        <f>ROUND($E$791/100*$E$792*АТС!C357,2)</f>
        <v>70.209999999999994</v>
      </c>
      <c r="F1109" s="35">
        <f>ROUND($F$791/100*$F$792*АТС!C357,2)</f>
        <v>47.79</v>
      </c>
      <c r="G1109" s="35">
        <f>ROUND($G$791/100*$G$792*АТС!C357,2)</f>
        <v>27.97</v>
      </c>
    </row>
    <row r="1110" spans="1:7" x14ac:dyDescent="0.25">
      <c r="A1110" s="259"/>
      <c r="B1110" s="125">
        <f t="shared" si="17"/>
        <v>42535.208330000001</v>
      </c>
      <c r="C1110" s="126">
        <v>5</v>
      </c>
      <c r="D1110" s="35">
        <f>ROUND($D$791/100*$D$792*АТС!$C358,2)</f>
        <v>78.349999999999994</v>
      </c>
      <c r="E1110" s="35">
        <f>ROUND($E$791/100*$E$792*АТС!C358,2)</f>
        <v>71.989999999999995</v>
      </c>
      <c r="F1110" s="35">
        <f>ROUND($F$791/100*$F$792*АТС!C358,2)</f>
        <v>49.01</v>
      </c>
      <c r="G1110" s="35">
        <f>ROUND($G$791/100*$G$792*АТС!C358,2)</f>
        <v>28.68</v>
      </c>
    </row>
    <row r="1111" spans="1:7" x14ac:dyDescent="0.25">
      <c r="A1111" s="259"/>
      <c r="B1111" s="123">
        <f t="shared" si="17"/>
        <v>42535.25</v>
      </c>
      <c r="C1111" s="126">
        <v>6</v>
      </c>
      <c r="D1111" s="35">
        <f>ROUND($D$791/100*$D$792*АТС!$C359,2)</f>
        <v>71.900000000000006</v>
      </c>
      <c r="E1111" s="35">
        <f>ROUND($E$791/100*$E$792*АТС!C359,2)</f>
        <v>66.06</v>
      </c>
      <c r="F1111" s="35">
        <f>ROUND($F$791/100*$F$792*АТС!C359,2)</f>
        <v>44.97</v>
      </c>
      <c r="G1111" s="35">
        <f>ROUND($G$791/100*$G$792*АТС!C359,2)</f>
        <v>26.32</v>
      </c>
    </row>
    <row r="1112" spans="1:7" x14ac:dyDescent="0.25">
      <c r="A1112" s="259"/>
      <c r="B1112" s="125">
        <f t="shared" si="17"/>
        <v>42535.291669999999</v>
      </c>
      <c r="C1112" s="126">
        <v>7</v>
      </c>
      <c r="D1112" s="35">
        <f>ROUND($D$791/100*$D$792*АТС!$C360,2)</f>
        <v>106.78</v>
      </c>
      <c r="E1112" s="35">
        <f>ROUND($E$791/100*$E$792*АТС!C360,2)</f>
        <v>98.11</v>
      </c>
      <c r="F1112" s="35">
        <f>ROUND($F$791/100*$F$792*АТС!C360,2)</f>
        <v>66.790000000000006</v>
      </c>
      <c r="G1112" s="35">
        <f>ROUND($G$791/100*$G$792*АТС!C360,2)</f>
        <v>39.090000000000003</v>
      </c>
    </row>
    <row r="1113" spans="1:7" x14ac:dyDescent="0.25">
      <c r="A1113" s="259"/>
      <c r="B1113" s="123">
        <f t="shared" si="17"/>
        <v>42535.333330000001</v>
      </c>
      <c r="C1113" s="126">
        <v>8</v>
      </c>
      <c r="D1113" s="35">
        <f>ROUND($D$791/100*$D$792*АТС!$C361,2)</f>
        <v>100.88</v>
      </c>
      <c r="E1113" s="35">
        <f>ROUND($E$791/100*$E$792*АТС!C361,2)</f>
        <v>92.69</v>
      </c>
      <c r="F1113" s="35">
        <f>ROUND($F$791/100*$F$792*АТС!C361,2)</f>
        <v>63.1</v>
      </c>
      <c r="G1113" s="35">
        <f>ROUND($G$791/100*$G$792*АТС!C361,2)</f>
        <v>36.93</v>
      </c>
    </row>
    <row r="1114" spans="1:7" x14ac:dyDescent="0.25">
      <c r="A1114" s="259"/>
      <c r="B1114" s="125">
        <f t="shared" si="17"/>
        <v>42535.375</v>
      </c>
      <c r="C1114" s="126">
        <v>9</v>
      </c>
      <c r="D1114" s="35">
        <f>ROUND($D$791/100*$D$792*АТС!$C362,2)</f>
        <v>80.150000000000006</v>
      </c>
      <c r="E1114" s="35">
        <f>ROUND($E$791/100*$E$792*АТС!C362,2)</f>
        <v>73.64</v>
      </c>
      <c r="F1114" s="35">
        <f>ROUND($F$791/100*$F$792*АТС!C362,2)</f>
        <v>50.13</v>
      </c>
      <c r="G1114" s="35">
        <f>ROUND($G$791/100*$G$792*АТС!C362,2)</f>
        <v>29.34</v>
      </c>
    </row>
    <row r="1115" spans="1:7" x14ac:dyDescent="0.25">
      <c r="A1115" s="259"/>
      <c r="B1115" s="123">
        <f t="shared" si="17"/>
        <v>42535.416669999999</v>
      </c>
      <c r="C1115" s="126">
        <v>10</v>
      </c>
      <c r="D1115" s="35">
        <f>ROUND($D$791/100*$D$792*АТС!$C363,2)</f>
        <v>73.7</v>
      </c>
      <c r="E1115" s="35">
        <f>ROUND($E$791/100*$E$792*АТС!C363,2)</f>
        <v>67.72</v>
      </c>
      <c r="F1115" s="35">
        <f>ROUND($F$791/100*$F$792*АТС!C363,2)</f>
        <v>46.1</v>
      </c>
      <c r="G1115" s="35">
        <f>ROUND($G$791/100*$G$792*АТС!C363,2)</f>
        <v>26.98</v>
      </c>
    </row>
    <row r="1116" spans="1:7" x14ac:dyDescent="0.25">
      <c r="A1116" s="259"/>
      <c r="B1116" s="125">
        <f t="shared" si="17"/>
        <v>42535.458330000001</v>
      </c>
      <c r="C1116" s="126">
        <v>11</v>
      </c>
      <c r="D1116" s="35">
        <f>ROUND($D$791/100*$D$792*АТС!$C364,2)</f>
        <v>75.45</v>
      </c>
      <c r="E1116" s="35">
        <f>ROUND($E$791/100*$E$792*АТС!C364,2)</f>
        <v>69.319999999999993</v>
      </c>
      <c r="F1116" s="35">
        <f>ROUND($F$791/100*$F$792*АТС!C364,2)</f>
        <v>47.19</v>
      </c>
      <c r="G1116" s="35">
        <f>ROUND($G$791/100*$G$792*АТС!C364,2)</f>
        <v>27.62</v>
      </c>
    </row>
    <row r="1117" spans="1:7" x14ac:dyDescent="0.25">
      <c r="A1117" s="259"/>
      <c r="B1117" s="123">
        <f t="shared" si="17"/>
        <v>42535.5</v>
      </c>
      <c r="C1117" s="126">
        <v>12</v>
      </c>
      <c r="D1117" s="35">
        <f>ROUND($D$791/100*$D$792*АТС!$C365,2)</f>
        <v>77.260000000000005</v>
      </c>
      <c r="E1117" s="35">
        <f>ROUND($E$791/100*$E$792*АТС!C365,2)</f>
        <v>70.989999999999995</v>
      </c>
      <c r="F1117" s="35">
        <f>ROUND($F$791/100*$F$792*АТС!C365,2)</f>
        <v>48.33</v>
      </c>
      <c r="G1117" s="35">
        <f>ROUND($G$791/100*$G$792*АТС!C365,2)</f>
        <v>28.28</v>
      </c>
    </row>
    <row r="1118" spans="1:7" x14ac:dyDescent="0.25">
      <c r="A1118" s="259"/>
      <c r="B1118" s="125">
        <f t="shared" si="17"/>
        <v>42535.541669999999</v>
      </c>
      <c r="C1118" s="126">
        <v>13</v>
      </c>
      <c r="D1118" s="35">
        <f>ROUND($D$791/100*$D$792*АТС!$C366,2)</f>
        <v>79.16</v>
      </c>
      <c r="E1118" s="35">
        <f>ROUND($E$791/100*$E$792*АТС!C366,2)</f>
        <v>72.73</v>
      </c>
      <c r="F1118" s="35">
        <f>ROUND($F$791/100*$F$792*АТС!C366,2)</f>
        <v>49.51</v>
      </c>
      <c r="G1118" s="35">
        <f>ROUND($G$791/100*$G$792*АТС!C366,2)</f>
        <v>28.98</v>
      </c>
    </row>
    <row r="1119" spans="1:7" x14ac:dyDescent="0.25">
      <c r="A1119" s="259"/>
      <c r="B1119" s="123">
        <f t="shared" si="17"/>
        <v>42535.583330000001</v>
      </c>
      <c r="C1119" s="126">
        <v>14</v>
      </c>
      <c r="D1119" s="35">
        <f>ROUND($D$791/100*$D$792*АТС!$C367,2)</f>
        <v>79.150000000000006</v>
      </c>
      <c r="E1119" s="35">
        <f>ROUND($E$791/100*$E$792*АТС!C367,2)</f>
        <v>72.72</v>
      </c>
      <c r="F1119" s="35">
        <f>ROUND($F$791/100*$F$792*АТС!C367,2)</f>
        <v>49.5</v>
      </c>
      <c r="G1119" s="35">
        <f>ROUND($G$791/100*$G$792*АТС!C367,2)</f>
        <v>28.97</v>
      </c>
    </row>
    <row r="1120" spans="1:7" x14ac:dyDescent="0.25">
      <c r="A1120" s="259"/>
      <c r="B1120" s="125">
        <f t="shared" si="17"/>
        <v>42535.625</v>
      </c>
      <c r="C1120" s="126">
        <v>15</v>
      </c>
      <c r="D1120" s="35">
        <f>ROUND($D$791/100*$D$792*АТС!$C368,2)</f>
        <v>80.13</v>
      </c>
      <c r="E1120" s="35">
        <f>ROUND($E$791/100*$E$792*АТС!C368,2)</f>
        <v>73.62</v>
      </c>
      <c r="F1120" s="35">
        <f>ROUND($F$791/100*$F$792*АТС!C368,2)</f>
        <v>50.12</v>
      </c>
      <c r="G1120" s="35">
        <f>ROUND($G$791/100*$G$792*АТС!C368,2)</f>
        <v>29.33</v>
      </c>
    </row>
    <row r="1121" spans="1:7" x14ac:dyDescent="0.25">
      <c r="A1121" s="259"/>
      <c r="B1121" s="123">
        <f t="shared" si="17"/>
        <v>42535.666669999999</v>
      </c>
      <c r="C1121" s="126">
        <v>16</v>
      </c>
      <c r="D1121" s="35">
        <f>ROUND($D$791/100*$D$792*АТС!$C369,2)</f>
        <v>81.099999999999994</v>
      </c>
      <c r="E1121" s="35">
        <f>ROUND($E$791/100*$E$792*АТС!C369,2)</f>
        <v>74.510000000000005</v>
      </c>
      <c r="F1121" s="35">
        <f>ROUND($F$791/100*$F$792*АТС!C369,2)</f>
        <v>50.72</v>
      </c>
      <c r="G1121" s="35">
        <f>ROUND($G$791/100*$G$792*АТС!C369,2)</f>
        <v>29.69</v>
      </c>
    </row>
    <row r="1122" spans="1:7" x14ac:dyDescent="0.25">
      <c r="A1122" s="259"/>
      <c r="B1122" s="125">
        <f t="shared" si="17"/>
        <v>42535.708330000001</v>
      </c>
      <c r="C1122" s="126">
        <v>17</v>
      </c>
      <c r="D1122" s="35">
        <f>ROUND($D$791/100*$D$792*АТС!$C370,2)</f>
        <v>81.099999999999994</v>
      </c>
      <c r="E1122" s="35">
        <f>ROUND($E$791/100*$E$792*АТС!C370,2)</f>
        <v>74.52</v>
      </c>
      <c r="F1122" s="35">
        <f>ROUND($F$791/100*$F$792*АТС!C370,2)</f>
        <v>50.72</v>
      </c>
      <c r="G1122" s="35">
        <f>ROUND($G$791/100*$G$792*АТС!C370,2)</f>
        <v>29.69</v>
      </c>
    </row>
    <row r="1123" spans="1:7" x14ac:dyDescent="0.25">
      <c r="A1123" s="259"/>
      <c r="B1123" s="123">
        <f t="shared" si="17"/>
        <v>42535.75</v>
      </c>
      <c r="C1123" s="126">
        <v>18</v>
      </c>
      <c r="D1123" s="35">
        <f>ROUND($D$791/100*$D$792*АТС!$C371,2)</f>
        <v>82.8</v>
      </c>
      <c r="E1123" s="35">
        <f>ROUND($E$791/100*$E$792*АТС!C371,2)</f>
        <v>76.08</v>
      </c>
      <c r="F1123" s="35">
        <f>ROUND($F$791/100*$F$792*АТС!C371,2)</f>
        <v>51.79</v>
      </c>
      <c r="G1123" s="35">
        <f>ROUND($G$791/100*$G$792*АТС!C371,2)</f>
        <v>30.31</v>
      </c>
    </row>
    <row r="1124" spans="1:7" x14ac:dyDescent="0.25">
      <c r="A1124" s="259"/>
      <c r="B1124" s="125">
        <f t="shared" si="17"/>
        <v>42535.791669999999</v>
      </c>
      <c r="C1124" s="126">
        <v>19</v>
      </c>
      <c r="D1124" s="35">
        <f>ROUND($D$791/100*$D$792*АТС!$C372,2)</f>
        <v>73.52</v>
      </c>
      <c r="E1124" s="35">
        <f>ROUND($E$791/100*$E$792*АТС!C372,2)</f>
        <v>67.55</v>
      </c>
      <c r="F1124" s="35">
        <f>ROUND($F$791/100*$F$792*АТС!C372,2)</f>
        <v>45.98</v>
      </c>
      <c r="G1124" s="35">
        <f>ROUND($G$791/100*$G$792*АТС!C372,2)</f>
        <v>26.91</v>
      </c>
    </row>
    <row r="1125" spans="1:7" x14ac:dyDescent="0.25">
      <c r="A1125" s="259"/>
      <c r="B1125" s="123">
        <f t="shared" si="17"/>
        <v>42535.833330000001</v>
      </c>
      <c r="C1125" s="126">
        <v>20</v>
      </c>
      <c r="D1125" s="35">
        <f>ROUND($D$791/100*$D$792*АТС!$C373,2)</f>
        <v>72.3</v>
      </c>
      <c r="E1125" s="35">
        <f>ROUND($E$791/100*$E$792*АТС!C373,2)</f>
        <v>66.430000000000007</v>
      </c>
      <c r="F1125" s="35">
        <f>ROUND($F$791/100*$F$792*АТС!C373,2)</f>
        <v>45.22</v>
      </c>
      <c r="G1125" s="35">
        <f>ROUND($G$791/100*$G$792*АТС!C373,2)</f>
        <v>26.47</v>
      </c>
    </row>
    <row r="1126" spans="1:7" x14ac:dyDescent="0.25">
      <c r="A1126" s="259"/>
      <c r="B1126" s="125">
        <f t="shared" si="17"/>
        <v>42535.875</v>
      </c>
      <c r="C1126" s="126">
        <v>21</v>
      </c>
      <c r="D1126" s="35">
        <f>ROUND($D$791/100*$D$792*АТС!$C374,2)</f>
        <v>68.209999999999994</v>
      </c>
      <c r="E1126" s="35">
        <f>ROUND($E$791/100*$E$792*АТС!C374,2)</f>
        <v>62.67</v>
      </c>
      <c r="F1126" s="35">
        <f>ROUND($F$791/100*$F$792*АТС!C374,2)</f>
        <v>42.66</v>
      </c>
      <c r="G1126" s="35">
        <f>ROUND($G$791/100*$G$792*АТС!C374,2)</f>
        <v>24.97</v>
      </c>
    </row>
    <row r="1127" spans="1:7" x14ac:dyDescent="0.25">
      <c r="A1127" s="259"/>
      <c r="B1127" s="123">
        <f t="shared" si="17"/>
        <v>42535.916669999999</v>
      </c>
      <c r="C1127" s="126">
        <v>22</v>
      </c>
      <c r="D1127" s="35">
        <f>ROUND($D$791/100*$D$792*АТС!$C375,2)</f>
        <v>67.03</v>
      </c>
      <c r="E1127" s="35">
        <f>ROUND($E$791/100*$E$792*АТС!C375,2)</f>
        <v>61.59</v>
      </c>
      <c r="F1127" s="35">
        <f>ROUND($F$791/100*$F$792*АТС!C375,2)</f>
        <v>41.92</v>
      </c>
      <c r="G1127" s="35">
        <f>ROUND($G$791/100*$G$792*АТС!C375,2)</f>
        <v>24.54</v>
      </c>
    </row>
    <row r="1128" spans="1:7" x14ac:dyDescent="0.25">
      <c r="A1128" s="259"/>
      <c r="B1128" s="125">
        <f t="shared" si="17"/>
        <v>42535.958330000001</v>
      </c>
      <c r="C1128" s="126">
        <v>23</v>
      </c>
      <c r="D1128" s="35">
        <f>ROUND($D$791/100*$D$792*АТС!$C376,2)</f>
        <v>80.099999999999994</v>
      </c>
      <c r="E1128" s="35">
        <f>ROUND($E$791/100*$E$792*АТС!C376,2)</f>
        <v>73.599999999999994</v>
      </c>
      <c r="F1128" s="35">
        <f>ROUND($F$791/100*$F$792*АТС!C376,2)</f>
        <v>50.1</v>
      </c>
      <c r="G1128" s="35">
        <f>ROUND($G$791/100*$G$792*АТС!C376,2)</f>
        <v>29.32</v>
      </c>
    </row>
    <row r="1129" spans="1:7" x14ac:dyDescent="0.25">
      <c r="A1129" s="259"/>
      <c r="B1129" s="123">
        <f t="shared" si="17"/>
        <v>42536</v>
      </c>
      <c r="C1129" s="126">
        <v>0</v>
      </c>
      <c r="D1129" s="35">
        <f>ROUND($D$791/100*$D$792*АТС!$C377,2)</f>
        <v>65.67</v>
      </c>
      <c r="E1129" s="35">
        <f>ROUND($E$791/100*$E$792*АТС!C377,2)</f>
        <v>60.34</v>
      </c>
      <c r="F1129" s="35">
        <f>ROUND($F$791/100*$F$792*АТС!C377,2)</f>
        <v>41.07</v>
      </c>
      <c r="G1129" s="35">
        <f>ROUND($G$791/100*$G$792*АТС!C377,2)</f>
        <v>24.04</v>
      </c>
    </row>
    <row r="1130" spans="1:7" x14ac:dyDescent="0.25">
      <c r="A1130" s="259"/>
      <c r="B1130" s="125">
        <f t="shared" si="17"/>
        <v>42536.041669999999</v>
      </c>
      <c r="C1130" s="126">
        <v>1</v>
      </c>
      <c r="D1130" s="35">
        <f>ROUND($D$791/100*$D$792*АТС!$C378,2)</f>
        <v>67.849999999999994</v>
      </c>
      <c r="E1130" s="35">
        <f>ROUND($E$791/100*$E$792*АТС!C378,2)</f>
        <v>62.35</v>
      </c>
      <c r="F1130" s="35">
        <f>ROUND($F$791/100*$F$792*АТС!C378,2)</f>
        <v>42.44</v>
      </c>
      <c r="G1130" s="35">
        <f>ROUND($G$791/100*$G$792*АТС!C378,2)</f>
        <v>24.84</v>
      </c>
    </row>
    <row r="1131" spans="1:7" x14ac:dyDescent="0.25">
      <c r="A1131" s="259"/>
      <c r="B1131" s="123">
        <f t="shared" si="17"/>
        <v>42536.083330000001</v>
      </c>
      <c r="C1131" s="126">
        <v>2</v>
      </c>
      <c r="D1131" s="35">
        <f>ROUND($D$791/100*$D$792*АТС!$C379,2)</f>
        <v>71.87</v>
      </c>
      <c r="E1131" s="35">
        <f>ROUND($E$791/100*$E$792*АТС!C379,2)</f>
        <v>66.040000000000006</v>
      </c>
      <c r="F1131" s="35">
        <f>ROUND($F$791/100*$F$792*АТС!C379,2)</f>
        <v>44.95</v>
      </c>
      <c r="G1131" s="35">
        <f>ROUND($G$791/100*$G$792*АТС!C379,2)</f>
        <v>26.31</v>
      </c>
    </row>
    <row r="1132" spans="1:7" x14ac:dyDescent="0.25">
      <c r="A1132" s="259"/>
      <c r="B1132" s="125">
        <f t="shared" si="17"/>
        <v>42536.125</v>
      </c>
      <c r="C1132" s="126">
        <v>3</v>
      </c>
      <c r="D1132" s="35">
        <f>ROUND($D$791/100*$D$792*АТС!$C380,2)</f>
        <v>72.72</v>
      </c>
      <c r="E1132" s="35">
        <f>ROUND($E$791/100*$E$792*АТС!C380,2)</f>
        <v>66.819999999999993</v>
      </c>
      <c r="F1132" s="35">
        <f>ROUND($F$791/100*$F$792*АТС!C380,2)</f>
        <v>45.49</v>
      </c>
      <c r="G1132" s="35">
        <f>ROUND($G$791/100*$G$792*АТС!C380,2)</f>
        <v>26.62</v>
      </c>
    </row>
    <row r="1133" spans="1:7" x14ac:dyDescent="0.25">
      <c r="A1133" s="259"/>
      <c r="B1133" s="123">
        <f t="shared" si="17"/>
        <v>42536.166669999999</v>
      </c>
      <c r="C1133" s="126">
        <v>4</v>
      </c>
      <c r="D1133" s="35">
        <f>ROUND($D$791/100*$D$792*АТС!$C381,2)</f>
        <v>76.36</v>
      </c>
      <c r="E1133" s="35">
        <f>ROUND($E$791/100*$E$792*АТС!C381,2)</f>
        <v>70.16</v>
      </c>
      <c r="F1133" s="35">
        <f>ROUND($F$791/100*$F$792*АТС!C381,2)</f>
        <v>47.76</v>
      </c>
      <c r="G1133" s="35">
        <f>ROUND($G$791/100*$G$792*АТС!C381,2)</f>
        <v>27.95</v>
      </c>
    </row>
    <row r="1134" spans="1:7" x14ac:dyDescent="0.25">
      <c r="A1134" s="259"/>
      <c r="B1134" s="125">
        <f t="shared" si="17"/>
        <v>42536.208330000001</v>
      </c>
      <c r="C1134" s="126">
        <v>5</v>
      </c>
      <c r="D1134" s="35">
        <f>ROUND($D$791/100*$D$792*АТС!$C382,2)</f>
        <v>78.34</v>
      </c>
      <c r="E1134" s="35">
        <f>ROUND($E$791/100*$E$792*АТС!C382,2)</f>
        <v>71.98</v>
      </c>
      <c r="F1134" s="35">
        <f>ROUND($F$791/100*$F$792*АТС!C382,2)</f>
        <v>49</v>
      </c>
      <c r="G1134" s="35">
        <f>ROUND($G$791/100*$G$792*АТС!C382,2)</f>
        <v>28.67</v>
      </c>
    </row>
    <row r="1135" spans="1:7" x14ac:dyDescent="0.25">
      <c r="A1135" s="259"/>
      <c r="B1135" s="123">
        <f t="shared" si="17"/>
        <v>42536.25</v>
      </c>
      <c r="C1135" s="126">
        <v>6</v>
      </c>
      <c r="D1135" s="35">
        <f>ROUND($D$791/100*$D$792*АТС!$C383,2)</f>
        <v>71.900000000000006</v>
      </c>
      <c r="E1135" s="35">
        <f>ROUND($E$791/100*$E$792*АТС!C383,2)</f>
        <v>66.069999999999993</v>
      </c>
      <c r="F1135" s="35">
        <f>ROUND($F$791/100*$F$792*АТС!C383,2)</f>
        <v>44.97</v>
      </c>
      <c r="G1135" s="35">
        <f>ROUND($G$791/100*$G$792*АТС!C383,2)</f>
        <v>26.32</v>
      </c>
    </row>
    <row r="1136" spans="1:7" x14ac:dyDescent="0.25">
      <c r="A1136" s="259"/>
      <c r="B1136" s="125">
        <f t="shared" si="17"/>
        <v>42536.291669999999</v>
      </c>
      <c r="C1136" s="126">
        <v>7</v>
      </c>
      <c r="D1136" s="35">
        <f>ROUND($D$791/100*$D$792*АТС!$C384,2)</f>
        <v>106.79</v>
      </c>
      <c r="E1136" s="35">
        <f>ROUND($E$791/100*$E$792*АТС!C384,2)</f>
        <v>98.12</v>
      </c>
      <c r="F1136" s="35">
        <f>ROUND($F$791/100*$F$792*АТС!C384,2)</f>
        <v>66.790000000000006</v>
      </c>
      <c r="G1136" s="35">
        <f>ROUND($G$791/100*$G$792*АТС!C384,2)</f>
        <v>39.090000000000003</v>
      </c>
    </row>
    <row r="1137" spans="1:7" x14ac:dyDescent="0.25">
      <c r="A1137" s="259"/>
      <c r="B1137" s="123">
        <f t="shared" si="17"/>
        <v>42536.333330000001</v>
      </c>
      <c r="C1137" s="126">
        <v>8</v>
      </c>
      <c r="D1137" s="35">
        <f>ROUND($D$791/100*$D$792*АТС!$C385,2)</f>
        <v>100.9</v>
      </c>
      <c r="E1137" s="35">
        <f>ROUND($E$791/100*$E$792*АТС!C385,2)</f>
        <v>92.71</v>
      </c>
      <c r="F1137" s="35">
        <f>ROUND($F$791/100*$F$792*АТС!C385,2)</f>
        <v>63.11</v>
      </c>
      <c r="G1137" s="35">
        <f>ROUND($G$791/100*$G$792*АТС!C385,2)</f>
        <v>36.93</v>
      </c>
    </row>
    <row r="1138" spans="1:7" x14ac:dyDescent="0.25">
      <c r="A1138" s="259"/>
      <c r="B1138" s="125">
        <f t="shared" ref="B1138:B1201" si="18">B1114+1</f>
        <v>42536.375</v>
      </c>
      <c r="C1138" s="126">
        <v>9</v>
      </c>
      <c r="D1138" s="35">
        <f>ROUND($D$791/100*$D$792*АТС!$C386,2)</f>
        <v>80.150000000000006</v>
      </c>
      <c r="E1138" s="35">
        <f>ROUND($E$791/100*$E$792*АТС!C386,2)</f>
        <v>73.650000000000006</v>
      </c>
      <c r="F1138" s="35">
        <f>ROUND($F$791/100*$F$792*АТС!C386,2)</f>
        <v>50.13</v>
      </c>
      <c r="G1138" s="35">
        <f>ROUND($G$791/100*$G$792*АТС!C386,2)</f>
        <v>29.34</v>
      </c>
    </row>
    <row r="1139" spans="1:7" x14ac:dyDescent="0.25">
      <c r="A1139" s="259"/>
      <c r="B1139" s="123">
        <f t="shared" si="18"/>
        <v>42536.416669999999</v>
      </c>
      <c r="C1139" s="126">
        <v>10</v>
      </c>
      <c r="D1139" s="35">
        <f>ROUND($D$791/100*$D$792*АТС!$C387,2)</f>
        <v>73.72</v>
      </c>
      <c r="E1139" s="35">
        <f>ROUND($E$791/100*$E$792*АТС!C387,2)</f>
        <v>67.739999999999995</v>
      </c>
      <c r="F1139" s="35">
        <f>ROUND($F$791/100*$F$792*АТС!C387,2)</f>
        <v>46.11</v>
      </c>
      <c r="G1139" s="35">
        <f>ROUND($G$791/100*$G$792*АТС!C387,2)</f>
        <v>26.99</v>
      </c>
    </row>
    <row r="1140" spans="1:7" x14ac:dyDescent="0.25">
      <c r="A1140" s="259"/>
      <c r="B1140" s="125">
        <f t="shared" si="18"/>
        <v>42536.458330000001</v>
      </c>
      <c r="C1140" s="126">
        <v>11</v>
      </c>
      <c r="D1140" s="35">
        <f>ROUND($D$791/100*$D$792*АТС!$C388,2)</f>
        <v>75.459999999999994</v>
      </c>
      <c r="E1140" s="35">
        <f>ROUND($E$791/100*$E$792*АТС!C388,2)</f>
        <v>69.33</v>
      </c>
      <c r="F1140" s="35">
        <f>ROUND($F$791/100*$F$792*АТС!C388,2)</f>
        <v>47.2</v>
      </c>
      <c r="G1140" s="35">
        <f>ROUND($G$791/100*$G$792*АТС!C388,2)</f>
        <v>27.62</v>
      </c>
    </row>
    <row r="1141" spans="1:7" x14ac:dyDescent="0.25">
      <c r="A1141" s="259"/>
      <c r="B1141" s="123">
        <f t="shared" si="18"/>
        <v>42536.5</v>
      </c>
      <c r="C1141" s="126">
        <v>12</v>
      </c>
      <c r="D1141" s="35">
        <f>ROUND($D$791/100*$D$792*АТС!$C389,2)</f>
        <v>77.260000000000005</v>
      </c>
      <c r="E1141" s="35">
        <f>ROUND($E$791/100*$E$792*АТС!C389,2)</f>
        <v>70.989999999999995</v>
      </c>
      <c r="F1141" s="35">
        <f>ROUND($F$791/100*$F$792*АТС!C389,2)</f>
        <v>48.32</v>
      </c>
      <c r="G1141" s="35">
        <f>ROUND($G$791/100*$G$792*АТС!C389,2)</f>
        <v>28.28</v>
      </c>
    </row>
    <row r="1142" spans="1:7" x14ac:dyDescent="0.25">
      <c r="A1142" s="259"/>
      <c r="B1142" s="125">
        <f t="shared" si="18"/>
        <v>42536.541669999999</v>
      </c>
      <c r="C1142" s="126">
        <v>13</v>
      </c>
      <c r="D1142" s="35">
        <f>ROUND($D$791/100*$D$792*АТС!$C390,2)</f>
        <v>79.16</v>
      </c>
      <c r="E1142" s="35">
        <f>ROUND($E$791/100*$E$792*АТС!C390,2)</f>
        <v>72.73</v>
      </c>
      <c r="F1142" s="35">
        <f>ROUND($F$791/100*$F$792*АТС!C390,2)</f>
        <v>49.51</v>
      </c>
      <c r="G1142" s="35">
        <f>ROUND($G$791/100*$G$792*АТС!C390,2)</f>
        <v>28.98</v>
      </c>
    </row>
    <row r="1143" spans="1:7" x14ac:dyDescent="0.25">
      <c r="A1143" s="259"/>
      <c r="B1143" s="123">
        <f t="shared" si="18"/>
        <v>42536.583330000001</v>
      </c>
      <c r="C1143" s="126">
        <v>14</v>
      </c>
      <c r="D1143" s="35">
        <f>ROUND($D$791/100*$D$792*АТС!$C391,2)</f>
        <v>79.150000000000006</v>
      </c>
      <c r="E1143" s="35">
        <f>ROUND($E$791/100*$E$792*АТС!C391,2)</f>
        <v>72.73</v>
      </c>
      <c r="F1143" s="35">
        <f>ROUND($F$791/100*$F$792*АТС!C391,2)</f>
        <v>49.51</v>
      </c>
      <c r="G1143" s="35">
        <f>ROUND($G$791/100*$G$792*АТС!C391,2)</f>
        <v>28.97</v>
      </c>
    </row>
    <row r="1144" spans="1:7" x14ac:dyDescent="0.25">
      <c r="A1144" s="259"/>
      <c r="B1144" s="125">
        <f t="shared" si="18"/>
        <v>42536.625</v>
      </c>
      <c r="C1144" s="126">
        <v>15</v>
      </c>
      <c r="D1144" s="35">
        <f>ROUND($D$791/100*$D$792*АТС!$C392,2)</f>
        <v>80.12</v>
      </c>
      <c r="E1144" s="35">
        <f>ROUND($E$791/100*$E$792*АТС!C392,2)</f>
        <v>73.62</v>
      </c>
      <c r="F1144" s="35">
        <f>ROUND($F$791/100*$F$792*АТС!C392,2)</f>
        <v>50.11</v>
      </c>
      <c r="G1144" s="35">
        <f>ROUND($G$791/100*$G$792*АТС!C392,2)</f>
        <v>29.33</v>
      </c>
    </row>
    <row r="1145" spans="1:7" x14ac:dyDescent="0.25">
      <c r="A1145" s="259"/>
      <c r="B1145" s="123">
        <f t="shared" si="18"/>
        <v>42536.666669999999</v>
      </c>
      <c r="C1145" s="126">
        <v>16</v>
      </c>
      <c r="D1145" s="35">
        <f>ROUND($D$791/100*$D$792*АТС!$C393,2)</f>
        <v>81.099999999999994</v>
      </c>
      <c r="E1145" s="35">
        <f>ROUND($E$791/100*$E$792*АТС!C393,2)</f>
        <v>74.52</v>
      </c>
      <c r="F1145" s="35">
        <f>ROUND($F$791/100*$F$792*АТС!C393,2)</f>
        <v>50.73</v>
      </c>
      <c r="G1145" s="35">
        <f>ROUND($G$791/100*$G$792*АТС!C393,2)</f>
        <v>29.69</v>
      </c>
    </row>
    <row r="1146" spans="1:7" x14ac:dyDescent="0.25">
      <c r="A1146" s="259"/>
      <c r="B1146" s="125">
        <f t="shared" si="18"/>
        <v>42536.708330000001</v>
      </c>
      <c r="C1146" s="126">
        <v>17</v>
      </c>
      <c r="D1146" s="35">
        <f>ROUND($D$791/100*$D$792*АТС!$C394,2)</f>
        <v>81.11</v>
      </c>
      <c r="E1146" s="35">
        <f>ROUND($E$791/100*$E$792*АТС!C394,2)</f>
        <v>74.53</v>
      </c>
      <c r="F1146" s="35">
        <f>ROUND($F$791/100*$F$792*АТС!C394,2)</f>
        <v>50.73</v>
      </c>
      <c r="G1146" s="35">
        <f>ROUND($G$791/100*$G$792*АТС!C394,2)</f>
        <v>29.69</v>
      </c>
    </row>
    <row r="1147" spans="1:7" x14ac:dyDescent="0.25">
      <c r="A1147" s="259"/>
      <c r="B1147" s="123">
        <f t="shared" si="18"/>
        <v>42536.75</v>
      </c>
      <c r="C1147" s="126">
        <v>18</v>
      </c>
      <c r="D1147" s="35">
        <f>ROUND($D$791/100*$D$792*АТС!$C395,2)</f>
        <v>82.8</v>
      </c>
      <c r="E1147" s="35">
        <f>ROUND($E$791/100*$E$792*АТС!C395,2)</f>
        <v>76.08</v>
      </c>
      <c r="F1147" s="35">
        <f>ROUND($F$791/100*$F$792*АТС!C395,2)</f>
        <v>51.79</v>
      </c>
      <c r="G1147" s="35">
        <f>ROUND($G$791/100*$G$792*АТС!C395,2)</f>
        <v>30.31</v>
      </c>
    </row>
    <row r="1148" spans="1:7" x14ac:dyDescent="0.25">
      <c r="A1148" s="259"/>
      <c r="B1148" s="125">
        <f t="shared" si="18"/>
        <v>42536.791669999999</v>
      </c>
      <c r="C1148" s="126">
        <v>19</v>
      </c>
      <c r="D1148" s="35">
        <f>ROUND($D$791/100*$D$792*АТС!$C396,2)</f>
        <v>73.510000000000005</v>
      </c>
      <c r="E1148" s="35">
        <f>ROUND($E$791/100*$E$792*АТС!C396,2)</f>
        <v>67.540000000000006</v>
      </c>
      <c r="F1148" s="35">
        <f>ROUND($F$791/100*$F$792*АТС!C396,2)</f>
        <v>45.98</v>
      </c>
      <c r="G1148" s="35">
        <f>ROUND($G$791/100*$G$792*АТС!C396,2)</f>
        <v>26.91</v>
      </c>
    </row>
    <row r="1149" spans="1:7" x14ac:dyDescent="0.25">
      <c r="A1149" s="259"/>
      <c r="B1149" s="123">
        <f t="shared" si="18"/>
        <v>42536.833330000001</v>
      </c>
      <c r="C1149" s="126">
        <v>20</v>
      </c>
      <c r="D1149" s="35">
        <f>ROUND($D$791/100*$D$792*АТС!$C397,2)</f>
        <v>72.569999999999993</v>
      </c>
      <c r="E1149" s="35">
        <f>ROUND($E$791/100*$E$792*АТС!C397,2)</f>
        <v>66.680000000000007</v>
      </c>
      <c r="F1149" s="35">
        <f>ROUND($F$791/100*$F$792*АТС!C397,2)</f>
        <v>45.39</v>
      </c>
      <c r="G1149" s="35">
        <f>ROUND($G$791/100*$G$792*АТС!C397,2)</f>
        <v>26.56</v>
      </c>
    </row>
    <row r="1150" spans="1:7" x14ac:dyDescent="0.25">
      <c r="A1150" s="259"/>
      <c r="B1150" s="125">
        <f t="shared" si="18"/>
        <v>42536.875</v>
      </c>
      <c r="C1150" s="126">
        <v>21</v>
      </c>
      <c r="D1150" s="35">
        <f>ROUND($D$791/100*$D$792*АТС!$C398,2)</f>
        <v>68.09</v>
      </c>
      <c r="E1150" s="35">
        <f>ROUND($E$791/100*$E$792*АТС!C398,2)</f>
        <v>62.56</v>
      </c>
      <c r="F1150" s="35">
        <f>ROUND($F$791/100*$F$792*АТС!C398,2)</f>
        <v>42.59</v>
      </c>
      <c r="G1150" s="35">
        <f>ROUND($G$791/100*$G$792*АТС!C398,2)</f>
        <v>24.92</v>
      </c>
    </row>
    <row r="1151" spans="1:7" x14ac:dyDescent="0.25">
      <c r="A1151" s="259"/>
      <c r="B1151" s="123">
        <f t="shared" si="18"/>
        <v>42536.916669999999</v>
      </c>
      <c r="C1151" s="126">
        <v>22</v>
      </c>
      <c r="D1151" s="35">
        <f>ROUND($D$791/100*$D$792*АТС!$C399,2)</f>
        <v>67.03</v>
      </c>
      <c r="E1151" s="35">
        <f>ROUND($E$791/100*$E$792*АТС!C399,2)</f>
        <v>61.59</v>
      </c>
      <c r="F1151" s="35">
        <f>ROUND($F$791/100*$F$792*АТС!C399,2)</f>
        <v>41.92</v>
      </c>
      <c r="G1151" s="35">
        <f>ROUND($G$791/100*$G$792*АТС!C399,2)</f>
        <v>24.54</v>
      </c>
    </row>
    <row r="1152" spans="1:7" x14ac:dyDescent="0.25">
      <c r="A1152" s="259"/>
      <c r="B1152" s="125">
        <f t="shared" si="18"/>
        <v>42536.958330000001</v>
      </c>
      <c r="C1152" s="126">
        <v>23</v>
      </c>
      <c r="D1152" s="35">
        <f>ROUND($D$791/100*$D$792*АТС!$C400,2)</f>
        <v>77.77</v>
      </c>
      <c r="E1152" s="35">
        <f>ROUND($E$791/100*$E$792*АТС!C400,2)</f>
        <v>71.459999999999994</v>
      </c>
      <c r="F1152" s="35">
        <f>ROUND($F$791/100*$F$792*АТС!C400,2)</f>
        <v>48.64</v>
      </c>
      <c r="G1152" s="35">
        <f>ROUND($G$791/100*$G$792*АТС!C400,2)</f>
        <v>28.47</v>
      </c>
    </row>
    <row r="1153" spans="1:7" x14ac:dyDescent="0.25">
      <c r="A1153" s="259"/>
      <c r="B1153" s="123">
        <f t="shared" si="18"/>
        <v>42537</v>
      </c>
      <c r="C1153" s="126">
        <v>0</v>
      </c>
      <c r="D1153" s="35">
        <f>ROUND($D$791/100*$D$792*АТС!$C401,2)</f>
        <v>65.52</v>
      </c>
      <c r="E1153" s="35">
        <f>ROUND($E$791/100*$E$792*АТС!C401,2)</f>
        <v>60.21</v>
      </c>
      <c r="F1153" s="35">
        <f>ROUND($F$791/100*$F$792*АТС!C401,2)</f>
        <v>40.98</v>
      </c>
      <c r="G1153" s="35">
        <f>ROUND($G$791/100*$G$792*АТС!C401,2)</f>
        <v>23.99</v>
      </c>
    </row>
    <row r="1154" spans="1:7" x14ac:dyDescent="0.25">
      <c r="A1154" s="259"/>
      <c r="B1154" s="125">
        <f t="shared" si="18"/>
        <v>42537.041669999999</v>
      </c>
      <c r="C1154" s="126">
        <v>1</v>
      </c>
      <c r="D1154" s="35">
        <f>ROUND($D$791/100*$D$792*АТС!$C402,2)</f>
        <v>69.430000000000007</v>
      </c>
      <c r="E1154" s="35">
        <f>ROUND($E$791/100*$E$792*АТС!C402,2)</f>
        <v>63.79</v>
      </c>
      <c r="F1154" s="35">
        <f>ROUND($F$791/100*$F$792*АТС!C402,2)</f>
        <v>43.42</v>
      </c>
      <c r="G1154" s="35">
        <f>ROUND($G$791/100*$G$792*АТС!C402,2)</f>
        <v>25.41</v>
      </c>
    </row>
    <row r="1155" spans="1:7" x14ac:dyDescent="0.25">
      <c r="A1155" s="259"/>
      <c r="B1155" s="123">
        <f t="shared" si="18"/>
        <v>42537.083330000001</v>
      </c>
      <c r="C1155" s="126">
        <v>2</v>
      </c>
      <c r="D1155" s="35">
        <f>ROUND($D$791/100*$D$792*АТС!$C403,2)</f>
        <v>74.53</v>
      </c>
      <c r="E1155" s="35">
        <f>ROUND($E$791/100*$E$792*АТС!C403,2)</f>
        <v>68.48</v>
      </c>
      <c r="F1155" s="35">
        <f>ROUND($F$791/100*$F$792*АТС!C403,2)</f>
        <v>46.62</v>
      </c>
      <c r="G1155" s="35">
        <f>ROUND($G$791/100*$G$792*АТС!C403,2)</f>
        <v>27.28</v>
      </c>
    </row>
    <row r="1156" spans="1:7" x14ac:dyDescent="0.25">
      <c r="A1156" s="259"/>
      <c r="B1156" s="125">
        <f t="shared" si="18"/>
        <v>42537.125</v>
      </c>
      <c r="C1156" s="126">
        <v>3</v>
      </c>
      <c r="D1156" s="35">
        <f>ROUND($D$791/100*$D$792*АТС!$C404,2)</f>
        <v>74.55</v>
      </c>
      <c r="E1156" s="35">
        <f>ROUND($E$791/100*$E$792*АТС!C404,2)</f>
        <v>68.5</v>
      </c>
      <c r="F1156" s="35">
        <f>ROUND($F$791/100*$F$792*АТС!C404,2)</f>
        <v>46.63</v>
      </c>
      <c r="G1156" s="35">
        <f>ROUND($G$791/100*$G$792*АТС!C404,2)</f>
        <v>27.29</v>
      </c>
    </row>
    <row r="1157" spans="1:7" x14ac:dyDescent="0.25">
      <c r="A1157" s="259"/>
      <c r="B1157" s="123">
        <f t="shared" si="18"/>
        <v>42537.166669999999</v>
      </c>
      <c r="C1157" s="126">
        <v>4</v>
      </c>
      <c r="D1157" s="35">
        <f>ROUND($D$791/100*$D$792*АТС!$C405,2)</f>
        <v>84.75</v>
      </c>
      <c r="E1157" s="35">
        <f>ROUND($E$791/100*$E$792*АТС!C405,2)</f>
        <v>77.87</v>
      </c>
      <c r="F1157" s="35">
        <f>ROUND($F$791/100*$F$792*АТС!C405,2)</f>
        <v>53.01</v>
      </c>
      <c r="G1157" s="35">
        <f>ROUND($G$791/100*$G$792*АТС!C405,2)</f>
        <v>31.02</v>
      </c>
    </row>
    <row r="1158" spans="1:7" x14ac:dyDescent="0.25">
      <c r="A1158" s="259"/>
      <c r="B1158" s="125">
        <f t="shared" si="18"/>
        <v>42537.208330000001</v>
      </c>
      <c r="C1158" s="126">
        <v>5</v>
      </c>
      <c r="D1158" s="35">
        <f>ROUND($D$791/100*$D$792*АТС!$C406,2)</f>
        <v>84.75</v>
      </c>
      <c r="E1158" s="35">
        <f>ROUND($E$791/100*$E$792*АТС!C406,2)</f>
        <v>77.87</v>
      </c>
      <c r="F1158" s="35">
        <f>ROUND($F$791/100*$F$792*АТС!C406,2)</f>
        <v>53.01</v>
      </c>
      <c r="G1158" s="35">
        <f>ROUND($G$791/100*$G$792*АТС!C406,2)</f>
        <v>31.02</v>
      </c>
    </row>
    <row r="1159" spans="1:7" x14ac:dyDescent="0.25">
      <c r="A1159" s="259"/>
      <c r="B1159" s="123">
        <f t="shared" si="18"/>
        <v>42537.25</v>
      </c>
      <c r="C1159" s="126">
        <v>6</v>
      </c>
      <c r="D1159" s="35">
        <f>ROUND($D$791/100*$D$792*АТС!$C407,2)</f>
        <v>76.42</v>
      </c>
      <c r="E1159" s="35">
        <f>ROUND($E$791/100*$E$792*АТС!C407,2)</f>
        <v>70.209999999999994</v>
      </c>
      <c r="F1159" s="35">
        <f>ROUND($F$791/100*$F$792*АТС!C407,2)</f>
        <v>47.8</v>
      </c>
      <c r="G1159" s="35">
        <f>ROUND($G$791/100*$G$792*АТС!C407,2)</f>
        <v>27.97</v>
      </c>
    </row>
    <row r="1160" spans="1:7" x14ac:dyDescent="0.25">
      <c r="A1160" s="259"/>
      <c r="B1160" s="125">
        <f t="shared" si="18"/>
        <v>42537.291669999999</v>
      </c>
      <c r="C1160" s="126">
        <v>7</v>
      </c>
      <c r="D1160" s="35">
        <f>ROUND($D$791/100*$D$792*АТС!$C408,2)</f>
        <v>115.68</v>
      </c>
      <c r="E1160" s="35">
        <f>ROUND($E$791/100*$E$792*АТС!C408,2)</f>
        <v>106.29</v>
      </c>
      <c r="F1160" s="35">
        <f>ROUND($F$791/100*$F$792*АТС!C408,2)</f>
        <v>72.36</v>
      </c>
      <c r="G1160" s="35">
        <f>ROUND($G$791/100*$G$792*АТС!C408,2)</f>
        <v>42.35</v>
      </c>
    </row>
    <row r="1161" spans="1:7" x14ac:dyDescent="0.25">
      <c r="A1161" s="259"/>
      <c r="B1161" s="123">
        <f t="shared" si="18"/>
        <v>42537.333330000001</v>
      </c>
      <c r="C1161" s="126">
        <v>8</v>
      </c>
      <c r="D1161" s="35">
        <f>ROUND($D$791/100*$D$792*АТС!$C409,2)</f>
        <v>100.87</v>
      </c>
      <c r="E1161" s="35">
        <f>ROUND($E$791/100*$E$792*АТС!C409,2)</f>
        <v>92.68</v>
      </c>
      <c r="F1161" s="35">
        <f>ROUND($F$791/100*$F$792*АТС!C409,2)</f>
        <v>63.09</v>
      </c>
      <c r="G1161" s="35">
        <f>ROUND($G$791/100*$G$792*АТС!C409,2)</f>
        <v>36.92</v>
      </c>
    </row>
    <row r="1162" spans="1:7" x14ac:dyDescent="0.25">
      <c r="A1162" s="259"/>
      <c r="B1162" s="125">
        <f t="shared" si="18"/>
        <v>42537.375</v>
      </c>
      <c r="C1162" s="126">
        <v>9</v>
      </c>
      <c r="D1162" s="35">
        <f>ROUND($D$791/100*$D$792*АТС!$C410,2)</f>
        <v>81.13</v>
      </c>
      <c r="E1162" s="35">
        <f>ROUND($E$791/100*$E$792*АТС!C410,2)</f>
        <v>74.55</v>
      </c>
      <c r="F1162" s="35">
        <f>ROUND($F$791/100*$F$792*АТС!C410,2)</f>
        <v>50.74</v>
      </c>
      <c r="G1162" s="35">
        <f>ROUND($G$791/100*$G$792*АТС!C410,2)</f>
        <v>29.7</v>
      </c>
    </row>
    <row r="1163" spans="1:7" x14ac:dyDescent="0.25">
      <c r="A1163" s="259"/>
      <c r="B1163" s="123">
        <f t="shared" si="18"/>
        <v>42537.416669999999</v>
      </c>
      <c r="C1163" s="126">
        <v>10</v>
      </c>
      <c r="D1163" s="35">
        <f>ROUND($D$791/100*$D$792*АТС!$C411,2)</f>
        <v>77.260000000000005</v>
      </c>
      <c r="E1163" s="35">
        <f>ROUND($E$791/100*$E$792*АТС!C411,2)</f>
        <v>70.98</v>
      </c>
      <c r="F1163" s="35">
        <f>ROUND($F$791/100*$F$792*АТС!C411,2)</f>
        <v>48.32</v>
      </c>
      <c r="G1163" s="35">
        <f>ROUND($G$791/100*$G$792*АТС!C411,2)</f>
        <v>28.28</v>
      </c>
    </row>
    <row r="1164" spans="1:7" x14ac:dyDescent="0.25">
      <c r="A1164" s="259"/>
      <c r="B1164" s="125">
        <f t="shared" si="18"/>
        <v>42537.458330000001</v>
      </c>
      <c r="C1164" s="126">
        <v>11</v>
      </c>
      <c r="D1164" s="35">
        <f>ROUND($D$791/100*$D$792*АТС!$C412,2)</f>
        <v>75.430000000000007</v>
      </c>
      <c r="E1164" s="35">
        <f>ROUND($E$791/100*$E$792*АТС!C412,2)</f>
        <v>69.3</v>
      </c>
      <c r="F1164" s="35">
        <f>ROUND($F$791/100*$F$792*АТС!C412,2)</f>
        <v>47.18</v>
      </c>
      <c r="G1164" s="35">
        <f>ROUND($G$791/100*$G$792*АТС!C412,2)</f>
        <v>27.61</v>
      </c>
    </row>
    <row r="1165" spans="1:7" x14ac:dyDescent="0.25">
      <c r="A1165" s="259"/>
      <c r="B1165" s="123">
        <f t="shared" si="18"/>
        <v>42537.5</v>
      </c>
      <c r="C1165" s="126">
        <v>12</v>
      </c>
      <c r="D1165" s="35">
        <f>ROUND($D$791/100*$D$792*АТС!$C413,2)</f>
        <v>77.23</v>
      </c>
      <c r="E1165" s="35">
        <f>ROUND($E$791/100*$E$792*АТС!C413,2)</f>
        <v>70.959999999999994</v>
      </c>
      <c r="F1165" s="35">
        <f>ROUND($F$791/100*$F$792*АТС!C413,2)</f>
        <v>48.31</v>
      </c>
      <c r="G1165" s="35">
        <f>ROUND($G$791/100*$G$792*АТС!C413,2)</f>
        <v>28.27</v>
      </c>
    </row>
    <row r="1166" spans="1:7" x14ac:dyDescent="0.25">
      <c r="A1166" s="259"/>
      <c r="B1166" s="125">
        <f t="shared" si="18"/>
        <v>42537.541669999999</v>
      </c>
      <c r="C1166" s="126">
        <v>13</v>
      </c>
      <c r="D1166" s="35">
        <f>ROUND($D$791/100*$D$792*АТС!$C414,2)</f>
        <v>79.13</v>
      </c>
      <c r="E1166" s="35">
        <f>ROUND($E$791/100*$E$792*АТС!C414,2)</f>
        <v>72.7</v>
      </c>
      <c r="F1166" s="35">
        <f>ROUND($F$791/100*$F$792*АТС!C414,2)</f>
        <v>49.49</v>
      </c>
      <c r="G1166" s="35">
        <f>ROUND($G$791/100*$G$792*АТС!C414,2)</f>
        <v>28.96</v>
      </c>
    </row>
    <row r="1167" spans="1:7" x14ac:dyDescent="0.25">
      <c r="A1167" s="259"/>
      <c r="B1167" s="123">
        <f t="shared" si="18"/>
        <v>42537.583330000001</v>
      </c>
      <c r="C1167" s="126">
        <v>14</v>
      </c>
      <c r="D1167" s="35">
        <f>ROUND($D$791/100*$D$792*АТС!$C415,2)</f>
        <v>81.099999999999994</v>
      </c>
      <c r="E1167" s="35">
        <f>ROUND($E$791/100*$E$792*АТС!C415,2)</f>
        <v>74.52</v>
      </c>
      <c r="F1167" s="35">
        <f>ROUND($F$791/100*$F$792*АТС!C415,2)</f>
        <v>50.73</v>
      </c>
      <c r="G1167" s="35">
        <f>ROUND($G$791/100*$G$792*АТС!C415,2)</f>
        <v>29.69</v>
      </c>
    </row>
    <row r="1168" spans="1:7" x14ac:dyDescent="0.25">
      <c r="A1168" s="259"/>
      <c r="B1168" s="125">
        <f t="shared" si="18"/>
        <v>42537.625</v>
      </c>
      <c r="C1168" s="126">
        <v>15</v>
      </c>
      <c r="D1168" s="35">
        <f>ROUND($D$791/100*$D$792*АТС!$C416,2)</f>
        <v>83.19</v>
      </c>
      <c r="E1168" s="35">
        <f>ROUND($E$791/100*$E$792*АТС!C416,2)</f>
        <v>76.430000000000007</v>
      </c>
      <c r="F1168" s="35">
        <f>ROUND($F$791/100*$F$792*АТС!C416,2)</f>
        <v>52.03</v>
      </c>
      <c r="G1168" s="35">
        <f>ROUND($G$791/100*$G$792*АТС!C416,2)</f>
        <v>30.45</v>
      </c>
    </row>
    <row r="1169" spans="1:7" x14ac:dyDescent="0.25">
      <c r="A1169" s="259"/>
      <c r="B1169" s="123">
        <f t="shared" si="18"/>
        <v>42537.666669999999</v>
      </c>
      <c r="C1169" s="126">
        <v>16</v>
      </c>
      <c r="D1169" s="35">
        <f>ROUND($D$791/100*$D$792*АТС!$C417,2)</f>
        <v>81.099999999999994</v>
      </c>
      <c r="E1169" s="35">
        <f>ROUND($E$791/100*$E$792*АТС!C417,2)</f>
        <v>74.52</v>
      </c>
      <c r="F1169" s="35">
        <f>ROUND($F$791/100*$F$792*АТС!C417,2)</f>
        <v>50.72</v>
      </c>
      <c r="G1169" s="35">
        <f>ROUND($G$791/100*$G$792*АТС!C417,2)</f>
        <v>29.69</v>
      </c>
    </row>
    <row r="1170" spans="1:7" x14ac:dyDescent="0.25">
      <c r="A1170" s="259"/>
      <c r="B1170" s="125">
        <f t="shared" si="18"/>
        <v>42537.708330000001</v>
      </c>
      <c r="C1170" s="126">
        <v>17</v>
      </c>
      <c r="D1170" s="35">
        <f>ROUND($D$791/100*$D$792*АТС!$C418,2)</f>
        <v>84.58</v>
      </c>
      <c r="E1170" s="35">
        <f>ROUND($E$791/100*$E$792*АТС!C418,2)</f>
        <v>77.709999999999994</v>
      </c>
      <c r="F1170" s="35">
        <f>ROUND($F$791/100*$F$792*АТС!C418,2)</f>
        <v>52.9</v>
      </c>
      <c r="G1170" s="35">
        <f>ROUND($G$791/100*$G$792*АТС!C418,2)</f>
        <v>30.96</v>
      </c>
    </row>
    <row r="1171" spans="1:7" x14ac:dyDescent="0.25">
      <c r="A1171" s="259"/>
      <c r="B1171" s="123">
        <f t="shared" si="18"/>
        <v>42537.75</v>
      </c>
      <c r="C1171" s="126">
        <v>18</v>
      </c>
      <c r="D1171" s="35">
        <f>ROUND($D$791/100*$D$792*АТС!$C419,2)</f>
        <v>88.35</v>
      </c>
      <c r="E1171" s="35">
        <f>ROUND($E$791/100*$E$792*АТС!C419,2)</f>
        <v>81.180000000000007</v>
      </c>
      <c r="F1171" s="35">
        <f>ROUND($F$791/100*$F$792*АТС!C419,2)</f>
        <v>55.26</v>
      </c>
      <c r="G1171" s="35">
        <f>ROUND($G$791/100*$G$792*АТС!C419,2)</f>
        <v>32.340000000000003</v>
      </c>
    </row>
    <row r="1172" spans="1:7" x14ac:dyDescent="0.25">
      <c r="A1172" s="259"/>
      <c r="B1172" s="125">
        <f t="shared" si="18"/>
        <v>42537.791669999999</v>
      </c>
      <c r="C1172" s="126">
        <v>19</v>
      </c>
      <c r="D1172" s="35">
        <f>ROUND($D$791/100*$D$792*АТС!$C420,2)</f>
        <v>82.95</v>
      </c>
      <c r="E1172" s="35">
        <f>ROUND($E$791/100*$E$792*АТС!C420,2)</f>
        <v>76.22</v>
      </c>
      <c r="F1172" s="35">
        <f>ROUND($F$791/100*$F$792*АТС!C420,2)</f>
        <v>51.88</v>
      </c>
      <c r="G1172" s="35">
        <f>ROUND($G$791/100*$G$792*АТС!C420,2)</f>
        <v>30.36</v>
      </c>
    </row>
    <row r="1173" spans="1:7" x14ac:dyDescent="0.25">
      <c r="A1173" s="259"/>
      <c r="B1173" s="123">
        <f t="shared" si="18"/>
        <v>42537.833330000001</v>
      </c>
      <c r="C1173" s="126">
        <v>20</v>
      </c>
      <c r="D1173" s="35">
        <f>ROUND($D$791/100*$D$792*АТС!$C421,2)</f>
        <v>64.680000000000007</v>
      </c>
      <c r="E1173" s="35">
        <f>ROUND($E$791/100*$E$792*АТС!C421,2)</f>
        <v>59.43</v>
      </c>
      <c r="F1173" s="35">
        <f>ROUND($F$791/100*$F$792*АТС!C421,2)</f>
        <v>40.46</v>
      </c>
      <c r="G1173" s="35">
        <f>ROUND($G$791/100*$G$792*АТС!C421,2)</f>
        <v>23.68</v>
      </c>
    </row>
    <row r="1174" spans="1:7" x14ac:dyDescent="0.25">
      <c r="A1174" s="259"/>
      <c r="B1174" s="125">
        <f t="shared" si="18"/>
        <v>42537.875</v>
      </c>
      <c r="C1174" s="126">
        <v>21</v>
      </c>
      <c r="D1174" s="35">
        <f>ROUND($D$791/100*$D$792*АТС!$C422,2)</f>
        <v>66.62</v>
      </c>
      <c r="E1174" s="35">
        <f>ROUND($E$791/100*$E$792*АТС!C422,2)</f>
        <v>61.21</v>
      </c>
      <c r="F1174" s="35">
        <f>ROUND($F$791/100*$F$792*АТС!C422,2)</f>
        <v>41.67</v>
      </c>
      <c r="G1174" s="35">
        <f>ROUND($G$791/100*$G$792*АТС!C422,2)</f>
        <v>24.39</v>
      </c>
    </row>
    <row r="1175" spans="1:7" x14ac:dyDescent="0.25">
      <c r="A1175" s="259"/>
      <c r="B1175" s="123">
        <f t="shared" si="18"/>
        <v>42537.916669999999</v>
      </c>
      <c r="C1175" s="126">
        <v>22</v>
      </c>
      <c r="D1175" s="35">
        <f>ROUND($D$791/100*$D$792*АТС!$C423,2)</f>
        <v>70.709999999999994</v>
      </c>
      <c r="E1175" s="35">
        <f>ROUND($E$791/100*$E$792*АТС!C423,2)</f>
        <v>64.97</v>
      </c>
      <c r="F1175" s="35">
        <f>ROUND($F$791/100*$F$792*АТС!C423,2)</f>
        <v>44.23</v>
      </c>
      <c r="G1175" s="35">
        <f>ROUND($G$791/100*$G$792*АТС!C423,2)</f>
        <v>25.88</v>
      </c>
    </row>
    <row r="1176" spans="1:7" x14ac:dyDescent="0.25">
      <c r="A1176" s="259"/>
      <c r="B1176" s="125">
        <f t="shared" si="18"/>
        <v>42537.958330000001</v>
      </c>
      <c r="C1176" s="126">
        <v>23</v>
      </c>
      <c r="D1176" s="35">
        <f>ROUND($D$791/100*$D$792*АТС!$C424,2)</f>
        <v>76.849999999999994</v>
      </c>
      <c r="E1176" s="35">
        <f>ROUND($E$791/100*$E$792*АТС!C424,2)</f>
        <v>70.61</v>
      </c>
      <c r="F1176" s="35">
        <f>ROUND($F$791/100*$F$792*АТС!C424,2)</f>
        <v>48.07</v>
      </c>
      <c r="G1176" s="35">
        <f>ROUND($G$791/100*$G$792*АТС!C424,2)</f>
        <v>28.13</v>
      </c>
    </row>
    <row r="1177" spans="1:7" x14ac:dyDescent="0.25">
      <c r="A1177" s="259"/>
      <c r="B1177" s="123">
        <f t="shared" si="18"/>
        <v>42538</v>
      </c>
      <c r="C1177" s="126">
        <v>0</v>
      </c>
      <c r="D1177" s="35">
        <f>ROUND($D$791/100*$D$792*АТС!$C425,2)</f>
        <v>64.150000000000006</v>
      </c>
      <c r="E1177" s="35">
        <f>ROUND($E$791/100*$E$792*АТС!C425,2)</f>
        <v>58.95</v>
      </c>
      <c r="F1177" s="35">
        <f>ROUND($F$791/100*$F$792*АТС!C425,2)</f>
        <v>40.130000000000003</v>
      </c>
      <c r="G1177" s="35">
        <f>ROUND($G$791/100*$G$792*АТС!C425,2)</f>
        <v>23.48</v>
      </c>
    </row>
    <row r="1178" spans="1:7" x14ac:dyDescent="0.25">
      <c r="A1178" s="259"/>
      <c r="B1178" s="125">
        <f t="shared" si="18"/>
        <v>42538.041669999999</v>
      </c>
      <c r="C1178" s="126">
        <v>1</v>
      </c>
      <c r="D1178" s="35">
        <f>ROUND($D$791/100*$D$792*АТС!$C426,2)</f>
        <v>71.03</v>
      </c>
      <c r="E1178" s="35">
        <f>ROUND($E$791/100*$E$792*АТС!C426,2)</f>
        <v>65.27</v>
      </c>
      <c r="F1178" s="35">
        <f>ROUND($F$791/100*$F$792*АТС!C426,2)</f>
        <v>44.43</v>
      </c>
      <c r="G1178" s="35">
        <f>ROUND($G$791/100*$G$792*АТС!C426,2)</f>
        <v>26</v>
      </c>
    </row>
    <row r="1179" spans="1:7" x14ac:dyDescent="0.25">
      <c r="A1179" s="259"/>
      <c r="B1179" s="123">
        <f t="shared" si="18"/>
        <v>42538.083330000001</v>
      </c>
      <c r="C1179" s="126">
        <v>2</v>
      </c>
      <c r="D1179" s="35">
        <f>ROUND($D$791/100*$D$792*АТС!$C427,2)</f>
        <v>76.37</v>
      </c>
      <c r="E1179" s="35">
        <f>ROUND($E$791/100*$E$792*АТС!C427,2)</f>
        <v>70.17</v>
      </c>
      <c r="F1179" s="35">
        <f>ROUND($F$791/100*$F$792*АТС!C427,2)</f>
        <v>47.77</v>
      </c>
      <c r="G1179" s="35">
        <f>ROUND($G$791/100*$G$792*АТС!C427,2)</f>
        <v>27.96</v>
      </c>
    </row>
    <row r="1180" spans="1:7" x14ac:dyDescent="0.25">
      <c r="A1180" s="259"/>
      <c r="B1180" s="125">
        <f t="shared" si="18"/>
        <v>42538.125</v>
      </c>
      <c r="C1180" s="126">
        <v>3</v>
      </c>
      <c r="D1180" s="35">
        <f>ROUND($D$791/100*$D$792*АТС!$C428,2)</f>
        <v>80.400000000000006</v>
      </c>
      <c r="E1180" s="35">
        <f>ROUND($E$791/100*$E$792*АТС!C428,2)</f>
        <v>73.87</v>
      </c>
      <c r="F1180" s="35">
        <f>ROUND($F$791/100*$F$792*АТС!C428,2)</f>
        <v>50.28</v>
      </c>
      <c r="G1180" s="35">
        <f>ROUND($G$791/100*$G$792*АТС!C428,2)</f>
        <v>29.43</v>
      </c>
    </row>
    <row r="1181" spans="1:7" x14ac:dyDescent="0.25">
      <c r="A1181" s="259"/>
      <c r="B1181" s="123">
        <f t="shared" si="18"/>
        <v>42538.166669999999</v>
      </c>
      <c r="C1181" s="126">
        <v>4</v>
      </c>
      <c r="D1181" s="35">
        <f>ROUND($D$791/100*$D$792*АТС!$C429,2)</f>
        <v>84.75</v>
      </c>
      <c r="E1181" s="35">
        <f>ROUND($E$791/100*$E$792*АТС!C429,2)</f>
        <v>77.87</v>
      </c>
      <c r="F1181" s="35">
        <f>ROUND($F$791/100*$F$792*АТС!C429,2)</f>
        <v>53.01</v>
      </c>
      <c r="G1181" s="35">
        <f>ROUND($G$791/100*$G$792*АТС!C429,2)</f>
        <v>31.02</v>
      </c>
    </row>
    <row r="1182" spans="1:7" x14ac:dyDescent="0.25">
      <c r="A1182" s="259"/>
      <c r="B1182" s="125">
        <f t="shared" si="18"/>
        <v>42538.208330000001</v>
      </c>
      <c r="C1182" s="126">
        <v>5</v>
      </c>
      <c r="D1182" s="35">
        <f>ROUND($D$791/100*$D$792*АТС!$C430,2)</f>
        <v>84.76</v>
      </c>
      <c r="E1182" s="35">
        <f>ROUND($E$791/100*$E$792*АТС!C430,2)</f>
        <v>77.88</v>
      </c>
      <c r="F1182" s="35">
        <f>ROUND($F$791/100*$F$792*АТС!C430,2)</f>
        <v>53.01</v>
      </c>
      <c r="G1182" s="35">
        <f>ROUND($G$791/100*$G$792*АТС!C430,2)</f>
        <v>31.03</v>
      </c>
    </row>
    <row r="1183" spans="1:7" x14ac:dyDescent="0.25">
      <c r="A1183" s="259"/>
      <c r="B1183" s="123">
        <f t="shared" si="18"/>
        <v>42538.25</v>
      </c>
      <c r="C1183" s="126">
        <v>6</v>
      </c>
      <c r="D1183" s="35">
        <f>ROUND($D$791/100*$D$792*АТС!$C431,2)</f>
        <v>80.41</v>
      </c>
      <c r="E1183" s="35">
        <f>ROUND($E$791/100*$E$792*АТС!C431,2)</f>
        <v>73.88</v>
      </c>
      <c r="F1183" s="35">
        <f>ROUND($F$791/100*$F$792*АТС!C431,2)</f>
        <v>50.29</v>
      </c>
      <c r="G1183" s="35">
        <f>ROUND($G$791/100*$G$792*АТС!C431,2)</f>
        <v>29.43</v>
      </c>
    </row>
    <row r="1184" spans="1:7" x14ac:dyDescent="0.25">
      <c r="A1184" s="259"/>
      <c r="B1184" s="125">
        <f t="shared" si="18"/>
        <v>42538.291669999999</v>
      </c>
      <c r="C1184" s="126">
        <v>7</v>
      </c>
      <c r="D1184" s="35">
        <f>ROUND($D$791/100*$D$792*АТС!$C432,2)</f>
        <v>115.68</v>
      </c>
      <c r="E1184" s="35">
        <f>ROUND($E$791/100*$E$792*АТС!C432,2)</f>
        <v>106.29</v>
      </c>
      <c r="F1184" s="35">
        <f>ROUND($F$791/100*$F$792*АТС!C432,2)</f>
        <v>72.349999999999994</v>
      </c>
      <c r="G1184" s="35">
        <f>ROUND($G$791/100*$G$792*АТС!C432,2)</f>
        <v>42.34</v>
      </c>
    </row>
    <row r="1185" spans="1:7" x14ac:dyDescent="0.25">
      <c r="A1185" s="259"/>
      <c r="B1185" s="123">
        <f t="shared" si="18"/>
        <v>42538.333330000001</v>
      </c>
      <c r="C1185" s="126">
        <v>8</v>
      </c>
      <c r="D1185" s="35">
        <f>ROUND($D$791/100*$D$792*АТС!$C433,2)</f>
        <v>97.94</v>
      </c>
      <c r="E1185" s="35">
        <f>ROUND($E$791/100*$E$792*АТС!C433,2)</f>
        <v>89.99</v>
      </c>
      <c r="F1185" s="35">
        <f>ROUND($F$791/100*$F$792*АТС!C433,2)</f>
        <v>61.26</v>
      </c>
      <c r="G1185" s="35">
        <f>ROUND($G$791/100*$G$792*АТС!C433,2)</f>
        <v>35.85</v>
      </c>
    </row>
    <row r="1186" spans="1:7" x14ac:dyDescent="0.25">
      <c r="A1186" s="259"/>
      <c r="B1186" s="125">
        <f t="shared" si="18"/>
        <v>42538.375</v>
      </c>
      <c r="C1186" s="126">
        <v>9</v>
      </c>
      <c r="D1186" s="35">
        <f>ROUND($D$791/100*$D$792*АТС!$C434,2)</f>
        <v>81.13</v>
      </c>
      <c r="E1186" s="35">
        <f>ROUND($E$791/100*$E$792*АТС!C434,2)</f>
        <v>74.540000000000006</v>
      </c>
      <c r="F1186" s="35">
        <f>ROUND($F$791/100*$F$792*АТС!C434,2)</f>
        <v>50.74</v>
      </c>
      <c r="G1186" s="35">
        <f>ROUND($G$791/100*$G$792*АТС!C434,2)</f>
        <v>29.7</v>
      </c>
    </row>
    <row r="1187" spans="1:7" x14ac:dyDescent="0.25">
      <c r="A1187" s="259"/>
      <c r="B1187" s="123">
        <f t="shared" si="18"/>
        <v>42538.416669999999</v>
      </c>
      <c r="C1187" s="126">
        <v>10</v>
      </c>
      <c r="D1187" s="35">
        <f>ROUND($D$791/100*$D$792*АТС!$C435,2)</f>
        <v>75.430000000000007</v>
      </c>
      <c r="E1187" s="35">
        <f>ROUND($E$791/100*$E$792*АТС!C435,2)</f>
        <v>69.31</v>
      </c>
      <c r="F1187" s="35">
        <f>ROUND($F$791/100*$F$792*АТС!C435,2)</f>
        <v>47.18</v>
      </c>
      <c r="G1187" s="35">
        <f>ROUND($G$791/100*$G$792*АТС!C435,2)</f>
        <v>27.61</v>
      </c>
    </row>
    <row r="1188" spans="1:7" x14ac:dyDescent="0.25">
      <c r="A1188" s="259"/>
      <c r="B1188" s="125">
        <f t="shared" si="18"/>
        <v>42538.458330000001</v>
      </c>
      <c r="C1188" s="126">
        <v>11</v>
      </c>
      <c r="D1188" s="35">
        <f>ROUND($D$791/100*$D$792*АТС!$C436,2)</f>
        <v>73.680000000000007</v>
      </c>
      <c r="E1188" s="35">
        <f>ROUND($E$791/100*$E$792*АТС!C436,2)</f>
        <v>67.7</v>
      </c>
      <c r="F1188" s="35">
        <f>ROUND($F$791/100*$F$792*АТС!C436,2)</f>
        <v>46.08</v>
      </c>
      <c r="G1188" s="35">
        <f>ROUND($G$791/100*$G$792*АТС!C436,2)</f>
        <v>26.97</v>
      </c>
    </row>
    <row r="1189" spans="1:7" x14ac:dyDescent="0.25">
      <c r="A1189" s="259"/>
      <c r="B1189" s="123">
        <f t="shared" si="18"/>
        <v>42538.5</v>
      </c>
      <c r="C1189" s="126">
        <v>12</v>
      </c>
      <c r="D1189" s="35">
        <f>ROUND($D$791/100*$D$792*АТС!$C437,2)</f>
        <v>75.400000000000006</v>
      </c>
      <c r="E1189" s="35">
        <f>ROUND($E$791/100*$E$792*АТС!C437,2)</f>
        <v>69.28</v>
      </c>
      <c r="F1189" s="35">
        <f>ROUND($F$791/100*$F$792*АТС!C437,2)</f>
        <v>47.16</v>
      </c>
      <c r="G1189" s="35">
        <f>ROUND($G$791/100*$G$792*АТС!C437,2)</f>
        <v>27.6</v>
      </c>
    </row>
    <row r="1190" spans="1:7" x14ac:dyDescent="0.25">
      <c r="A1190" s="259"/>
      <c r="B1190" s="125">
        <f t="shared" si="18"/>
        <v>42538.541669999999</v>
      </c>
      <c r="C1190" s="126">
        <v>13</v>
      </c>
      <c r="D1190" s="35">
        <f>ROUND($D$791/100*$D$792*АТС!$C438,2)</f>
        <v>75.39</v>
      </c>
      <c r="E1190" s="35">
        <f>ROUND($E$791/100*$E$792*АТС!C438,2)</f>
        <v>69.27</v>
      </c>
      <c r="F1190" s="35">
        <f>ROUND($F$791/100*$F$792*АТС!C438,2)</f>
        <v>47.15</v>
      </c>
      <c r="G1190" s="35">
        <f>ROUND($G$791/100*$G$792*АТС!C438,2)</f>
        <v>27.6</v>
      </c>
    </row>
    <row r="1191" spans="1:7" x14ac:dyDescent="0.25">
      <c r="A1191" s="259"/>
      <c r="B1191" s="123">
        <f t="shared" si="18"/>
        <v>42538.583330000001</v>
      </c>
      <c r="C1191" s="126">
        <v>14</v>
      </c>
      <c r="D1191" s="35">
        <f>ROUND($D$791/100*$D$792*АТС!$C439,2)</f>
        <v>77.209999999999994</v>
      </c>
      <c r="E1191" s="35">
        <f>ROUND($E$791/100*$E$792*АТС!C439,2)</f>
        <v>70.94</v>
      </c>
      <c r="F1191" s="35">
        <f>ROUND($F$791/100*$F$792*АТС!C439,2)</f>
        <v>48.29</v>
      </c>
      <c r="G1191" s="35">
        <f>ROUND($G$791/100*$G$792*АТС!C439,2)</f>
        <v>28.26</v>
      </c>
    </row>
    <row r="1192" spans="1:7" x14ac:dyDescent="0.25">
      <c r="A1192" s="259"/>
      <c r="B1192" s="125">
        <f t="shared" si="18"/>
        <v>42538.625</v>
      </c>
      <c r="C1192" s="126">
        <v>15</v>
      </c>
      <c r="D1192" s="35">
        <f>ROUND($D$791/100*$D$792*АТС!$C440,2)</f>
        <v>80.09</v>
      </c>
      <c r="E1192" s="35">
        <f>ROUND($E$791/100*$E$792*АТС!C440,2)</f>
        <v>73.59</v>
      </c>
      <c r="F1192" s="35">
        <f>ROUND($F$791/100*$F$792*АТС!C440,2)</f>
        <v>50.1</v>
      </c>
      <c r="G1192" s="35">
        <f>ROUND($G$791/100*$G$792*АТС!C440,2)</f>
        <v>29.32</v>
      </c>
    </row>
    <row r="1193" spans="1:7" x14ac:dyDescent="0.25">
      <c r="A1193" s="259"/>
      <c r="B1193" s="123">
        <f t="shared" si="18"/>
        <v>42538.666669999999</v>
      </c>
      <c r="C1193" s="126">
        <v>16</v>
      </c>
      <c r="D1193" s="35">
        <f>ROUND($D$791/100*$D$792*АТС!$C441,2)</f>
        <v>78.64</v>
      </c>
      <c r="E1193" s="35">
        <f>ROUND($E$791/100*$E$792*АТС!C441,2)</f>
        <v>72.260000000000005</v>
      </c>
      <c r="F1193" s="35">
        <f>ROUND($F$791/100*$F$792*АТС!C441,2)</f>
        <v>49.19</v>
      </c>
      <c r="G1193" s="35">
        <f>ROUND($G$791/100*$G$792*АТС!C441,2)</f>
        <v>28.79</v>
      </c>
    </row>
    <row r="1194" spans="1:7" x14ac:dyDescent="0.25">
      <c r="A1194" s="259"/>
      <c r="B1194" s="125">
        <f t="shared" si="18"/>
        <v>42538.708330000001</v>
      </c>
      <c r="C1194" s="126">
        <v>17</v>
      </c>
      <c r="D1194" s="35">
        <f>ROUND($D$791/100*$D$792*АТС!$C442,2)</f>
        <v>81.099999999999994</v>
      </c>
      <c r="E1194" s="35">
        <f>ROUND($E$791/100*$E$792*АТС!C442,2)</f>
        <v>74.510000000000005</v>
      </c>
      <c r="F1194" s="35">
        <f>ROUND($F$791/100*$F$792*АТС!C442,2)</f>
        <v>50.72</v>
      </c>
      <c r="G1194" s="35">
        <f>ROUND($G$791/100*$G$792*АТС!C442,2)</f>
        <v>29.69</v>
      </c>
    </row>
    <row r="1195" spans="1:7" x14ac:dyDescent="0.25">
      <c r="A1195" s="259"/>
      <c r="B1195" s="123">
        <f t="shared" si="18"/>
        <v>42538.75</v>
      </c>
      <c r="C1195" s="126">
        <v>18</v>
      </c>
      <c r="D1195" s="35">
        <f>ROUND($D$791/100*$D$792*АТС!$C443,2)</f>
        <v>82.77</v>
      </c>
      <c r="E1195" s="35">
        <f>ROUND($E$791/100*$E$792*АТС!C443,2)</f>
        <v>76.05</v>
      </c>
      <c r="F1195" s="35">
        <f>ROUND($F$791/100*$F$792*АТС!C443,2)</f>
        <v>51.77</v>
      </c>
      <c r="G1195" s="35">
        <f>ROUND($G$791/100*$G$792*АТС!C443,2)</f>
        <v>30.3</v>
      </c>
    </row>
    <row r="1196" spans="1:7" x14ac:dyDescent="0.25">
      <c r="A1196" s="259"/>
      <c r="B1196" s="125">
        <f t="shared" si="18"/>
        <v>42538.791669999999</v>
      </c>
      <c r="C1196" s="126">
        <v>19</v>
      </c>
      <c r="D1196" s="35">
        <f>ROUND($D$791/100*$D$792*АТС!$C444,2)</f>
        <v>74.900000000000006</v>
      </c>
      <c r="E1196" s="35">
        <f>ROUND($E$791/100*$E$792*АТС!C444,2)</f>
        <v>68.819999999999993</v>
      </c>
      <c r="F1196" s="35">
        <f>ROUND($F$791/100*$F$792*АТС!C444,2)</f>
        <v>46.85</v>
      </c>
      <c r="G1196" s="35">
        <f>ROUND($G$791/100*$G$792*АТС!C444,2)</f>
        <v>27.42</v>
      </c>
    </row>
    <row r="1197" spans="1:7" x14ac:dyDescent="0.25">
      <c r="A1197" s="259"/>
      <c r="B1197" s="123">
        <f t="shared" si="18"/>
        <v>42538.833330000001</v>
      </c>
      <c r="C1197" s="126">
        <v>20</v>
      </c>
      <c r="D1197" s="35">
        <f>ROUND($D$791/100*$D$792*АТС!$C445,2)</f>
        <v>68.37</v>
      </c>
      <c r="E1197" s="35">
        <f>ROUND($E$791/100*$E$792*АТС!C445,2)</f>
        <v>62.82</v>
      </c>
      <c r="F1197" s="35">
        <f>ROUND($F$791/100*$F$792*АТС!C445,2)</f>
        <v>42.76</v>
      </c>
      <c r="G1197" s="35">
        <f>ROUND($G$791/100*$G$792*АТС!C445,2)</f>
        <v>25.03</v>
      </c>
    </row>
    <row r="1198" spans="1:7" x14ac:dyDescent="0.25">
      <c r="A1198" s="259"/>
      <c r="B1198" s="125">
        <f t="shared" si="18"/>
        <v>42538.875</v>
      </c>
      <c r="C1198" s="126">
        <v>21</v>
      </c>
      <c r="D1198" s="35">
        <f>ROUND($D$791/100*$D$792*АТС!$C446,2)</f>
        <v>64.16</v>
      </c>
      <c r="E1198" s="35">
        <f>ROUND($E$791/100*$E$792*АТС!C446,2)</f>
        <v>58.96</v>
      </c>
      <c r="F1198" s="35">
        <f>ROUND($F$791/100*$F$792*АТС!C446,2)</f>
        <v>40.130000000000003</v>
      </c>
      <c r="G1198" s="35">
        <f>ROUND($G$791/100*$G$792*АТС!C446,2)</f>
        <v>23.49</v>
      </c>
    </row>
    <row r="1199" spans="1:7" x14ac:dyDescent="0.25">
      <c r="A1199" s="259"/>
      <c r="B1199" s="123">
        <f t="shared" si="18"/>
        <v>42538.916669999999</v>
      </c>
      <c r="C1199" s="126">
        <v>22</v>
      </c>
      <c r="D1199" s="35">
        <f>ROUND($D$791/100*$D$792*АТС!$C447,2)</f>
        <v>75.62</v>
      </c>
      <c r="E1199" s="35">
        <f>ROUND($E$791/100*$E$792*АТС!C447,2)</f>
        <v>69.48</v>
      </c>
      <c r="F1199" s="35">
        <f>ROUND($F$791/100*$F$792*АТС!C447,2)</f>
        <v>47.3</v>
      </c>
      <c r="G1199" s="35">
        <f>ROUND($G$791/100*$G$792*АТС!C447,2)</f>
        <v>27.68</v>
      </c>
    </row>
    <row r="1200" spans="1:7" x14ac:dyDescent="0.25">
      <c r="A1200" s="259"/>
      <c r="B1200" s="125">
        <f t="shared" si="18"/>
        <v>42538.958330000001</v>
      </c>
      <c r="C1200" s="126">
        <v>23</v>
      </c>
      <c r="D1200" s="35">
        <f>ROUND($D$791/100*$D$792*АТС!$C448,2)</f>
        <v>73.959999999999994</v>
      </c>
      <c r="E1200" s="35">
        <f>ROUND($E$791/100*$E$792*АТС!C448,2)</f>
        <v>67.95</v>
      </c>
      <c r="F1200" s="35">
        <f>ROUND($F$791/100*$F$792*АТС!C448,2)</f>
        <v>46.26</v>
      </c>
      <c r="G1200" s="35">
        <f>ROUND($G$791/100*$G$792*АТС!C448,2)</f>
        <v>27.07</v>
      </c>
    </row>
    <row r="1201" spans="1:7" x14ac:dyDescent="0.25">
      <c r="A1201" s="259"/>
      <c r="B1201" s="123">
        <f t="shared" si="18"/>
        <v>42539</v>
      </c>
      <c r="C1201" s="126">
        <v>0</v>
      </c>
      <c r="D1201" s="35">
        <f>ROUND($D$791/100*$D$792*АТС!$C449,2)</f>
        <v>67.709999999999994</v>
      </c>
      <c r="E1201" s="35">
        <f>ROUND($E$791/100*$E$792*АТС!C449,2)</f>
        <v>62.21</v>
      </c>
      <c r="F1201" s="35">
        <f>ROUND($F$791/100*$F$792*АТС!C449,2)</f>
        <v>42.35</v>
      </c>
      <c r="G1201" s="35">
        <f>ROUND($G$791/100*$G$792*АТС!C449,2)</f>
        <v>24.79</v>
      </c>
    </row>
    <row r="1202" spans="1:7" x14ac:dyDescent="0.25">
      <c r="A1202" s="259"/>
      <c r="B1202" s="125">
        <f t="shared" ref="B1202:B1265" si="19">B1178+1</f>
        <v>42539.041669999999</v>
      </c>
      <c r="C1202" s="126">
        <v>1</v>
      </c>
      <c r="D1202" s="35">
        <f>ROUND($D$791/100*$D$792*АТС!$C450,2)</f>
        <v>67.17</v>
      </c>
      <c r="E1202" s="35">
        <f>ROUND($E$791/100*$E$792*АТС!C450,2)</f>
        <v>61.72</v>
      </c>
      <c r="F1202" s="35">
        <f>ROUND($F$791/100*$F$792*АТС!C450,2)</f>
        <v>42.01</v>
      </c>
      <c r="G1202" s="35">
        <f>ROUND($G$791/100*$G$792*АТС!C450,2)</f>
        <v>24.59</v>
      </c>
    </row>
    <row r="1203" spans="1:7" x14ac:dyDescent="0.25">
      <c r="A1203" s="259"/>
      <c r="B1203" s="123">
        <f t="shared" si="19"/>
        <v>42539.083330000001</v>
      </c>
      <c r="C1203" s="126">
        <v>2</v>
      </c>
      <c r="D1203" s="35">
        <f>ROUND($D$791/100*$D$792*АТС!$C451,2)</f>
        <v>72.709999999999994</v>
      </c>
      <c r="E1203" s="35">
        <f>ROUND($E$791/100*$E$792*АТС!C451,2)</f>
        <v>66.81</v>
      </c>
      <c r="F1203" s="35">
        <f>ROUND($F$791/100*$F$792*АТС!C451,2)</f>
        <v>45.48</v>
      </c>
      <c r="G1203" s="35">
        <f>ROUND($G$791/100*$G$792*АТС!C451,2)</f>
        <v>26.62</v>
      </c>
    </row>
    <row r="1204" spans="1:7" x14ac:dyDescent="0.25">
      <c r="A1204" s="259"/>
      <c r="B1204" s="125">
        <f t="shared" si="19"/>
        <v>42539.125</v>
      </c>
      <c r="C1204" s="126">
        <v>3</v>
      </c>
      <c r="D1204" s="35">
        <f>ROUND($D$791/100*$D$792*АТС!$C452,2)</f>
        <v>76.88</v>
      </c>
      <c r="E1204" s="35">
        <f>ROUND($E$791/100*$E$792*АТС!C452,2)</f>
        <v>70.64</v>
      </c>
      <c r="F1204" s="35">
        <f>ROUND($F$791/100*$F$792*АТС!C452,2)</f>
        <v>48.09</v>
      </c>
      <c r="G1204" s="35">
        <f>ROUND($G$791/100*$G$792*АТС!C452,2)</f>
        <v>28.14</v>
      </c>
    </row>
    <row r="1205" spans="1:7" x14ac:dyDescent="0.25">
      <c r="A1205" s="259"/>
      <c r="B1205" s="123">
        <f t="shared" si="19"/>
        <v>42539.166669999999</v>
      </c>
      <c r="C1205" s="126">
        <v>4</v>
      </c>
      <c r="D1205" s="35">
        <f>ROUND($D$791/100*$D$792*АТС!$C453,2)</f>
        <v>76.88</v>
      </c>
      <c r="E1205" s="35">
        <f>ROUND($E$791/100*$E$792*АТС!C453,2)</f>
        <v>70.64</v>
      </c>
      <c r="F1205" s="35">
        <f>ROUND($F$791/100*$F$792*АТС!C453,2)</f>
        <v>48.08</v>
      </c>
      <c r="G1205" s="35">
        <f>ROUND($G$791/100*$G$792*АТС!C453,2)</f>
        <v>28.14</v>
      </c>
    </row>
    <row r="1206" spans="1:7" x14ac:dyDescent="0.25">
      <c r="A1206" s="259"/>
      <c r="B1206" s="125">
        <f t="shared" si="19"/>
        <v>42539.208330000001</v>
      </c>
      <c r="C1206" s="126">
        <v>5</v>
      </c>
      <c r="D1206" s="35">
        <f>ROUND($D$791/100*$D$792*АТС!$C454,2)</f>
        <v>81.489999999999995</v>
      </c>
      <c r="E1206" s="35">
        <f>ROUND($E$791/100*$E$792*АТС!C454,2)</f>
        <v>74.87</v>
      </c>
      <c r="F1206" s="35">
        <f>ROUND($F$791/100*$F$792*АТС!C454,2)</f>
        <v>50.97</v>
      </c>
      <c r="G1206" s="35">
        <f>ROUND($G$791/100*$G$792*АТС!C454,2)</f>
        <v>29.83</v>
      </c>
    </row>
    <row r="1207" spans="1:7" x14ac:dyDescent="0.25">
      <c r="A1207" s="259"/>
      <c r="B1207" s="123">
        <f t="shared" si="19"/>
        <v>42539.25</v>
      </c>
      <c r="C1207" s="126">
        <v>6</v>
      </c>
      <c r="D1207" s="35">
        <f>ROUND($D$791/100*$D$792*АТС!$C455,2)</f>
        <v>74.89</v>
      </c>
      <c r="E1207" s="35">
        <f>ROUND($E$791/100*$E$792*АТС!C455,2)</f>
        <v>68.81</v>
      </c>
      <c r="F1207" s="35">
        <f>ROUND($F$791/100*$F$792*АТС!C455,2)</f>
        <v>46.84</v>
      </c>
      <c r="G1207" s="35">
        <f>ROUND($G$791/100*$G$792*АТС!C455,2)</f>
        <v>27.41</v>
      </c>
    </row>
    <row r="1208" spans="1:7" x14ac:dyDescent="0.25">
      <c r="A1208" s="259"/>
      <c r="B1208" s="125">
        <f t="shared" si="19"/>
        <v>42539.291669999999</v>
      </c>
      <c r="C1208" s="126">
        <v>7</v>
      </c>
      <c r="D1208" s="35">
        <f>ROUND($D$791/100*$D$792*АТС!$C456,2)</f>
        <v>65.44</v>
      </c>
      <c r="E1208" s="35">
        <f>ROUND($E$791/100*$E$792*АТС!C456,2)</f>
        <v>60.13</v>
      </c>
      <c r="F1208" s="35">
        <f>ROUND($F$791/100*$F$792*АТС!C456,2)</f>
        <v>40.93</v>
      </c>
      <c r="G1208" s="35">
        <f>ROUND($G$791/100*$G$792*АТС!C456,2)</f>
        <v>23.96</v>
      </c>
    </row>
    <row r="1209" spans="1:7" x14ac:dyDescent="0.25">
      <c r="A1209" s="259"/>
      <c r="B1209" s="123">
        <f t="shared" si="19"/>
        <v>42539.333330000001</v>
      </c>
      <c r="C1209" s="126">
        <v>8</v>
      </c>
      <c r="D1209" s="35">
        <f>ROUND($D$791/100*$D$792*АТС!$C457,2)</f>
        <v>75.59</v>
      </c>
      <c r="E1209" s="35">
        <f>ROUND($E$791/100*$E$792*АТС!C457,2)</f>
        <v>69.45</v>
      </c>
      <c r="F1209" s="35">
        <f>ROUND($F$791/100*$F$792*АТС!C457,2)</f>
        <v>47.28</v>
      </c>
      <c r="G1209" s="35">
        <f>ROUND($G$791/100*$G$792*АТС!C457,2)</f>
        <v>27.67</v>
      </c>
    </row>
    <row r="1210" spans="1:7" x14ac:dyDescent="0.25">
      <c r="A1210" s="259"/>
      <c r="B1210" s="125">
        <f t="shared" si="19"/>
        <v>42539.375</v>
      </c>
      <c r="C1210" s="126">
        <v>9</v>
      </c>
      <c r="D1210" s="35">
        <f>ROUND($D$791/100*$D$792*АТС!$C458,2)</f>
        <v>85.6</v>
      </c>
      <c r="E1210" s="35">
        <f>ROUND($E$791/100*$E$792*АТС!C458,2)</f>
        <v>78.650000000000006</v>
      </c>
      <c r="F1210" s="35">
        <f>ROUND($F$791/100*$F$792*АТС!C458,2)</f>
        <v>53.54</v>
      </c>
      <c r="G1210" s="35">
        <f>ROUND($G$791/100*$G$792*АТС!C458,2)</f>
        <v>31.33</v>
      </c>
    </row>
    <row r="1211" spans="1:7" x14ac:dyDescent="0.25">
      <c r="A1211" s="259"/>
      <c r="B1211" s="123">
        <f t="shared" si="19"/>
        <v>42539.416669999999</v>
      </c>
      <c r="C1211" s="126">
        <v>10</v>
      </c>
      <c r="D1211" s="35">
        <f>ROUND($D$791/100*$D$792*АТС!$C459,2)</f>
        <v>77.81</v>
      </c>
      <c r="E1211" s="35">
        <f>ROUND($E$791/100*$E$792*АТС!C459,2)</f>
        <v>71.489999999999995</v>
      </c>
      <c r="F1211" s="35">
        <f>ROUND($F$791/100*$F$792*АТС!C459,2)</f>
        <v>48.67</v>
      </c>
      <c r="G1211" s="35">
        <f>ROUND($G$791/100*$G$792*АТС!C459,2)</f>
        <v>28.48</v>
      </c>
    </row>
    <row r="1212" spans="1:7" x14ac:dyDescent="0.25">
      <c r="A1212" s="259"/>
      <c r="B1212" s="125">
        <f t="shared" si="19"/>
        <v>42539.458330000001</v>
      </c>
      <c r="C1212" s="126">
        <v>11</v>
      </c>
      <c r="D1212" s="35">
        <f>ROUND($D$791/100*$D$792*АТС!$C460,2)</f>
        <v>79.61</v>
      </c>
      <c r="E1212" s="35">
        <f>ROUND($E$791/100*$E$792*АТС!C460,2)</f>
        <v>73.150000000000006</v>
      </c>
      <c r="F1212" s="35">
        <f>ROUND($F$791/100*$F$792*АТС!C460,2)</f>
        <v>49.79</v>
      </c>
      <c r="G1212" s="35">
        <f>ROUND($G$791/100*$G$792*АТС!C460,2)</f>
        <v>29.14</v>
      </c>
    </row>
    <row r="1213" spans="1:7" x14ac:dyDescent="0.25">
      <c r="A1213" s="259"/>
      <c r="B1213" s="123">
        <f t="shared" si="19"/>
        <v>42539.5</v>
      </c>
      <c r="C1213" s="126">
        <v>12</v>
      </c>
      <c r="D1213" s="35">
        <f>ROUND($D$791/100*$D$792*АТС!$C461,2)</f>
        <v>79.61</v>
      </c>
      <c r="E1213" s="35">
        <f>ROUND($E$791/100*$E$792*АТС!C461,2)</f>
        <v>73.150000000000006</v>
      </c>
      <c r="F1213" s="35">
        <f>ROUND($F$791/100*$F$792*АТС!C461,2)</f>
        <v>49.79</v>
      </c>
      <c r="G1213" s="35">
        <f>ROUND($G$791/100*$G$792*АТС!C461,2)</f>
        <v>29.14</v>
      </c>
    </row>
    <row r="1214" spans="1:7" x14ac:dyDescent="0.25">
      <c r="A1214" s="259"/>
      <c r="B1214" s="125">
        <f t="shared" si="19"/>
        <v>42539.541669999999</v>
      </c>
      <c r="C1214" s="126">
        <v>13</v>
      </c>
      <c r="D1214" s="35">
        <f>ROUND($D$791/100*$D$792*АТС!$C462,2)</f>
        <v>82.46</v>
      </c>
      <c r="E1214" s="35">
        <f>ROUND($E$791/100*$E$792*АТС!C462,2)</f>
        <v>75.760000000000005</v>
      </c>
      <c r="F1214" s="35">
        <f>ROUND($F$791/100*$F$792*АТС!C462,2)</f>
        <v>51.57</v>
      </c>
      <c r="G1214" s="35">
        <f>ROUND($G$791/100*$G$792*АТС!C462,2)</f>
        <v>30.18</v>
      </c>
    </row>
    <row r="1215" spans="1:7" x14ac:dyDescent="0.25">
      <c r="A1215" s="259"/>
      <c r="B1215" s="123">
        <f t="shared" si="19"/>
        <v>42539.583330000001</v>
      </c>
      <c r="C1215" s="126">
        <v>14</v>
      </c>
      <c r="D1215" s="35">
        <f>ROUND($D$791/100*$D$792*АТС!$C463,2)</f>
        <v>85.51</v>
      </c>
      <c r="E1215" s="35">
        <f>ROUND($E$791/100*$E$792*АТС!C463,2)</f>
        <v>78.569999999999993</v>
      </c>
      <c r="F1215" s="35">
        <f>ROUND($F$791/100*$F$792*АТС!C463,2)</f>
        <v>53.48</v>
      </c>
      <c r="G1215" s="35">
        <f>ROUND($G$791/100*$G$792*АТС!C463,2)</f>
        <v>31.3</v>
      </c>
    </row>
    <row r="1216" spans="1:7" x14ac:dyDescent="0.25">
      <c r="A1216" s="259"/>
      <c r="B1216" s="125">
        <f t="shared" si="19"/>
        <v>42539.625</v>
      </c>
      <c r="C1216" s="126">
        <v>15</v>
      </c>
      <c r="D1216" s="35">
        <f>ROUND($D$791/100*$D$792*АТС!$C464,2)</f>
        <v>89.96</v>
      </c>
      <c r="E1216" s="35">
        <f>ROUND($E$791/100*$E$792*АТС!C464,2)</f>
        <v>82.65</v>
      </c>
      <c r="F1216" s="35">
        <f>ROUND($F$791/100*$F$792*АТС!C464,2)</f>
        <v>56.26</v>
      </c>
      <c r="G1216" s="35">
        <f>ROUND($G$791/100*$G$792*АТС!C464,2)</f>
        <v>32.93</v>
      </c>
    </row>
    <row r="1217" spans="1:7" x14ac:dyDescent="0.25">
      <c r="A1217" s="259"/>
      <c r="B1217" s="123">
        <f t="shared" si="19"/>
        <v>42539.666669999999</v>
      </c>
      <c r="C1217" s="126">
        <v>16</v>
      </c>
      <c r="D1217" s="35">
        <f>ROUND($D$791/100*$D$792*АТС!$C465,2)</f>
        <v>89.98</v>
      </c>
      <c r="E1217" s="35">
        <f>ROUND($E$791/100*$E$792*АТС!C465,2)</f>
        <v>82.67</v>
      </c>
      <c r="F1217" s="35">
        <f>ROUND($F$791/100*$F$792*АТС!C465,2)</f>
        <v>56.28</v>
      </c>
      <c r="G1217" s="35">
        <f>ROUND($G$791/100*$G$792*АТС!C465,2)</f>
        <v>32.94</v>
      </c>
    </row>
    <row r="1218" spans="1:7" x14ac:dyDescent="0.25">
      <c r="A1218" s="259"/>
      <c r="B1218" s="125">
        <f t="shared" si="19"/>
        <v>42539.708330000001</v>
      </c>
      <c r="C1218" s="126">
        <v>17</v>
      </c>
      <c r="D1218" s="35">
        <f>ROUND($D$791/100*$D$792*АТС!$C466,2)</f>
        <v>81.48</v>
      </c>
      <c r="E1218" s="35">
        <f>ROUND($E$791/100*$E$792*АТС!C466,2)</f>
        <v>74.86</v>
      </c>
      <c r="F1218" s="35">
        <f>ROUND($F$791/100*$F$792*АТС!C466,2)</f>
        <v>50.96</v>
      </c>
      <c r="G1218" s="35">
        <f>ROUND($G$791/100*$G$792*АТС!C466,2)</f>
        <v>29.82</v>
      </c>
    </row>
    <row r="1219" spans="1:7" x14ac:dyDescent="0.25">
      <c r="A1219" s="259"/>
      <c r="B1219" s="123">
        <f t="shared" si="19"/>
        <v>42539.75</v>
      </c>
      <c r="C1219" s="126">
        <v>18</v>
      </c>
      <c r="D1219" s="35">
        <f>ROUND($D$791/100*$D$792*АТС!$C467,2)</f>
        <v>82.41</v>
      </c>
      <c r="E1219" s="35">
        <f>ROUND($E$791/100*$E$792*АТС!C467,2)</f>
        <v>75.72</v>
      </c>
      <c r="F1219" s="35">
        <f>ROUND($F$791/100*$F$792*АТС!C467,2)</f>
        <v>51.54</v>
      </c>
      <c r="G1219" s="35">
        <f>ROUND($G$791/100*$G$792*АТС!C467,2)</f>
        <v>30.16</v>
      </c>
    </row>
    <row r="1220" spans="1:7" x14ac:dyDescent="0.25">
      <c r="A1220" s="259"/>
      <c r="B1220" s="125">
        <f t="shared" si="19"/>
        <v>42539.791669999999</v>
      </c>
      <c r="C1220" s="126">
        <v>19</v>
      </c>
      <c r="D1220" s="35">
        <f>ROUND($D$791/100*$D$792*АТС!$C468,2)</f>
        <v>74.39</v>
      </c>
      <c r="E1220" s="35">
        <f>ROUND($E$791/100*$E$792*АТС!C468,2)</f>
        <v>68.349999999999994</v>
      </c>
      <c r="F1220" s="35">
        <f>ROUND($F$791/100*$F$792*АТС!C468,2)</f>
        <v>46.53</v>
      </c>
      <c r="G1220" s="35">
        <f>ROUND($G$791/100*$G$792*АТС!C468,2)</f>
        <v>27.23</v>
      </c>
    </row>
    <row r="1221" spans="1:7" x14ac:dyDescent="0.25">
      <c r="A1221" s="259"/>
      <c r="B1221" s="123">
        <f t="shared" si="19"/>
        <v>42539.833330000001</v>
      </c>
      <c r="C1221" s="126">
        <v>20</v>
      </c>
      <c r="D1221" s="35">
        <f>ROUND($D$791/100*$D$792*АТС!$C469,2)</f>
        <v>68.59</v>
      </c>
      <c r="E1221" s="35">
        <f>ROUND($E$791/100*$E$792*АТС!C469,2)</f>
        <v>63.03</v>
      </c>
      <c r="F1221" s="35">
        <f>ROUND($F$791/100*$F$792*АТС!C469,2)</f>
        <v>42.9</v>
      </c>
      <c r="G1221" s="35">
        <f>ROUND($G$791/100*$G$792*АТС!C469,2)</f>
        <v>25.11</v>
      </c>
    </row>
    <row r="1222" spans="1:7" x14ac:dyDescent="0.25">
      <c r="A1222" s="259"/>
      <c r="B1222" s="125">
        <f t="shared" si="19"/>
        <v>42539.875</v>
      </c>
      <c r="C1222" s="126">
        <v>21</v>
      </c>
      <c r="D1222" s="35">
        <f>ROUND($D$791/100*$D$792*АТС!$C470,2)</f>
        <v>68.77</v>
      </c>
      <c r="E1222" s="35">
        <f>ROUND($E$791/100*$E$792*АТС!C470,2)</f>
        <v>63.19</v>
      </c>
      <c r="F1222" s="35">
        <f>ROUND($F$791/100*$F$792*АТС!C470,2)</f>
        <v>43.01</v>
      </c>
      <c r="G1222" s="35">
        <f>ROUND($G$791/100*$G$792*АТС!C470,2)</f>
        <v>25.17</v>
      </c>
    </row>
    <row r="1223" spans="1:7" x14ac:dyDescent="0.25">
      <c r="A1223" s="259"/>
      <c r="B1223" s="123">
        <f t="shared" si="19"/>
        <v>42539.916669999999</v>
      </c>
      <c r="C1223" s="126">
        <v>22</v>
      </c>
      <c r="D1223" s="35">
        <f>ROUND($D$791/100*$D$792*АТС!$C471,2)</f>
        <v>68.91</v>
      </c>
      <c r="E1223" s="35">
        <f>ROUND($E$791/100*$E$792*АТС!C471,2)</f>
        <v>63.32</v>
      </c>
      <c r="F1223" s="35">
        <f>ROUND($F$791/100*$F$792*АТС!C471,2)</f>
        <v>43.1</v>
      </c>
      <c r="G1223" s="35">
        <f>ROUND($G$791/100*$G$792*АТС!C471,2)</f>
        <v>25.23</v>
      </c>
    </row>
    <row r="1224" spans="1:7" x14ac:dyDescent="0.25">
      <c r="A1224" s="259"/>
      <c r="B1224" s="125">
        <f t="shared" si="19"/>
        <v>42539.958330000001</v>
      </c>
      <c r="C1224" s="126">
        <v>23</v>
      </c>
      <c r="D1224" s="35">
        <f>ROUND($D$791/100*$D$792*АТС!$C472,2)</f>
        <v>83.37</v>
      </c>
      <c r="E1224" s="35">
        <f>ROUND($E$791/100*$E$792*АТС!C472,2)</f>
        <v>76.599999999999994</v>
      </c>
      <c r="F1224" s="35">
        <f>ROUND($F$791/100*$F$792*АТС!C472,2)</f>
        <v>52.15</v>
      </c>
      <c r="G1224" s="35">
        <f>ROUND($G$791/100*$G$792*АТС!C472,2)</f>
        <v>30.52</v>
      </c>
    </row>
    <row r="1225" spans="1:7" x14ac:dyDescent="0.25">
      <c r="A1225" s="259"/>
      <c r="B1225" s="123">
        <f t="shared" si="19"/>
        <v>42540</v>
      </c>
      <c r="C1225" s="126">
        <v>0</v>
      </c>
      <c r="D1225" s="35">
        <f>ROUND($D$791/100*$D$792*АТС!$C473,2)</f>
        <v>67.77</v>
      </c>
      <c r="E1225" s="35">
        <f>ROUND($E$791/100*$E$792*АТС!C473,2)</f>
        <v>62.27</v>
      </c>
      <c r="F1225" s="35">
        <f>ROUND($F$791/100*$F$792*АТС!C473,2)</f>
        <v>42.39</v>
      </c>
      <c r="G1225" s="35">
        <f>ROUND($G$791/100*$G$792*АТС!C473,2)</f>
        <v>24.81</v>
      </c>
    </row>
    <row r="1226" spans="1:7" x14ac:dyDescent="0.25">
      <c r="A1226" s="259"/>
      <c r="B1226" s="125">
        <f t="shared" si="19"/>
        <v>42540.041669999999</v>
      </c>
      <c r="C1226" s="126">
        <v>1</v>
      </c>
      <c r="D1226" s="35">
        <f>ROUND($D$791/100*$D$792*АТС!$C474,2)</f>
        <v>67.17</v>
      </c>
      <c r="E1226" s="35">
        <f>ROUND($E$791/100*$E$792*АТС!C474,2)</f>
        <v>61.72</v>
      </c>
      <c r="F1226" s="35">
        <f>ROUND($F$791/100*$F$792*АТС!C474,2)</f>
        <v>42.01</v>
      </c>
      <c r="G1226" s="35">
        <f>ROUND($G$791/100*$G$792*АТС!C474,2)</f>
        <v>24.59</v>
      </c>
    </row>
    <row r="1227" spans="1:7" x14ac:dyDescent="0.25">
      <c r="A1227" s="259"/>
      <c r="B1227" s="123">
        <f t="shared" si="19"/>
        <v>42540.083330000001</v>
      </c>
      <c r="C1227" s="126">
        <v>2</v>
      </c>
      <c r="D1227" s="35">
        <f>ROUND($D$791/100*$D$792*АТС!$C475,2)</f>
        <v>72.69</v>
      </c>
      <c r="E1227" s="35">
        <f>ROUND($E$791/100*$E$792*АТС!C475,2)</f>
        <v>66.790000000000006</v>
      </c>
      <c r="F1227" s="35">
        <f>ROUND($F$791/100*$F$792*АТС!C475,2)</f>
        <v>45.47</v>
      </c>
      <c r="G1227" s="35">
        <f>ROUND($G$791/100*$G$792*АТС!C475,2)</f>
        <v>26.61</v>
      </c>
    </row>
    <row r="1228" spans="1:7" x14ac:dyDescent="0.25">
      <c r="A1228" s="259"/>
      <c r="B1228" s="125">
        <f t="shared" si="19"/>
        <v>42540.125</v>
      </c>
      <c r="C1228" s="126">
        <v>3</v>
      </c>
      <c r="D1228" s="35">
        <f>ROUND($D$791/100*$D$792*АТС!$C476,2)</f>
        <v>76.83</v>
      </c>
      <c r="E1228" s="35">
        <f>ROUND($E$791/100*$E$792*АТС!C476,2)</f>
        <v>70.59</v>
      </c>
      <c r="F1228" s="35">
        <f>ROUND($F$791/100*$F$792*АТС!C476,2)</f>
        <v>48.05</v>
      </c>
      <c r="G1228" s="35">
        <f>ROUND($G$791/100*$G$792*АТС!C476,2)</f>
        <v>28.12</v>
      </c>
    </row>
    <row r="1229" spans="1:7" x14ac:dyDescent="0.25">
      <c r="A1229" s="259"/>
      <c r="B1229" s="123">
        <f t="shared" si="19"/>
        <v>42540.166669999999</v>
      </c>
      <c r="C1229" s="126">
        <v>4</v>
      </c>
      <c r="D1229" s="35">
        <f>ROUND($D$791/100*$D$792*АТС!$C477,2)</f>
        <v>76.819999999999993</v>
      </c>
      <c r="E1229" s="35">
        <f>ROUND($E$791/100*$E$792*АТС!C477,2)</f>
        <v>70.58</v>
      </c>
      <c r="F1229" s="35">
        <f>ROUND($F$791/100*$F$792*АТС!C477,2)</f>
        <v>48.05</v>
      </c>
      <c r="G1229" s="35">
        <f>ROUND($G$791/100*$G$792*АТС!C477,2)</f>
        <v>28.12</v>
      </c>
    </row>
    <row r="1230" spans="1:7" x14ac:dyDescent="0.25">
      <c r="A1230" s="259"/>
      <c r="B1230" s="125">
        <f t="shared" si="19"/>
        <v>42540.208330000001</v>
      </c>
      <c r="C1230" s="126">
        <v>5</v>
      </c>
      <c r="D1230" s="35">
        <f>ROUND($D$791/100*$D$792*АТС!$C478,2)</f>
        <v>81.430000000000007</v>
      </c>
      <c r="E1230" s="35">
        <f>ROUND($E$791/100*$E$792*АТС!C478,2)</f>
        <v>74.819999999999993</v>
      </c>
      <c r="F1230" s="35">
        <f>ROUND($F$791/100*$F$792*АТС!C478,2)</f>
        <v>50.93</v>
      </c>
      <c r="G1230" s="35">
        <f>ROUND($G$791/100*$G$792*АТС!C478,2)</f>
        <v>29.81</v>
      </c>
    </row>
    <row r="1231" spans="1:7" x14ac:dyDescent="0.25">
      <c r="A1231" s="259"/>
      <c r="B1231" s="123">
        <f t="shared" si="19"/>
        <v>42540.25</v>
      </c>
      <c r="C1231" s="126">
        <v>6</v>
      </c>
      <c r="D1231" s="35">
        <f>ROUND($D$791/100*$D$792*АТС!$C479,2)</f>
        <v>74.739999999999995</v>
      </c>
      <c r="E1231" s="35">
        <f>ROUND($E$791/100*$E$792*АТС!C479,2)</f>
        <v>68.680000000000007</v>
      </c>
      <c r="F1231" s="35">
        <f>ROUND($F$791/100*$F$792*АТС!C479,2)</f>
        <v>46.75</v>
      </c>
      <c r="G1231" s="35">
        <f>ROUND($G$791/100*$G$792*АТС!C479,2)</f>
        <v>27.36</v>
      </c>
    </row>
    <row r="1232" spans="1:7" x14ac:dyDescent="0.25">
      <c r="A1232" s="259"/>
      <c r="B1232" s="125">
        <f t="shared" si="19"/>
        <v>42540.291669999999</v>
      </c>
      <c r="C1232" s="126">
        <v>7</v>
      </c>
      <c r="D1232" s="35">
        <f>ROUND($D$791/100*$D$792*АТС!$C480,2)</f>
        <v>70.8</v>
      </c>
      <c r="E1232" s="35">
        <f>ROUND($E$791/100*$E$792*АТС!C480,2)</f>
        <v>65.05</v>
      </c>
      <c r="F1232" s="35">
        <f>ROUND($F$791/100*$F$792*АТС!C480,2)</f>
        <v>44.28</v>
      </c>
      <c r="G1232" s="35">
        <f>ROUND($G$791/100*$G$792*АТС!C480,2)</f>
        <v>25.92</v>
      </c>
    </row>
    <row r="1233" spans="1:7" x14ac:dyDescent="0.25">
      <c r="A1233" s="259"/>
      <c r="B1233" s="123">
        <f t="shared" si="19"/>
        <v>42540.333330000001</v>
      </c>
      <c r="C1233" s="126">
        <v>8</v>
      </c>
      <c r="D1233" s="35">
        <f>ROUND($D$791/100*$D$792*АТС!$C481,2)</f>
        <v>71.98</v>
      </c>
      <c r="E1233" s="35">
        <f>ROUND($E$791/100*$E$792*АТС!C481,2)</f>
        <v>66.13</v>
      </c>
      <c r="F1233" s="35">
        <f>ROUND($F$791/100*$F$792*АТС!C481,2)</f>
        <v>45.02</v>
      </c>
      <c r="G1233" s="35">
        <f>ROUND($G$791/100*$G$792*АТС!C481,2)</f>
        <v>26.35</v>
      </c>
    </row>
    <row r="1234" spans="1:7" x14ac:dyDescent="0.25">
      <c r="A1234" s="259"/>
      <c r="B1234" s="125">
        <f t="shared" si="19"/>
        <v>42540.375</v>
      </c>
      <c r="C1234" s="126">
        <v>9</v>
      </c>
      <c r="D1234" s="35">
        <f>ROUND($D$791/100*$D$792*АТС!$C482,2)</f>
        <v>89.93</v>
      </c>
      <c r="E1234" s="35">
        <f>ROUND($E$791/100*$E$792*АТС!C482,2)</f>
        <v>82.63</v>
      </c>
      <c r="F1234" s="35">
        <f>ROUND($F$791/100*$F$792*АТС!C482,2)</f>
        <v>56.25</v>
      </c>
      <c r="G1234" s="35">
        <f>ROUND($G$791/100*$G$792*АТС!C482,2)</f>
        <v>32.92</v>
      </c>
    </row>
    <row r="1235" spans="1:7" x14ac:dyDescent="0.25">
      <c r="A1235" s="259"/>
      <c r="B1235" s="123">
        <f t="shared" si="19"/>
        <v>42540.416669999999</v>
      </c>
      <c r="C1235" s="126">
        <v>10</v>
      </c>
      <c r="D1235" s="35">
        <f>ROUND($D$791/100*$D$792*АТС!$C483,2)</f>
        <v>81.47</v>
      </c>
      <c r="E1235" s="35">
        <f>ROUND($E$791/100*$E$792*АТС!C483,2)</f>
        <v>74.86</v>
      </c>
      <c r="F1235" s="35">
        <f>ROUND($F$791/100*$F$792*АТС!C483,2)</f>
        <v>50.96</v>
      </c>
      <c r="G1235" s="35">
        <f>ROUND($G$791/100*$G$792*АТС!C483,2)</f>
        <v>29.82</v>
      </c>
    </row>
    <row r="1236" spans="1:7" x14ac:dyDescent="0.25">
      <c r="A1236" s="259"/>
      <c r="B1236" s="125">
        <f t="shared" si="19"/>
        <v>42540.458330000001</v>
      </c>
      <c r="C1236" s="126">
        <v>11</v>
      </c>
      <c r="D1236" s="35">
        <f>ROUND($D$791/100*$D$792*АТС!$C484,2)</f>
        <v>81.47</v>
      </c>
      <c r="E1236" s="35">
        <f>ROUND($E$791/100*$E$792*АТС!C484,2)</f>
        <v>74.86</v>
      </c>
      <c r="F1236" s="35">
        <f>ROUND($F$791/100*$F$792*АТС!C484,2)</f>
        <v>50.96</v>
      </c>
      <c r="G1236" s="35">
        <f>ROUND($G$791/100*$G$792*АТС!C484,2)</f>
        <v>29.82</v>
      </c>
    </row>
    <row r="1237" spans="1:7" x14ac:dyDescent="0.25">
      <c r="A1237" s="259"/>
      <c r="B1237" s="123">
        <f t="shared" si="19"/>
        <v>42540.5</v>
      </c>
      <c r="C1237" s="126">
        <v>12</v>
      </c>
      <c r="D1237" s="35">
        <f>ROUND($D$791/100*$D$792*АТС!$C485,2)</f>
        <v>81.48</v>
      </c>
      <c r="E1237" s="35">
        <f>ROUND($E$791/100*$E$792*АТС!C485,2)</f>
        <v>74.86</v>
      </c>
      <c r="F1237" s="35">
        <f>ROUND($F$791/100*$F$792*АТС!C485,2)</f>
        <v>50.96</v>
      </c>
      <c r="G1237" s="35">
        <f>ROUND($G$791/100*$G$792*АТС!C485,2)</f>
        <v>29.82</v>
      </c>
    </row>
    <row r="1238" spans="1:7" x14ac:dyDescent="0.25">
      <c r="A1238" s="259"/>
      <c r="B1238" s="125">
        <f t="shared" si="19"/>
        <v>42540.541669999999</v>
      </c>
      <c r="C1238" s="126">
        <v>13</v>
      </c>
      <c r="D1238" s="35">
        <f>ROUND($D$791/100*$D$792*АТС!$C486,2)</f>
        <v>85.52</v>
      </c>
      <c r="E1238" s="35">
        <f>ROUND($E$791/100*$E$792*АТС!C486,2)</f>
        <v>78.58</v>
      </c>
      <c r="F1238" s="35">
        <f>ROUND($F$791/100*$F$792*АТС!C486,2)</f>
        <v>53.49</v>
      </c>
      <c r="G1238" s="35">
        <f>ROUND($G$791/100*$G$792*АТС!C486,2)</f>
        <v>31.3</v>
      </c>
    </row>
    <row r="1239" spans="1:7" x14ac:dyDescent="0.25">
      <c r="A1239" s="259"/>
      <c r="B1239" s="123">
        <f t="shared" si="19"/>
        <v>42540.583330000001</v>
      </c>
      <c r="C1239" s="126">
        <v>14</v>
      </c>
      <c r="D1239" s="35">
        <f>ROUND($D$791/100*$D$792*АТС!$C487,2)</f>
        <v>87.67</v>
      </c>
      <c r="E1239" s="35">
        <f>ROUND($E$791/100*$E$792*АТС!C487,2)</f>
        <v>80.56</v>
      </c>
      <c r="F1239" s="35">
        <f>ROUND($F$791/100*$F$792*АТС!C487,2)</f>
        <v>54.84</v>
      </c>
      <c r="G1239" s="35">
        <f>ROUND($G$791/100*$G$792*АТС!C487,2)</f>
        <v>32.090000000000003</v>
      </c>
    </row>
    <row r="1240" spans="1:7" x14ac:dyDescent="0.25">
      <c r="A1240" s="259"/>
      <c r="B1240" s="125">
        <f t="shared" si="19"/>
        <v>42540.625</v>
      </c>
      <c r="C1240" s="126">
        <v>15</v>
      </c>
      <c r="D1240" s="35">
        <f>ROUND($D$791/100*$D$792*АТС!$C488,2)</f>
        <v>87.68</v>
      </c>
      <c r="E1240" s="35">
        <f>ROUND($E$791/100*$E$792*АТС!C488,2)</f>
        <v>80.56</v>
      </c>
      <c r="F1240" s="35">
        <f>ROUND($F$791/100*$F$792*АТС!C488,2)</f>
        <v>54.84</v>
      </c>
      <c r="G1240" s="35">
        <f>ROUND($G$791/100*$G$792*АТС!C488,2)</f>
        <v>32.1</v>
      </c>
    </row>
    <row r="1241" spans="1:7" x14ac:dyDescent="0.25">
      <c r="A1241" s="259"/>
      <c r="B1241" s="123">
        <f t="shared" si="19"/>
        <v>42540.666669999999</v>
      </c>
      <c r="C1241" s="126">
        <v>16</v>
      </c>
      <c r="D1241" s="35">
        <f>ROUND($D$791/100*$D$792*АТС!$C489,2)</f>
        <v>86.6</v>
      </c>
      <c r="E1241" s="35">
        <f>ROUND($E$791/100*$E$792*АТС!C489,2)</f>
        <v>79.569999999999993</v>
      </c>
      <c r="F1241" s="35">
        <f>ROUND($F$791/100*$F$792*АТС!C489,2)</f>
        <v>54.16</v>
      </c>
      <c r="G1241" s="35">
        <f>ROUND($G$791/100*$G$792*АТС!C489,2)</f>
        <v>31.7</v>
      </c>
    </row>
    <row r="1242" spans="1:7" x14ac:dyDescent="0.25">
      <c r="A1242" s="259"/>
      <c r="B1242" s="125">
        <f t="shared" si="19"/>
        <v>42540.708330000001</v>
      </c>
      <c r="C1242" s="126">
        <v>17</v>
      </c>
      <c r="D1242" s="35">
        <f>ROUND($D$791/100*$D$792*АТС!$C490,2)</f>
        <v>84.49</v>
      </c>
      <c r="E1242" s="35">
        <f>ROUND($E$791/100*$E$792*АТС!C490,2)</f>
        <v>77.63</v>
      </c>
      <c r="F1242" s="35">
        <f>ROUND($F$791/100*$F$792*АТС!C490,2)</f>
        <v>52.84</v>
      </c>
      <c r="G1242" s="35">
        <f>ROUND($G$791/100*$G$792*АТС!C490,2)</f>
        <v>30.93</v>
      </c>
    </row>
    <row r="1243" spans="1:7" x14ac:dyDescent="0.25">
      <c r="A1243" s="259"/>
      <c r="B1243" s="123">
        <f t="shared" si="19"/>
        <v>42540.75</v>
      </c>
      <c r="C1243" s="126">
        <v>18</v>
      </c>
      <c r="D1243" s="35">
        <f>ROUND($D$791/100*$D$792*АТС!$C491,2)</f>
        <v>86.59</v>
      </c>
      <c r="E1243" s="35">
        <f>ROUND($E$791/100*$E$792*АТС!C491,2)</f>
        <v>79.56</v>
      </c>
      <c r="F1243" s="35">
        <f>ROUND($F$791/100*$F$792*АТС!C491,2)</f>
        <v>54.16</v>
      </c>
      <c r="G1243" s="35">
        <f>ROUND($G$791/100*$G$792*АТС!C491,2)</f>
        <v>31.7</v>
      </c>
    </row>
    <row r="1244" spans="1:7" x14ac:dyDescent="0.25">
      <c r="A1244" s="259"/>
      <c r="B1244" s="125">
        <f t="shared" si="19"/>
        <v>42540.791669999999</v>
      </c>
      <c r="C1244" s="126">
        <v>19</v>
      </c>
      <c r="D1244" s="35">
        <f>ROUND($D$791/100*$D$792*АТС!$C492,2)</f>
        <v>78.680000000000007</v>
      </c>
      <c r="E1244" s="35">
        <f>ROUND($E$791/100*$E$792*АТС!C492,2)</f>
        <v>72.290000000000006</v>
      </c>
      <c r="F1244" s="35">
        <f>ROUND($F$791/100*$F$792*АТС!C492,2)</f>
        <v>49.21</v>
      </c>
      <c r="G1244" s="35">
        <f>ROUND($G$791/100*$G$792*АТС!C492,2)</f>
        <v>28.8</v>
      </c>
    </row>
    <row r="1245" spans="1:7" x14ac:dyDescent="0.25">
      <c r="A1245" s="259"/>
      <c r="B1245" s="123">
        <f t="shared" si="19"/>
        <v>42540.833330000001</v>
      </c>
      <c r="C1245" s="126">
        <v>20</v>
      </c>
      <c r="D1245" s="35">
        <f>ROUND($D$791/100*$D$792*АТС!$C493,2)</f>
        <v>68.28</v>
      </c>
      <c r="E1245" s="35">
        <f>ROUND($E$791/100*$E$792*АТС!C493,2)</f>
        <v>62.74</v>
      </c>
      <c r="F1245" s="35">
        <f>ROUND($F$791/100*$F$792*АТС!C493,2)</f>
        <v>42.71</v>
      </c>
      <c r="G1245" s="35">
        <f>ROUND($G$791/100*$G$792*АТС!C493,2)</f>
        <v>24.99</v>
      </c>
    </row>
    <row r="1246" spans="1:7" x14ac:dyDescent="0.25">
      <c r="A1246" s="259"/>
      <c r="B1246" s="125">
        <f t="shared" si="19"/>
        <v>42540.875</v>
      </c>
      <c r="C1246" s="126">
        <v>21</v>
      </c>
      <c r="D1246" s="35">
        <f>ROUND($D$791/100*$D$792*АТС!$C494,2)</f>
        <v>68.459999999999994</v>
      </c>
      <c r="E1246" s="35">
        <f>ROUND($E$791/100*$E$792*АТС!C494,2)</f>
        <v>62.9</v>
      </c>
      <c r="F1246" s="35">
        <f>ROUND($F$791/100*$F$792*АТС!C494,2)</f>
        <v>42.82</v>
      </c>
      <c r="G1246" s="35">
        <f>ROUND($G$791/100*$G$792*АТС!C494,2)</f>
        <v>25.06</v>
      </c>
    </row>
    <row r="1247" spans="1:7" x14ac:dyDescent="0.25">
      <c r="A1247" s="259"/>
      <c r="B1247" s="123">
        <f t="shared" si="19"/>
        <v>42540.916669999999</v>
      </c>
      <c r="C1247" s="126">
        <v>22</v>
      </c>
      <c r="D1247" s="35">
        <f>ROUND($D$791/100*$D$792*АТС!$C495,2)</f>
        <v>68.95</v>
      </c>
      <c r="E1247" s="35">
        <f>ROUND($E$791/100*$E$792*АТС!C495,2)</f>
        <v>63.35</v>
      </c>
      <c r="F1247" s="35">
        <f>ROUND($F$791/100*$F$792*АТС!C495,2)</f>
        <v>43.13</v>
      </c>
      <c r="G1247" s="35">
        <f>ROUND($G$791/100*$G$792*АТС!C495,2)</f>
        <v>25.24</v>
      </c>
    </row>
    <row r="1248" spans="1:7" x14ac:dyDescent="0.25">
      <c r="A1248" s="259"/>
      <c r="B1248" s="125">
        <f t="shared" si="19"/>
        <v>42540.958330000001</v>
      </c>
      <c r="C1248" s="126">
        <v>23</v>
      </c>
      <c r="D1248" s="35">
        <f>ROUND($D$791/100*$D$792*АТС!$C496,2)</f>
        <v>83.43</v>
      </c>
      <c r="E1248" s="35">
        <f>ROUND($E$791/100*$E$792*АТС!C496,2)</f>
        <v>76.66</v>
      </c>
      <c r="F1248" s="35">
        <f>ROUND($F$791/100*$F$792*АТС!C496,2)</f>
        <v>52.18</v>
      </c>
      <c r="G1248" s="35">
        <f>ROUND($G$791/100*$G$792*АТС!C496,2)</f>
        <v>30.54</v>
      </c>
    </row>
    <row r="1249" spans="1:7" x14ac:dyDescent="0.25">
      <c r="A1249" s="259"/>
      <c r="B1249" s="123">
        <f t="shared" si="19"/>
        <v>42541</v>
      </c>
      <c r="C1249" s="126">
        <v>0</v>
      </c>
      <c r="D1249" s="35">
        <f>ROUND($D$791/100*$D$792*АТС!$C497,2)</f>
        <v>65.61</v>
      </c>
      <c r="E1249" s="35">
        <f>ROUND($E$791/100*$E$792*АТС!C497,2)</f>
        <v>60.28</v>
      </c>
      <c r="F1249" s="35">
        <f>ROUND($F$791/100*$F$792*АТС!C497,2)</f>
        <v>41.04</v>
      </c>
      <c r="G1249" s="35">
        <f>ROUND($G$791/100*$G$792*АТС!C497,2)</f>
        <v>24.02</v>
      </c>
    </row>
    <row r="1250" spans="1:7" x14ac:dyDescent="0.25">
      <c r="A1250" s="259"/>
      <c r="B1250" s="125">
        <f t="shared" si="19"/>
        <v>42541.041669999999</v>
      </c>
      <c r="C1250" s="126">
        <v>1</v>
      </c>
      <c r="D1250" s="35">
        <f>ROUND($D$791/100*$D$792*АТС!$C498,2)</f>
        <v>71.06</v>
      </c>
      <c r="E1250" s="35">
        <f>ROUND($E$791/100*$E$792*АТС!C498,2)</f>
        <v>65.290000000000006</v>
      </c>
      <c r="F1250" s="35">
        <f>ROUND($F$791/100*$F$792*АТС!C498,2)</f>
        <v>44.44</v>
      </c>
      <c r="G1250" s="35">
        <f>ROUND($G$791/100*$G$792*АТС!C498,2)</f>
        <v>26.01</v>
      </c>
    </row>
    <row r="1251" spans="1:7" x14ac:dyDescent="0.25">
      <c r="A1251" s="259"/>
      <c r="B1251" s="123">
        <f t="shared" si="19"/>
        <v>42541.083330000001</v>
      </c>
      <c r="C1251" s="126">
        <v>2</v>
      </c>
      <c r="D1251" s="35">
        <f>ROUND($D$791/100*$D$792*АТС!$C499,2)</f>
        <v>76.430000000000007</v>
      </c>
      <c r="E1251" s="35">
        <f>ROUND($E$791/100*$E$792*АТС!C499,2)</f>
        <v>70.23</v>
      </c>
      <c r="F1251" s="35">
        <f>ROUND($F$791/100*$F$792*АТС!C499,2)</f>
        <v>47.81</v>
      </c>
      <c r="G1251" s="35">
        <f>ROUND($G$791/100*$G$792*АТС!C499,2)</f>
        <v>27.98</v>
      </c>
    </row>
    <row r="1252" spans="1:7" x14ac:dyDescent="0.25">
      <c r="A1252" s="259"/>
      <c r="B1252" s="125">
        <f t="shared" si="19"/>
        <v>42541.125</v>
      </c>
      <c r="C1252" s="126">
        <v>3</v>
      </c>
      <c r="D1252" s="35">
        <f>ROUND($D$791/100*$D$792*АТС!$C500,2)</f>
        <v>80.42</v>
      </c>
      <c r="E1252" s="35">
        <f>ROUND($E$791/100*$E$792*АТС!C500,2)</f>
        <v>73.89</v>
      </c>
      <c r="F1252" s="35">
        <f>ROUND($F$791/100*$F$792*АТС!C500,2)</f>
        <v>50.3</v>
      </c>
      <c r="G1252" s="35">
        <f>ROUND($G$791/100*$G$792*АТС!C500,2)</f>
        <v>29.44</v>
      </c>
    </row>
    <row r="1253" spans="1:7" x14ac:dyDescent="0.25">
      <c r="A1253" s="259"/>
      <c r="B1253" s="123">
        <f t="shared" si="19"/>
        <v>42541.166669999999</v>
      </c>
      <c r="C1253" s="126">
        <v>4</v>
      </c>
      <c r="D1253" s="35">
        <f>ROUND($D$791/100*$D$792*АТС!$C501,2)</f>
        <v>81.48</v>
      </c>
      <c r="E1253" s="35">
        <f>ROUND($E$791/100*$E$792*АТС!C501,2)</f>
        <v>74.86</v>
      </c>
      <c r="F1253" s="35">
        <f>ROUND($F$791/100*$F$792*АТС!C501,2)</f>
        <v>50.96</v>
      </c>
      <c r="G1253" s="35">
        <f>ROUND($G$791/100*$G$792*АТС!C501,2)</f>
        <v>29.82</v>
      </c>
    </row>
    <row r="1254" spans="1:7" x14ac:dyDescent="0.25">
      <c r="A1254" s="259"/>
      <c r="B1254" s="125">
        <f t="shared" si="19"/>
        <v>42541.208330000001</v>
      </c>
      <c r="C1254" s="126">
        <v>5</v>
      </c>
      <c r="D1254" s="35">
        <f>ROUND($D$791/100*$D$792*АТС!$C502,2)</f>
        <v>84.78</v>
      </c>
      <c r="E1254" s="35">
        <f>ROUND($E$791/100*$E$792*АТС!C502,2)</f>
        <v>77.900000000000006</v>
      </c>
      <c r="F1254" s="35">
        <f>ROUND($F$791/100*$F$792*АТС!C502,2)</f>
        <v>53.03</v>
      </c>
      <c r="G1254" s="35">
        <f>ROUND($G$791/100*$G$792*АТС!C502,2)</f>
        <v>31.03</v>
      </c>
    </row>
    <row r="1255" spans="1:7" x14ac:dyDescent="0.25">
      <c r="A1255" s="259"/>
      <c r="B1255" s="123">
        <f t="shared" si="19"/>
        <v>42541.25</v>
      </c>
      <c r="C1255" s="126">
        <v>6</v>
      </c>
      <c r="D1255" s="35">
        <f>ROUND($D$791/100*$D$792*АТС!$C503,2)</f>
        <v>80.430000000000007</v>
      </c>
      <c r="E1255" s="35">
        <f>ROUND($E$791/100*$E$792*АТС!C503,2)</f>
        <v>73.900000000000006</v>
      </c>
      <c r="F1255" s="35">
        <f>ROUND($F$791/100*$F$792*АТС!C503,2)</f>
        <v>50.3</v>
      </c>
      <c r="G1255" s="35">
        <f>ROUND($G$791/100*$G$792*АТС!C503,2)</f>
        <v>29.44</v>
      </c>
    </row>
    <row r="1256" spans="1:7" x14ac:dyDescent="0.25">
      <c r="A1256" s="259"/>
      <c r="B1256" s="125">
        <f t="shared" si="19"/>
        <v>42541.291669999999</v>
      </c>
      <c r="C1256" s="126">
        <v>7</v>
      </c>
      <c r="D1256" s="35">
        <f>ROUND($D$791/100*$D$792*АТС!$C504,2)</f>
        <v>115.71</v>
      </c>
      <c r="E1256" s="35">
        <f>ROUND($E$791/100*$E$792*АТС!C504,2)</f>
        <v>106.32</v>
      </c>
      <c r="F1256" s="35">
        <f>ROUND($F$791/100*$F$792*АТС!C504,2)</f>
        <v>72.37</v>
      </c>
      <c r="G1256" s="35">
        <f>ROUND($G$791/100*$G$792*АТС!C504,2)</f>
        <v>42.36</v>
      </c>
    </row>
    <row r="1257" spans="1:7" x14ac:dyDescent="0.25">
      <c r="A1257" s="259"/>
      <c r="B1257" s="123">
        <f t="shared" si="19"/>
        <v>42541.333330000001</v>
      </c>
      <c r="C1257" s="126">
        <v>8</v>
      </c>
      <c r="D1257" s="35">
        <f>ROUND($D$791/100*$D$792*АТС!$C505,2)</f>
        <v>97.94</v>
      </c>
      <c r="E1257" s="35">
        <f>ROUND($E$791/100*$E$792*АТС!C505,2)</f>
        <v>89.99</v>
      </c>
      <c r="F1257" s="35">
        <f>ROUND($F$791/100*$F$792*АТС!C505,2)</f>
        <v>61.26</v>
      </c>
      <c r="G1257" s="35">
        <f>ROUND($G$791/100*$G$792*АТС!C505,2)</f>
        <v>35.85</v>
      </c>
    </row>
    <row r="1258" spans="1:7" x14ac:dyDescent="0.25">
      <c r="A1258" s="259"/>
      <c r="B1258" s="125">
        <f t="shared" si="19"/>
        <v>42541.375</v>
      </c>
      <c r="C1258" s="126">
        <v>9</v>
      </c>
      <c r="D1258" s="35">
        <f>ROUND($D$791/100*$D$792*АТС!$C506,2)</f>
        <v>81.13</v>
      </c>
      <c r="E1258" s="35">
        <f>ROUND($E$791/100*$E$792*АТС!C506,2)</f>
        <v>74.55</v>
      </c>
      <c r="F1258" s="35">
        <f>ROUND($F$791/100*$F$792*АТС!C506,2)</f>
        <v>50.74</v>
      </c>
      <c r="G1258" s="35">
        <f>ROUND($G$791/100*$G$792*АТС!C506,2)</f>
        <v>29.7</v>
      </c>
    </row>
    <row r="1259" spans="1:7" x14ac:dyDescent="0.25">
      <c r="A1259" s="259"/>
      <c r="B1259" s="123">
        <f t="shared" si="19"/>
        <v>42541.416669999999</v>
      </c>
      <c r="C1259" s="126">
        <v>10</v>
      </c>
      <c r="D1259" s="35">
        <f>ROUND($D$791/100*$D$792*АТС!$C507,2)</f>
        <v>75.430000000000007</v>
      </c>
      <c r="E1259" s="35">
        <f>ROUND($E$791/100*$E$792*АТС!C507,2)</f>
        <v>69.31</v>
      </c>
      <c r="F1259" s="35">
        <f>ROUND($F$791/100*$F$792*АТС!C507,2)</f>
        <v>47.18</v>
      </c>
      <c r="G1259" s="35">
        <f>ROUND($G$791/100*$G$792*АТС!C507,2)</f>
        <v>27.61</v>
      </c>
    </row>
    <row r="1260" spans="1:7" x14ac:dyDescent="0.25">
      <c r="A1260" s="259"/>
      <c r="B1260" s="125">
        <f t="shared" si="19"/>
        <v>42541.458330000001</v>
      </c>
      <c r="C1260" s="126">
        <v>11</v>
      </c>
      <c r="D1260" s="35">
        <f>ROUND($D$791/100*$D$792*АТС!$C508,2)</f>
        <v>73.69</v>
      </c>
      <c r="E1260" s="35">
        <f>ROUND($E$791/100*$E$792*АТС!C508,2)</f>
        <v>67.709999999999994</v>
      </c>
      <c r="F1260" s="35">
        <f>ROUND($F$791/100*$F$792*АТС!C508,2)</f>
        <v>46.09</v>
      </c>
      <c r="G1260" s="35">
        <f>ROUND($G$791/100*$G$792*АТС!C508,2)</f>
        <v>26.98</v>
      </c>
    </row>
    <row r="1261" spans="1:7" x14ac:dyDescent="0.25">
      <c r="A1261" s="259"/>
      <c r="B1261" s="123">
        <f t="shared" si="19"/>
        <v>42541.5</v>
      </c>
      <c r="C1261" s="126">
        <v>12</v>
      </c>
      <c r="D1261" s="35">
        <f>ROUND($D$791/100*$D$792*АТС!$C509,2)</f>
        <v>75.430000000000007</v>
      </c>
      <c r="E1261" s="35">
        <f>ROUND($E$791/100*$E$792*АТС!C509,2)</f>
        <v>69.3</v>
      </c>
      <c r="F1261" s="35">
        <f>ROUND($F$791/100*$F$792*АТС!C509,2)</f>
        <v>47.18</v>
      </c>
      <c r="G1261" s="35">
        <f>ROUND($G$791/100*$G$792*АТС!C509,2)</f>
        <v>27.61</v>
      </c>
    </row>
    <row r="1262" spans="1:7" x14ac:dyDescent="0.25">
      <c r="A1262" s="259"/>
      <c r="B1262" s="125">
        <f t="shared" si="19"/>
        <v>42541.541669999999</v>
      </c>
      <c r="C1262" s="126">
        <v>13</v>
      </c>
      <c r="D1262" s="35">
        <f>ROUND($D$791/100*$D$792*АТС!$C510,2)</f>
        <v>73.680000000000007</v>
      </c>
      <c r="E1262" s="35">
        <f>ROUND($E$791/100*$E$792*АТС!C510,2)</f>
        <v>67.7</v>
      </c>
      <c r="F1262" s="35">
        <f>ROUND($F$791/100*$F$792*АТС!C510,2)</f>
        <v>46.09</v>
      </c>
      <c r="G1262" s="35">
        <f>ROUND($G$791/100*$G$792*АТС!C510,2)</f>
        <v>26.97</v>
      </c>
    </row>
    <row r="1263" spans="1:7" x14ac:dyDescent="0.25">
      <c r="A1263" s="259"/>
      <c r="B1263" s="123">
        <f t="shared" si="19"/>
        <v>42541.583330000001</v>
      </c>
      <c r="C1263" s="126">
        <v>14</v>
      </c>
      <c r="D1263" s="35">
        <f>ROUND($D$791/100*$D$792*АТС!$C511,2)</f>
        <v>73.67</v>
      </c>
      <c r="E1263" s="35">
        <f>ROUND($E$791/100*$E$792*АТС!C511,2)</f>
        <v>67.69</v>
      </c>
      <c r="F1263" s="35">
        <f>ROUND($F$791/100*$F$792*АТС!C511,2)</f>
        <v>46.08</v>
      </c>
      <c r="G1263" s="35">
        <f>ROUND($G$791/100*$G$792*АТС!C511,2)</f>
        <v>26.97</v>
      </c>
    </row>
    <row r="1264" spans="1:7" x14ac:dyDescent="0.25">
      <c r="A1264" s="259"/>
      <c r="B1264" s="125">
        <f t="shared" si="19"/>
        <v>42541.625</v>
      </c>
      <c r="C1264" s="126">
        <v>15</v>
      </c>
      <c r="D1264" s="35">
        <f>ROUND($D$791/100*$D$792*АТС!$C512,2)</f>
        <v>80.11</v>
      </c>
      <c r="E1264" s="35">
        <f>ROUND($E$791/100*$E$792*АТС!C512,2)</f>
        <v>73.61</v>
      </c>
      <c r="F1264" s="35">
        <f>ROUND($F$791/100*$F$792*АТС!C512,2)</f>
        <v>50.11</v>
      </c>
      <c r="G1264" s="35">
        <f>ROUND($G$791/100*$G$792*АТС!C512,2)</f>
        <v>29.32</v>
      </c>
    </row>
    <row r="1265" spans="1:7" x14ac:dyDescent="0.25">
      <c r="A1265" s="259"/>
      <c r="B1265" s="123">
        <f t="shared" si="19"/>
        <v>42541.666669999999</v>
      </c>
      <c r="C1265" s="126">
        <v>16</v>
      </c>
      <c r="D1265" s="35">
        <f>ROUND($D$791/100*$D$792*АТС!$C513,2)</f>
        <v>78.66</v>
      </c>
      <c r="E1265" s="35">
        <f>ROUND($E$791/100*$E$792*АТС!C513,2)</f>
        <v>72.27</v>
      </c>
      <c r="F1265" s="35">
        <f>ROUND($F$791/100*$F$792*АТС!C513,2)</f>
        <v>49.2</v>
      </c>
      <c r="G1265" s="35">
        <f>ROUND($G$791/100*$G$792*АТС!C513,2)</f>
        <v>28.79</v>
      </c>
    </row>
    <row r="1266" spans="1:7" x14ac:dyDescent="0.25">
      <c r="A1266" s="259"/>
      <c r="B1266" s="125">
        <f t="shared" ref="B1266:B1329" si="20">B1242+1</f>
        <v>42541.708330000001</v>
      </c>
      <c r="C1266" s="126">
        <v>17</v>
      </c>
      <c r="D1266" s="35">
        <f>ROUND($D$791/100*$D$792*АТС!$C514,2)</f>
        <v>81.09</v>
      </c>
      <c r="E1266" s="35">
        <f>ROUND($E$791/100*$E$792*АТС!C514,2)</f>
        <v>74.510000000000005</v>
      </c>
      <c r="F1266" s="35">
        <f>ROUND($F$791/100*$F$792*АТС!C514,2)</f>
        <v>50.72</v>
      </c>
      <c r="G1266" s="35">
        <f>ROUND($G$791/100*$G$792*АТС!C514,2)</f>
        <v>29.68</v>
      </c>
    </row>
    <row r="1267" spans="1:7" x14ac:dyDescent="0.25">
      <c r="A1267" s="259"/>
      <c r="B1267" s="123">
        <f t="shared" si="20"/>
        <v>42541.75</v>
      </c>
      <c r="C1267" s="126">
        <v>18</v>
      </c>
      <c r="D1267" s="35">
        <f>ROUND($D$791/100*$D$792*АТС!$C515,2)</f>
        <v>82.81</v>
      </c>
      <c r="E1267" s="35">
        <f>ROUND($E$791/100*$E$792*АТС!C515,2)</f>
        <v>76.09</v>
      </c>
      <c r="F1267" s="35">
        <f>ROUND($F$791/100*$F$792*АТС!C515,2)</f>
        <v>51.79</v>
      </c>
      <c r="G1267" s="35">
        <f>ROUND($G$791/100*$G$792*АТС!C515,2)</f>
        <v>30.31</v>
      </c>
    </row>
    <row r="1268" spans="1:7" x14ac:dyDescent="0.25">
      <c r="A1268" s="259"/>
      <c r="B1268" s="125">
        <f t="shared" si="20"/>
        <v>42541.791669999999</v>
      </c>
      <c r="C1268" s="126">
        <v>19</v>
      </c>
      <c r="D1268" s="35">
        <f>ROUND($D$791/100*$D$792*АТС!$C516,2)</f>
        <v>76.37</v>
      </c>
      <c r="E1268" s="35">
        <f>ROUND($E$791/100*$E$792*АТС!C516,2)</f>
        <v>70.17</v>
      </c>
      <c r="F1268" s="35">
        <f>ROUND($F$791/100*$F$792*АТС!C516,2)</f>
        <v>47.77</v>
      </c>
      <c r="G1268" s="35">
        <f>ROUND($G$791/100*$G$792*АТС!C516,2)</f>
        <v>27.95</v>
      </c>
    </row>
    <row r="1269" spans="1:7" x14ac:dyDescent="0.25">
      <c r="A1269" s="259"/>
      <c r="B1269" s="123">
        <f t="shared" si="20"/>
        <v>42541.833330000001</v>
      </c>
      <c r="C1269" s="126">
        <v>20</v>
      </c>
      <c r="D1269" s="35">
        <f>ROUND($D$791/100*$D$792*АТС!$C517,2)</f>
        <v>66.540000000000006</v>
      </c>
      <c r="E1269" s="35">
        <f>ROUND($E$791/100*$E$792*АТС!C517,2)</f>
        <v>61.14</v>
      </c>
      <c r="F1269" s="35">
        <f>ROUND($F$791/100*$F$792*АТС!C517,2)</f>
        <v>41.62</v>
      </c>
      <c r="G1269" s="35">
        <f>ROUND($G$791/100*$G$792*АТС!C517,2)</f>
        <v>24.36</v>
      </c>
    </row>
    <row r="1270" spans="1:7" x14ac:dyDescent="0.25">
      <c r="A1270" s="259"/>
      <c r="B1270" s="125">
        <f t="shared" si="20"/>
        <v>42541.875</v>
      </c>
      <c r="C1270" s="126">
        <v>21</v>
      </c>
      <c r="D1270" s="35">
        <f>ROUND($D$791/100*$D$792*АТС!$C518,2)</f>
        <v>66.569999999999993</v>
      </c>
      <c r="E1270" s="35">
        <f>ROUND($E$791/100*$E$792*АТС!C518,2)</f>
        <v>61.17</v>
      </c>
      <c r="F1270" s="35">
        <f>ROUND($F$791/100*$F$792*АТС!C518,2)</f>
        <v>41.64</v>
      </c>
      <c r="G1270" s="35">
        <f>ROUND($G$791/100*$G$792*АТС!C518,2)</f>
        <v>24.37</v>
      </c>
    </row>
    <row r="1271" spans="1:7" x14ac:dyDescent="0.25">
      <c r="A1271" s="259"/>
      <c r="B1271" s="123">
        <f t="shared" si="20"/>
        <v>42541.916669999999</v>
      </c>
      <c r="C1271" s="126">
        <v>22</v>
      </c>
      <c r="D1271" s="35">
        <f>ROUND($D$791/100*$D$792*АТС!$C519,2)</f>
        <v>71.400000000000006</v>
      </c>
      <c r="E1271" s="35">
        <f>ROUND($E$791/100*$E$792*АТС!C519,2)</f>
        <v>65.61</v>
      </c>
      <c r="F1271" s="35">
        <f>ROUND($F$791/100*$F$792*АТС!C519,2)</f>
        <v>44.66</v>
      </c>
      <c r="G1271" s="35">
        <f>ROUND($G$791/100*$G$792*АТС!C519,2)</f>
        <v>26.14</v>
      </c>
    </row>
    <row r="1272" spans="1:7" x14ac:dyDescent="0.25">
      <c r="A1272" s="259"/>
      <c r="B1272" s="125">
        <f t="shared" si="20"/>
        <v>42541.958330000001</v>
      </c>
      <c r="C1272" s="126">
        <v>23</v>
      </c>
      <c r="D1272" s="35">
        <f>ROUND($D$791/100*$D$792*АТС!$C520,2)</f>
        <v>75.489999999999995</v>
      </c>
      <c r="E1272" s="35">
        <f>ROUND($E$791/100*$E$792*АТС!C520,2)</f>
        <v>69.36</v>
      </c>
      <c r="F1272" s="35">
        <f>ROUND($F$791/100*$F$792*АТС!C520,2)</f>
        <v>47.22</v>
      </c>
      <c r="G1272" s="35">
        <f>ROUND($G$791/100*$G$792*АТС!C520,2)</f>
        <v>27.63</v>
      </c>
    </row>
    <row r="1273" spans="1:7" x14ac:dyDescent="0.25">
      <c r="A1273" s="259"/>
      <c r="B1273" s="123">
        <f t="shared" si="20"/>
        <v>42542</v>
      </c>
      <c r="C1273" s="126">
        <v>0</v>
      </c>
      <c r="D1273" s="35">
        <f>ROUND($D$791/100*$D$792*АТС!$C521,2)</f>
        <v>65.010000000000005</v>
      </c>
      <c r="E1273" s="35">
        <f>ROUND($E$791/100*$E$792*АТС!C521,2)</f>
        <v>59.73</v>
      </c>
      <c r="F1273" s="35">
        <f>ROUND($F$791/100*$F$792*АТС!C521,2)</f>
        <v>40.659999999999997</v>
      </c>
      <c r="G1273" s="35">
        <f>ROUND($G$791/100*$G$792*АТС!C521,2)</f>
        <v>23.8</v>
      </c>
    </row>
    <row r="1274" spans="1:7" x14ac:dyDescent="0.25">
      <c r="A1274" s="259"/>
      <c r="B1274" s="125">
        <f t="shared" si="20"/>
        <v>42542.041669999999</v>
      </c>
      <c r="C1274" s="126">
        <v>1</v>
      </c>
      <c r="D1274" s="35">
        <f>ROUND($D$791/100*$D$792*АТС!$C522,2)</f>
        <v>69.42</v>
      </c>
      <c r="E1274" s="35">
        <f>ROUND($E$791/100*$E$792*АТС!C522,2)</f>
        <v>63.79</v>
      </c>
      <c r="F1274" s="35">
        <f>ROUND($F$791/100*$F$792*АТС!C522,2)</f>
        <v>43.42</v>
      </c>
      <c r="G1274" s="35">
        <f>ROUND($G$791/100*$G$792*АТС!C522,2)</f>
        <v>25.41</v>
      </c>
    </row>
    <row r="1275" spans="1:7" x14ac:dyDescent="0.25">
      <c r="A1275" s="259"/>
      <c r="B1275" s="123">
        <f t="shared" si="20"/>
        <v>42542.083330000001</v>
      </c>
      <c r="C1275" s="126">
        <v>2</v>
      </c>
      <c r="D1275" s="35">
        <f>ROUND($D$791/100*$D$792*АТС!$C523,2)</f>
        <v>74.55</v>
      </c>
      <c r="E1275" s="35">
        <f>ROUND($E$791/100*$E$792*АТС!C523,2)</f>
        <v>68.5</v>
      </c>
      <c r="F1275" s="35">
        <f>ROUND($F$791/100*$F$792*АТС!C523,2)</f>
        <v>46.63</v>
      </c>
      <c r="G1275" s="35">
        <f>ROUND($G$791/100*$G$792*АТС!C523,2)</f>
        <v>27.29</v>
      </c>
    </row>
    <row r="1276" spans="1:7" x14ac:dyDescent="0.25">
      <c r="A1276" s="259"/>
      <c r="B1276" s="125">
        <f t="shared" si="20"/>
        <v>42542.125</v>
      </c>
      <c r="C1276" s="126">
        <v>3</v>
      </c>
      <c r="D1276" s="35">
        <f>ROUND($D$791/100*$D$792*АТС!$C524,2)</f>
        <v>78.37</v>
      </c>
      <c r="E1276" s="35">
        <f>ROUND($E$791/100*$E$792*АТС!C524,2)</f>
        <v>72</v>
      </c>
      <c r="F1276" s="35">
        <f>ROUND($F$791/100*$F$792*АТС!C524,2)</f>
        <v>49.01</v>
      </c>
      <c r="G1276" s="35">
        <f>ROUND($G$791/100*$G$792*АТС!C524,2)</f>
        <v>28.69</v>
      </c>
    </row>
    <row r="1277" spans="1:7" x14ac:dyDescent="0.25">
      <c r="A1277" s="259"/>
      <c r="B1277" s="123">
        <f t="shared" si="20"/>
        <v>42542.166669999999</v>
      </c>
      <c r="C1277" s="126">
        <v>4</v>
      </c>
      <c r="D1277" s="35">
        <f>ROUND($D$791/100*$D$792*АТС!$C525,2)</f>
        <v>81.36</v>
      </c>
      <c r="E1277" s="35">
        <f>ROUND($E$791/100*$E$792*АТС!C525,2)</f>
        <v>74.760000000000005</v>
      </c>
      <c r="F1277" s="35">
        <f>ROUND($F$791/100*$F$792*АТС!C525,2)</f>
        <v>50.89</v>
      </c>
      <c r="G1277" s="35">
        <f>ROUND($G$791/100*$G$792*АТС!C525,2)</f>
        <v>29.78</v>
      </c>
    </row>
    <row r="1278" spans="1:7" x14ac:dyDescent="0.25">
      <c r="A1278" s="259"/>
      <c r="B1278" s="125">
        <f t="shared" si="20"/>
        <v>42542.208330000001</v>
      </c>
      <c r="C1278" s="126">
        <v>5</v>
      </c>
      <c r="D1278" s="35">
        <f>ROUND($D$791/100*$D$792*АТС!$C526,2)</f>
        <v>87.03</v>
      </c>
      <c r="E1278" s="35">
        <f>ROUND($E$791/100*$E$792*АТС!C526,2)</f>
        <v>79.97</v>
      </c>
      <c r="F1278" s="35">
        <f>ROUND($F$791/100*$F$792*АТС!C526,2)</f>
        <v>54.44</v>
      </c>
      <c r="G1278" s="35">
        <f>ROUND($G$791/100*$G$792*АТС!C526,2)</f>
        <v>31.86</v>
      </c>
    </row>
    <row r="1279" spans="1:7" x14ac:dyDescent="0.25">
      <c r="A1279" s="259"/>
      <c r="B1279" s="123">
        <f t="shared" si="20"/>
        <v>42542.25</v>
      </c>
      <c r="C1279" s="126">
        <v>6</v>
      </c>
      <c r="D1279" s="35">
        <f>ROUND($D$791/100*$D$792*АТС!$C527,2)</f>
        <v>84.73</v>
      </c>
      <c r="E1279" s="35">
        <f>ROUND($E$791/100*$E$792*АТС!C527,2)</f>
        <v>77.86</v>
      </c>
      <c r="F1279" s="35">
        <f>ROUND($F$791/100*$F$792*АТС!C527,2)</f>
        <v>53</v>
      </c>
      <c r="G1279" s="35">
        <f>ROUND($G$791/100*$G$792*АТС!C527,2)</f>
        <v>31.02</v>
      </c>
    </row>
    <row r="1280" spans="1:7" x14ac:dyDescent="0.25">
      <c r="A1280" s="259"/>
      <c r="B1280" s="125">
        <f t="shared" si="20"/>
        <v>42542.291669999999</v>
      </c>
      <c r="C1280" s="126">
        <v>7</v>
      </c>
      <c r="D1280" s="35">
        <f>ROUND($D$791/100*$D$792*АТС!$C528,2)</f>
        <v>133.82</v>
      </c>
      <c r="E1280" s="35">
        <f>ROUND($E$791/100*$E$792*АТС!C528,2)</f>
        <v>122.96</v>
      </c>
      <c r="F1280" s="35">
        <f>ROUND($F$791/100*$F$792*АТС!C528,2)</f>
        <v>83.7</v>
      </c>
      <c r="G1280" s="35">
        <f>ROUND($G$791/100*$G$792*АТС!C528,2)</f>
        <v>48.99</v>
      </c>
    </row>
    <row r="1281" spans="1:7" x14ac:dyDescent="0.25">
      <c r="A1281" s="259"/>
      <c r="B1281" s="123">
        <f t="shared" si="20"/>
        <v>42542.333330000001</v>
      </c>
      <c r="C1281" s="126">
        <v>8</v>
      </c>
      <c r="D1281" s="35">
        <f>ROUND($D$791/100*$D$792*АТС!$C529,2)</f>
        <v>100.78</v>
      </c>
      <c r="E1281" s="35">
        <f>ROUND($E$791/100*$E$792*АТС!C529,2)</f>
        <v>92.6</v>
      </c>
      <c r="F1281" s="35">
        <f>ROUND($F$791/100*$F$792*АТС!C529,2)</f>
        <v>63.04</v>
      </c>
      <c r="G1281" s="35">
        <f>ROUND($G$791/100*$G$792*АТС!C529,2)</f>
        <v>36.89</v>
      </c>
    </row>
    <row r="1282" spans="1:7" x14ac:dyDescent="0.25">
      <c r="A1282" s="259"/>
      <c r="B1282" s="125">
        <f t="shared" si="20"/>
        <v>42542.375</v>
      </c>
      <c r="C1282" s="126">
        <v>9</v>
      </c>
      <c r="D1282" s="35">
        <f>ROUND($D$791/100*$D$792*АТС!$C530,2)</f>
        <v>85.33</v>
      </c>
      <c r="E1282" s="35">
        <f>ROUND($E$791/100*$E$792*АТС!C530,2)</f>
        <v>78.41</v>
      </c>
      <c r="F1282" s="35">
        <f>ROUND($F$791/100*$F$792*АТС!C530,2)</f>
        <v>53.37</v>
      </c>
      <c r="G1282" s="35">
        <f>ROUND($G$791/100*$G$792*АТС!C530,2)</f>
        <v>31.24</v>
      </c>
    </row>
    <row r="1283" spans="1:7" x14ac:dyDescent="0.25">
      <c r="A1283" s="259"/>
      <c r="B1283" s="123">
        <f t="shared" si="20"/>
        <v>42542.416669999999</v>
      </c>
      <c r="C1283" s="126">
        <v>10</v>
      </c>
      <c r="D1283" s="35">
        <f>ROUND($D$791/100*$D$792*АТС!$C531,2)</f>
        <v>83.18</v>
      </c>
      <c r="E1283" s="35">
        <f>ROUND($E$791/100*$E$792*АТС!C531,2)</f>
        <v>76.430000000000007</v>
      </c>
      <c r="F1283" s="35">
        <f>ROUND($F$791/100*$F$792*АТС!C531,2)</f>
        <v>52.03</v>
      </c>
      <c r="G1283" s="35">
        <f>ROUND($G$791/100*$G$792*АТС!C531,2)</f>
        <v>30.45</v>
      </c>
    </row>
    <row r="1284" spans="1:7" x14ac:dyDescent="0.25">
      <c r="A1284" s="259"/>
      <c r="B1284" s="125">
        <f t="shared" si="20"/>
        <v>42542.458330000001</v>
      </c>
      <c r="C1284" s="126">
        <v>11</v>
      </c>
      <c r="D1284" s="35">
        <f>ROUND($D$791/100*$D$792*АТС!$C532,2)</f>
        <v>81.09</v>
      </c>
      <c r="E1284" s="35">
        <f>ROUND($E$791/100*$E$792*АТС!C532,2)</f>
        <v>74.510000000000005</v>
      </c>
      <c r="F1284" s="35">
        <f>ROUND($F$791/100*$F$792*АТС!C532,2)</f>
        <v>50.72</v>
      </c>
      <c r="G1284" s="35">
        <f>ROUND($G$791/100*$G$792*АТС!C532,2)</f>
        <v>29.68</v>
      </c>
    </row>
    <row r="1285" spans="1:7" x14ac:dyDescent="0.25">
      <c r="A1285" s="259"/>
      <c r="B1285" s="123">
        <f t="shared" si="20"/>
        <v>42542.5</v>
      </c>
      <c r="C1285" s="126">
        <v>12</v>
      </c>
      <c r="D1285" s="35">
        <f>ROUND($D$791/100*$D$792*АТС!$C533,2)</f>
        <v>79.11</v>
      </c>
      <c r="E1285" s="35">
        <f>ROUND($E$791/100*$E$792*АТС!C533,2)</f>
        <v>72.69</v>
      </c>
      <c r="F1285" s="35">
        <f>ROUND($F$791/100*$F$792*АТС!C533,2)</f>
        <v>49.48</v>
      </c>
      <c r="G1285" s="35">
        <f>ROUND($G$791/100*$G$792*АТС!C533,2)</f>
        <v>28.96</v>
      </c>
    </row>
    <row r="1286" spans="1:7" x14ac:dyDescent="0.25">
      <c r="A1286" s="259"/>
      <c r="B1286" s="125">
        <f t="shared" si="20"/>
        <v>42542.541669999999</v>
      </c>
      <c r="C1286" s="126">
        <v>13</v>
      </c>
      <c r="D1286" s="35">
        <f>ROUND($D$791/100*$D$792*АТС!$C534,2)</f>
        <v>79.12</v>
      </c>
      <c r="E1286" s="35">
        <f>ROUND($E$791/100*$E$792*АТС!C534,2)</f>
        <v>72.7</v>
      </c>
      <c r="F1286" s="35">
        <f>ROUND($F$791/100*$F$792*АТС!C534,2)</f>
        <v>49.49</v>
      </c>
      <c r="G1286" s="35">
        <f>ROUND($G$791/100*$G$792*АТС!C534,2)</f>
        <v>28.96</v>
      </c>
    </row>
    <row r="1287" spans="1:7" x14ac:dyDescent="0.25">
      <c r="A1287" s="259"/>
      <c r="B1287" s="123">
        <f t="shared" si="20"/>
        <v>42542.583330000001</v>
      </c>
      <c r="C1287" s="126">
        <v>14</v>
      </c>
      <c r="D1287" s="35">
        <f>ROUND($D$791/100*$D$792*АТС!$C535,2)</f>
        <v>79.12</v>
      </c>
      <c r="E1287" s="35">
        <f>ROUND($E$791/100*$E$792*АТС!C535,2)</f>
        <v>72.7</v>
      </c>
      <c r="F1287" s="35">
        <f>ROUND($F$791/100*$F$792*АТС!C535,2)</f>
        <v>49.49</v>
      </c>
      <c r="G1287" s="35">
        <f>ROUND($G$791/100*$G$792*АТС!C535,2)</f>
        <v>28.96</v>
      </c>
    </row>
    <row r="1288" spans="1:7" x14ac:dyDescent="0.25">
      <c r="A1288" s="259"/>
      <c r="B1288" s="125">
        <f t="shared" si="20"/>
        <v>42542.625</v>
      </c>
      <c r="C1288" s="126">
        <v>15</v>
      </c>
      <c r="D1288" s="35">
        <f>ROUND($D$791/100*$D$792*АТС!$C536,2)</f>
        <v>80.09</v>
      </c>
      <c r="E1288" s="35">
        <f>ROUND($E$791/100*$E$792*АТС!C536,2)</f>
        <v>73.58</v>
      </c>
      <c r="F1288" s="35">
        <f>ROUND($F$791/100*$F$792*АТС!C536,2)</f>
        <v>50.09</v>
      </c>
      <c r="G1288" s="35">
        <f>ROUND($G$791/100*$G$792*АТС!C536,2)</f>
        <v>29.32</v>
      </c>
    </row>
    <row r="1289" spans="1:7" x14ac:dyDescent="0.25">
      <c r="A1289" s="259"/>
      <c r="B1289" s="123">
        <f t="shared" si="20"/>
        <v>42542.666669999999</v>
      </c>
      <c r="C1289" s="126">
        <v>16</v>
      </c>
      <c r="D1289" s="35">
        <f>ROUND($D$791/100*$D$792*АТС!$C537,2)</f>
        <v>81.069999999999993</v>
      </c>
      <c r="E1289" s="35">
        <f>ROUND($E$791/100*$E$792*АТС!C537,2)</f>
        <v>74.489999999999995</v>
      </c>
      <c r="F1289" s="35">
        <f>ROUND($F$791/100*$F$792*АТС!C537,2)</f>
        <v>50.71</v>
      </c>
      <c r="G1289" s="35">
        <f>ROUND($G$791/100*$G$792*АТС!C537,2)</f>
        <v>29.68</v>
      </c>
    </row>
    <row r="1290" spans="1:7" x14ac:dyDescent="0.25">
      <c r="A1290" s="259"/>
      <c r="B1290" s="125">
        <f t="shared" si="20"/>
        <v>42542.708330000001</v>
      </c>
      <c r="C1290" s="126">
        <v>17</v>
      </c>
      <c r="D1290" s="35">
        <f>ROUND($D$791/100*$D$792*АТС!$C538,2)</f>
        <v>82.76</v>
      </c>
      <c r="E1290" s="35">
        <f>ROUND($E$791/100*$E$792*АТС!C538,2)</f>
        <v>76.040000000000006</v>
      </c>
      <c r="F1290" s="35">
        <f>ROUND($F$791/100*$F$792*АТС!C538,2)</f>
        <v>51.76</v>
      </c>
      <c r="G1290" s="35">
        <f>ROUND($G$791/100*$G$792*АТС!C538,2)</f>
        <v>30.29</v>
      </c>
    </row>
    <row r="1291" spans="1:7" x14ac:dyDescent="0.25">
      <c r="A1291" s="259"/>
      <c r="B1291" s="123">
        <f t="shared" si="20"/>
        <v>42542.75</v>
      </c>
      <c r="C1291" s="126">
        <v>18</v>
      </c>
      <c r="D1291" s="35">
        <f>ROUND($D$791/100*$D$792*АТС!$C539,2)</f>
        <v>82.75</v>
      </c>
      <c r="E1291" s="35">
        <f>ROUND($E$791/100*$E$792*АТС!C539,2)</f>
        <v>76.03</v>
      </c>
      <c r="F1291" s="35">
        <f>ROUND($F$791/100*$F$792*АТС!C539,2)</f>
        <v>51.76</v>
      </c>
      <c r="G1291" s="35">
        <f>ROUND($G$791/100*$G$792*АТС!C539,2)</f>
        <v>30.29</v>
      </c>
    </row>
    <row r="1292" spans="1:7" x14ac:dyDescent="0.25">
      <c r="A1292" s="259"/>
      <c r="B1292" s="125">
        <f t="shared" si="20"/>
        <v>42542.791669999999</v>
      </c>
      <c r="C1292" s="126">
        <v>19</v>
      </c>
      <c r="D1292" s="35">
        <f>ROUND($D$791/100*$D$792*АТС!$C540,2)</f>
        <v>81.05</v>
      </c>
      <c r="E1292" s="35">
        <f>ROUND($E$791/100*$E$792*АТС!C540,2)</f>
        <v>74.47</v>
      </c>
      <c r="F1292" s="35">
        <f>ROUND($F$791/100*$F$792*АТС!C540,2)</f>
        <v>50.7</v>
      </c>
      <c r="G1292" s="35">
        <f>ROUND($G$791/100*$G$792*АТС!C540,2)</f>
        <v>29.67</v>
      </c>
    </row>
    <row r="1293" spans="1:7" x14ac:dyDescent="0.25">
      <c r="A1293" s="259"/>
      <c r="B1293" s="123">
        <f t="shared" si="20"/>
        <v>42542.833330000001</v>
      </c>
      <c r="C1293" s="126">
        <v>20</v>
      </c>
      <c r="D1293" s="35">
        <f>ROUND($D$791/100*$D$792*АТС!$C541,2)</f>
        <v>64.72</v>
      </c>
      <c r="E1293" s="35">
        <f>ROUND($E$791/100*$E$792*АТС!C541,2)</f>
        <v>59.47</v>
      </c>
      <c r="F1293" s="35">
        <f>ROUND($F$791/100*$F$792*АТС!C541,2)</f>
        <v>40.479999999999997</v>
      </c>
      <c r="G1293" s="35">
        <f>ROUND($G$791/100*$G$792*АТС!C541,2)</f>
        <v>23.69</v>
      </c>
    </row>
    <row r="1294" spans="1:7" x14ac:dyDescent="0.25">
      <c r="A1294" s="259"/>
      <c r="B1294" s="125">
        <f t="shared" si="20"/>
        <v>42542.875</v>
      </c>
      <c r="C1294" s="126">
        <v>21</v>
      </c>
      <c r="D1294" s="35">
        <f>ROUND($D$791/100*$D$792*АТС!$C542,2)</f>
        <v>67.62</v>
      </c>
      <c r="E1294" s="35">
        <f>ROUND($E$791/100*$E$792*АТС!C542,2)</f>
        <v>62.13</v>
      </c>
      <c r="F1294" s="35">
        <f>ROUND($F$791/100*$F$792*АТС!C542,2)</f>
        <v>42.29</v>
      </c>
      <c r="G1294" s="35">
        <f>ROUND($G$791/100*$G$792*АТС!C542,2)</f>
        <v>24.75</v>
      </c>
    </row>
    <row r="1295" spans="1:7" x14ac:dyDescent="0.25">
      <c r="A1295" s="259"/>
      <c r="B1295" s="123">
        <f t="shared" si="20"/>
        <v>42542.916669999999</v>
      </c>
      <c r="C1295" s="126">
        <v>22</v>
      </c>
      <c r="D1295" s="35">
        <f>ROUND($D$791/100*$D$792*АТС!$C543,2)</f>
        <v>71.39</v>
      </c>
      <c r="E1295" s="35">
        <f>ROUND($E$791/100*$E$792*АТС!C543,2)</f>
        <v>65.59</v>
      </c>
      <c r="F1295" s="35">
        <f>ROUND($F$791/100*$F$792*АТС!C543,2)</f>
        <v>44.65</v>
      </c>
      <c r="G1295" s="35">
        <f>ROUND($G$791/100*$G$792*АТС!C543,2)</f>
        <v>26.13</v>
      </c>
    </row>
    <row r="1296" spans="1:7" x14ac:dyDescent="0.25">
      <c r="A1296" s="259"/>
      <c r="B1296" s="125">
        <f t="shared" si="20"/>
        <v>42542.958330000001</v>
      </c>
      <c r="C1296" s="126">
        <v>23</v>
      </c>
      <c r="D1296" s="35">
        <f>ROUND($D$791/100*$D$792*АТС!$C544,2)</f>
        <v>76.650000000000006</v>
      </c>
      <c r="E1296" s="35">
        <f>ROUND($E$791/100*$E$792*АТС!C544,2)</f>
        <v>70.42</v>
      </c>
      <c r="F1296" s="35">
        <f>ROUND($F$791/100*$F$792*АТС!C544,2)</f>
        <v>47.94</v>
      </c>
      <c r="G1296" s="35">
        <f>ROUND($G$791/100*$G$792*АТС!C544,2)</f>
        <v>28.06</v>
      </c>
    </row>
    <row r="1297" spans="1:7" x14ac:dyDescent="0.25">
      <c r="A1297" s="259"/>
      <c r="B1297" s="123">
        <f t="shared" si="20"/>
        <v>42543</v>
      </c>
      <c r="C1297" s="126">
        <v>0</v>
      </c>
      <c r="D1297" s="35">
        <f>ROUND($D$791/100*$D$792*АТС!$C545,2)</f>
        <v>65.2</v>
      </c>
      <c r="E1297" s="35">
        <f>ROUND($E$791/100*$E$792*АТС!C545,2)</f>
        <v>59.9</v>
      </c>
      <c r="F1297" s="35">
        <f>ROUND($F$791/100*$F$792*АТС!C545,2)</f>
        <v>40.78</v>
      </c>
      <c r="G1297" s="35">
        <f>ROUND($G$791/100*$G$792*АТС!C545,2)</f>
        <v>23.87</v>
      </c>
    </row>
    <row r="1298" spans="1:7" x14ac:dyDescent="0.25">
      <c r="A1298" s="259"/>
      <c r="B1298" s="125">
        <f t="shared" si="20"/>
        <v>42543.041669999999</v>
      </c>
      <c r="C1298" s="126">
        <v>1</v>
      </c>
      <c r="D1298" s="35">
        <f>ROUND($D$791/100*$D$792*АТС!$C546,2)</f>
        <v>69.430000000000007</v>
      </c>
      <c r="E1298" s="35">
        <f>ROUND($E$791/100*$E$792*АТС!C546,2)</f>
        <v>63.79</v>
      </c>
      <c r="F1298" s="35">
        <f>ROUND($F$791/100*$F$792*АТС!C546,2)</f>
        <v>43.43</v>
      </c>
      <c r="G1298" s="35">
        <f>ROUND($G$791/100*$G$792*АТС!C546,2)</f>
        <v>25.42</v>
      </c>
    </row>
    <row r="1299" spans="1:7" x14ac:dyDescent="0.25">
      <c r="A1299" s="259"/>
      <c r="B1299" s="123">
        <f t="shared" si="20"/>
        <v>42543.083330000001</v>
      </c>
      <c r="C1299" s="126">
        <v>2</v>
      </c>
      <c r="D1299" s="35">
        <f>ROUND($D$791/100*$D$792*АТС!$C547,2)</f>
        <v>74.58</v>
      </c>
      <c r="E1299" s="35">
        <f>ROUND($E$791/100*$E$792*АТС!C547,2)</f>
        <v>68.52</v>
      </c>
      <c r="F1299" s="35">
        <f>ROUND($F$791/100*$F$792*АТС!C547,2)</f>
        <v>46.64</v>
      </c>
      <c r="G1299" s="35">
        <f>ROUND($G$791/100*$G$792*АТС!C547,2)</f>
        <v>27.3</v>
      </c>
    </row>
    <row r="1300" spans="1:7" x14ac:dyDescent="0.25">
      <c r="A1300" s="259"/>
      <c r="B1300" s="125">
        <f t="shared" si="20"/>
        <v>42543.125</v>
      </c>
      <c r="C1300" s="126">
        <v>3</v>
      </c>
      <c r="D1300" s="35">
        <f>ROUND($D$791/100*$D$792*АТС!$C548,2)</f>
        <v>81.48</v>
      </c>
      <c r="E1300" s="35">
        <f>ROUND($E$791/100*$E$792*АТС!C548,2)</f>
        <v>74.87</v>
      </c>
      <c r="F1300" s="35">
        <f>ROUND($F$791/100*$F$792*АТС!C548,2)</f>
        <v>50.97</v>
      </c>
      <c r="G1300" s="35">
        <f>ROUND($G$791/100*$G$792*АТС!C548,2)</f>
        <v>29.83</v>
      </c>
    </row>
    <row r="1301" spans="1:7" x14ac:dyDescent="0.25">
      <c r="A1301" s="259"/>
      <c r="B1301" s="123">
        <f t="shared" si="20"/>
        <v>42543.166669999999</v>
      </c>
      <c r="C1301" s="126">
        <v>4</v>
      </c>
      <c r="D1301" s="35">
        <f>ROUND($D$791/100*$D$792*АТС!$C549,2)</f>
        <v>84.79</v>
      </c>
      <c r="E1301" s="35">
        <f>ROUND($E$791/100*$E$792*АТС!C549,2)</f>
        <v>77.91</v>
      </c>
      <c r="F1301" s="35">
        <f>ROUND($F$791/100*$F$792*АТС!C549,2)</f>
        <v>53.03</v>
      </c>
      <c r="G1301" s="35">
        <f>ROUND($G$791/100*$G$792*АТС!C549,2)</f>
        <v>31.04</v>
      </c>
    </row>
    <row r="1302" spans="1:7" x14ac:dyDescent="0.25">
      <c r="A1302" s="259"/>
      <c r="B1302" s="125">
        <f t="shared" si="20"/>
        <v>42543.208330000001</v>
      </c>
      <c r="C1302" s="126">
        <v>5</v>
      </c>
      <c r="D1302" s="35">
        <f>ROUND($D$791/100*$D$792*АТС!$C550,2)</f>
        <v>84.78</v>
      </c>
      <c r="E1302" s="35">
        <f>ROUND($E$791/100*$E$792*АТС!C550,2)</f>
        <v>77.900000000000006</v>
      </c>
      <c r="F1302" s="35">
        <f>ROUND($F$791/100*$F$792*АТС!C550,2)</f>
        <v>53.03</v>
      </c>
      <c r="G1302" s="35">
        <f>ROUND($G$791/100*$G$792*АТС!C550,2)</f>
        <v>31.03</v>
      </c>
    </row>
    <row r="1303" spans="1:7" x14ac:dyDescent="0.25">
      <c r="A1303" s="259"/>
      <c r="B1303" s="123">
        <f t="shared" si="20"/>
        <v>42543.25</v>
      </c>
      <c r="C1303" s="126">
        <v>6</v>
      </c>
      <c r="D1303" s="35">
        <f>ROUND($D$791/100*$D$792*АТС!$C551,2)</f>
        <v>81.430000000000007</v>
      </c>
      <c r="E1303" s="35">
        <f>ROUND($E$791/100*$E$792*АТС!C551,2)</f>
        <v>74.819999999999993</v>
      </c>
      <c r="F1303" s="35">
        <f>ROUND($F$791/100*$F$792*АТС!C551,2)</f>
        <v>50.93</v>
      </c>
      <c r="G1303" s="35">
        <f>ROUND($G$791/100*$G$792*АТС!C551,2)</f>
        <v>29.81</v>
      </c>
    </row>
    <row r="1304" spans="1:7" x14ac:dyDescent="0.25">
      <c r="A1304" s="259"/>
      <c r="B1304" s="125">
        <f t="shared" si="20"/>
        <v>42543.291669999999</v>
      </c>
      <c r="C1304" s="126">
        <v>7</v>
      </c>
      <c r="D1304" s="35">
        <f>ROUND($D$791/100*$D$792*АТС!$C552,2)</f>
        <v>122.34</v>
      </c>
      <c r="E1304" s="35">
        <f>ROUND($E$791/100*$E$792*АТС!C552,2)</f>
        <v>112.41</v>
      </c>
      <c r="F1304" s="35">
        <f>ROUND($F$791/100*$F$792*АТС!C552,2)</f>
        <v>76.52</v>
      </c>
      <c r="G1304" s="35">
        <f>ROUND($G$791/100*$G$792*АТС!C552,2)</f>
        <v>44.78</v>
      </c>
    </row>
    <row r="1305" spans="1:7" x14ac:dyDescent="0.25">
      <c r="A1305" s="259"/>
      <c r="B1305" s="123">
        <f t="shared" si="20"/>
        <v>42543.333330000001</v>
      </c>
      <c r="C1305" s="126">
        <v>8</v>
      </c>
      <c r="D1305" s="35">
        <f>ROUND($D$791/100*$D$792*АТС!$C553,2)</f>
        <v>95.13</v>
      </c>
      <c r="E1305" s="35">
        <f>ROUND($E$791/100*$E$792*АТС!C553,2)</f>
        <v>87.41</v>
      </c>
      <c r="F1305" s="35">
        <f>ROUND($F$791/100*$F$792*АТС!C553,2)</f>
        <v>59.5</v>
      </c>
      <c r="G1305" s="35">
        <f>ROUND($G$791/100*$G$792*АТС!C553,2)</f>
        <v>34.82</v>
      </c>
    </row>
    <row r="1306" spans="1:7" x14ac:dyDescent="0.25">
      <c r="A1306" s="259"/>
      <c r="B1306" s="125">
        <f t="shared" si="20"/>
        <v>42543.375</v>
      </c>
      <c r="C1306" s="126">
        <v>9</v>
      </c>
      <c r="D1306" s="35">
        <f>ROUND($D$791/100*$D$792*АТС!$C554,2)</f>
        <v>80.12</v>
      </c>
      <c r="E1306" s="35">
        <f>ROUND($E$791/100*$E$792*АТС!C554,2)</f>
        <v>73.62</v>
      </c>
      <c r="F1306" s="35">
        <f>ROUND($F$791/100*$F$792*АТС!C554,2)</f>
        <v>50.11</v>
      </c>
      <c r="G1306" s="35">
        <f>ROUND($G$791/100*$G$792*АТС!C554,2)</f>
        <v>29.33</v>
      </c>
    </row>
    <row r="1307" spans="1:7" x14ac:dyDescent="0.25">
      <c r="A1307" s="259"/>
      <c r="B1307" s="123">
        <f t="shared" si="20"/>
        <v>42543.416669999999</v>
      </c>
      <c r="C1307" s="126">
        <v>10</v>
      </c>
      <c r="D1307" s="35">
        <f>ROUND($D$791/100*$D$792*АТС!$C555,2)</f>
        <v>72.03</v>
      </c>
      <c r="E1307" s="35">
        <f>ROUND($E$791/100*$E$792*АТС!C555,2)</f>
        <v>66.180000000000007</v>
      </c>
      <c r="F1307" s="35">
        <f>ROUND($F$791/100*$F$792*АТС!C555,2)</f>
        <v>45.05</v>
      </c>
      <c r="G1307" s="35">
        <f>ROUND($G$791/100*$G$792*АТС!C555,2)</f>
        <v>26.37</v>
      </c>
    </row>
    <row r="1308" spans="1:7" x14ac:dyDescent="0.25">
      <c r="A1308" s="259"/>
      <c r="B1308" s="125">
        <f t="shared" si="20"/>
        <v>42543.458330000001</v>
      </c>
      <c r="C1308" s="126">
        <v>11</v>
      </c>
      <c r="D1308" s="35">
        <f>ROUND($D$791/100*$D$792*АТС!$C556,2)</f>
        <v>72.03</v>
      </c>
      <c r="E1308" s="35">
        <f>ROUND($E$791/100*$E$792*АТС!C556,2)</f>
        <v>66.180000000000007</v>
      </c>
      <c r="F1308" s="35">
        <f>ROUND($F$791/100*$F$792*АТС!C556,2)</f>
        <v>45.05</v>
      </c>
      <c r="G1308" s="35">
        <f>ROUND($G$791/100*$G$792*АТС!C556,2)</f>
        <v>26.37</v>
      </c>
    </row>
    <row r="1309" spans="1:7" x14ac:dyDescent="0.25">
      <c r="A1309" s="259"/>
      <c r="B1309" s="123">
        <f t="shared" si="20"/>
        <v>42543.5</v>
      </c>
      <c r="C1309" s="126">
        <v>12</v>
      </c>
      <c r="D1309" s="35">
        <f>ROUND($D$791/100*$D$792*АТС!$C557,2)</f>
        <v>72.03</v>
      </c>
      <c r="E1309" s="35">
        <f>ROUND($E$791/100*$E$792*АТС!C557,2)</f>
        <v>66.180000000000007</v>
      </c>
      <c r="F1309" s="35">
        <f>ROUND($F$791/100*$F$792*АТС!C557,2)</f>
        <v>45.05</v>
      </c>
      <c r="G1309" s="35">
        <f>ROUND($G$791/100*$G$792*АТС!C557,2)</f>
        <v>26.37</v>
      </c>
    </row>
    <row r="1310" spans="1:7" x14ac:dyDescent="0.25">
      <c r="A1310" s="259"/>
      <c r="B1310" s="125">
        <f t="shared" si="20"/>
        <v>42543.541669999999</v>
      </c>
      <c r="C1310" s="126">
        <v>13</v>
      </c>
      <c r="D1310" s="35">
        <f>ROUND($D$791/100*$D$792*АТС!$C558,2)</f>
        <v>72.03</v>
      </c>
      <c r="E1310" s="35">
        <f>ROUND($E$791/100*$E$792*АТС!C558,2)</f>
        <v>66.180000000000007</v>
      </c>
      <c r="F1310" s="35">
        <f>ROUND($F$791/100*$F$792*АТС!C558,2)</f>
        <v>45.05</v>
      </c>
      <c r="G1310" s="35">
        <f>ROUND($G$791/100*$G$792*АТС!C558,2)</f>
        <v>26.37</v>
      </c>
    </row>
    <row r="1311" spans="1:7" x14ac:dyDescent="0.25">
      <c r="A1311" s="259"/>
      <c r="B1311" s="123">
        <f t="shared" si="20"/>
        <v>42543.583330000001</v>
      </c>
      <c r="C1311" s="126">
        <v>14</v>
      </c>
      <c r="D1311" s="35">
        <f>ROUND($D$791/100*$D$792*АТС!$C559,2)</f>
        <v>83.25</v>
      </c>
      <c r="E1311" s="35">
        <f>ROUND($E$791/100*$E$792*АТС!C559,2)</f>
        <v>76.489999999999995</v>
      </c>
      <c r="F1311" s="35">
        <f>ROUND($F$791/100*$F$792*АТС!C559,2)</f>
        <v>52.07</v>
      </c>
      <c r="G1311" s="35">
        <f>ROUND($G$791/100*$G$792*АТС!C559,2)</f>
        <v>30.47</v>
      </c>
    </row>
    <row r="1312" spans="1:7" x14ac:dyDescent="0.25">
      <c r="A1312" s="259"/>
      <c r="B1312" s="125">
        <f t="shared" si="20"/>
        <v>42543.625</v>
      </c>
      <c r="C1312" s="126">
        <v>15</v>
      </c>
      <c r="D1312" s="35">
        <f>ROUND($D$791/100*$D$792*АТС!$C560,2)</f>
        <v>83.23</v>
      </c>
      <c r="E1312" s="35">
        <f>ROUND($E$791/100*$E$792*АТС!C560,2)</f>
        <v>76.47</v>
      </c>
      <c r="F1312" s="35">
        <f>ROUND($F$791/100*$F$792*АТС!C560,2)</f>
        <v>52.05</v>
      </c>
      <c r="G1312" s="35">
        <f>ROUND($G$791/100*$G$792*АТС!C560,2)</f>
        <v>30.46</v>
      </c>
    </row>
    <row r="1313" spans="1:7" x14ac:dyDescent="0.25">
      <c r="A1313" s="259"/>
      <c r="B1313" s="123">
        <f t="shared" si="20"/>
        <v>42543.666669999999</v>
      </c>
      <c r="C1313" s="126">
        <v>16</v>
      </c>
      <c r="D1313" s="35">
        <f>ROUND($D$791/100*$D$792*АТС!$C561,2)</f>
        <v>77.14</v>
      </c>
      <c r="E1313" s="35">
        <f>ROUND($E$791/100*$E$792*АТС!C561,2)</f>
        <v>70.87</v>
      </c>
      <c r="F1313" s="35">
        <f>ROUND($F$791/100*$F$792*АТС!C561,2)</f>
        <v>48.25</v>
      </c>
      <c r="G1313" s="35">
        <f>ROUND($G$791/100*$G$792*АТС!C561,2)</f>
        <v>28.24</v>
      </c>
    </row>
    <row r="1314" spans="1:7" x14ac:dyDescent="0.25">
      <c r="A1314" s="259"/>
      <c r="B1314" s="125">
        <f t="shared" si="20"/>
        <v>42543.708330000001</v>
      </c>
      <c r="C1314" s="126">
        <v>17</v>
      </c>
      <c r="D1314" s="35">
        <f>ROUND($D$791/100*$D$792*АТС!$C562,2)</f>
        <v>81.12</v>
      </c>
      <c r="E1314" s="35">
        <f>ROUND($E$791/100*$E$792*АТС!C562,2)</f>
        <v>74.53</v>
      </c>
      <c r="F1314" s="35">
        <f>ROUND($F$791/100*$F$792*АТС!C562,2)</f>
        <v>50.74</v>
      </c>
      <c r="G1314" s="35">
        <f>ROUND($G$791/100*$G$792*АТС!C562,2)</f>
        <v>29.69</v>
      </c>
    </row>
    <row r="1315" spans="1:7" x14ac:dyDescent="0.25">
      <c r="A1315" s="259"/>
      <c r="B1315" s="123">
        <f t="shared" si="20"/>
        <v>42543.75</v>
      </c>
      <c r="C1315" s="126">
        <v>18</v>
      </c>
      <c r="D1315" s="35">
        <f>ROUND($D$791/100*$D$792*АТС!$C563,2)</f>
        <v>87.33</v>
      </c>
      <c r="E1315" s="35">
        <f>ROUND($E$791/100*$E$792*АТС!C563,2)</f>
        <v>80.239999999999995</v>
      </c>
      <c r="F1315" s="35">
        <f>ROUND($F$791/100*$F$792*АТС!C563,2)</f>
        <v>54.62</v>
      </c>
      <c r="G1315" s="35">
        <f>ROUND($G$791/100*$G$792*АТС!C563,2)</f>
        <v>31.97</v>
      </c>
    </row>
    <row r="1316" spans="1:7" x14ac:dyDescent="0.25">
      <c r="A1316" s="259"/>
      <c r="B1316" s="125">
        <f t="shared" si="20"/>
        <v>42543.791669999999</v>
      </c>
      <c r="C1316" s="126">
        <v>19</v>
      </c>
      <c r="D1316" s="35">
        <f>ROUND($D$791/100*$D$792*АТС!$C564,2)</f>
        <v>80.27</v>
      </c>
      <c r="E1316" s="35">
        <f>ROUND($E$791/100*$E$792*АТС!C564,2)</f>
        <v>73.75</v>
      </c>
      <c r="F1316" s="35">
        <f>ROUND($F$791/100*$F$792*АТС!C564,2)</f>
        <v>50.2</v>
      </c>
      <c r="G1316" s="35">
        <f>ROUND($G$791/100*$G$792*АТС!C564,2)</f>
        <v>29.38</v>
      </c>
    </row>
    <row r="1317" spans="1:7" x14ac:dyDescent="0.25">
      <c r="A1317" s="259"/>
      <c r="B1317" s="123">
        <f t="shared" si="20"/>
        <v>42543.833330000001</v>
      </c>
      <c r="C1317" s="126">
        <v>20</v>
      </c>
      <c r="D1317" s="35">
        <f>ROUND($D$791/100*$D$792*АТС!$C565,2)</f>
        <v>64.77</v>
      </c>
      <c r="E1317" s="35">
        <f>ROUND($E$791/100*$E$792*АТС!C565,2)</f>
        <v>59.51</v>
      </c>
      <c r="F1317" s="35">
        <f>ROUND($F$791/100*$F$792*АТС!C565,2)</f>
        <v>40.51</v>
      </c>
      <c r="G1317" s="35">
        <f>ROUND($G$791/100*$G$792*АТС!C565,2)</f>
        <v>23.71</v>
      </c>
    </row>
    <row r="1318" spans="1:7" x14ac:dyDescent="0.25">
      <c r="A1318" s="259"/>
      <c r="B1318" s="125">
        <f t="shared" si="20"/>
        <v>42543.875</v>
      </c>
      <c r="C1318" s="126">
        <v>21</v>
      </c>
      <c r="D1318" s="35">
        <f>ROUND($D$791/100*$D$792*АТС!$C566,2)</f>
        <v>66.81</v>
      </c>
      <c r="E1318" s="35">
        <f>ROUND($E$791/100*$E$792*АТС!C566,2)</f>
        <v>61.38</v>
      </c>
      <c r="F1318" s="35">
        <f>ROUND($F$791/100*$F$792*АТС!C566,2)</f>
        <v>41.78</v>
      </c>
      <c r="G1318" s="35">
        <f>ROUND($G$791/100*$G$792*АТС!C566,2)</f>
        <v>24.45</v>
      </c>
    </row>
    <row r="1319" spans="1:7" x14ac:dyDescent="0.25">
      <c r="A1319" s="259"/>
      <c r="B1319" s="123">
        <f t="shared" si="20"/>
        <v>42543.916669999999</v>
      </c>
      <c r="C1319" s="126">
        <v>22</v>
      </c>
      <c r="D1319" s="35">
        <f>ROUND($D$791/100*$D$792*АТС!$C567,2)</f>
        <v>70.11</v>
      </c>
      <c r="E1319" s="35">
        <f>ROUND($E$791/100*$E$792*АТС!C567,2)</f>
        <v>64.42</v>
      </c>
      <c r="F1319" s="35">
        <f>ROUND($F$791/100*$F$792*АТС!C567,2)</f>
        <v>43.85</v>
      </c>
      <c r="G1319" s="35">
        <f>ROUND($G$791/100*$G$792*АТС!C567,2)</f>
        <v>25.67</v>
      </c>
    </row>
    <row r="1320" spans="1:7" x14ac:dyDescent="0.25">
      <c r="A1320" s="259"/>
      <c r="B1320" s="125">
        <f t="shared" si="20"/>
        <v>42543.958330000001</v>
      </c>
      <c r="C1320" s="126">
        <v>23</v>
      </c>
      <c r="D1320" s="35">
        <f>ROUND($D$791/100*$D$792*АТС!$C568,2)</f>
        <v>81.72</v>
      </c>
      <c r="E1320" s="35">
        <f>ROUND($E$791/100*$E$792*АТС!C568,2)</f>
        <v>75.09</v>
      </c>
      <c r="F1320" s="35">
        <f>ROUND($F$791/100*$F$792*АТС!C568,2)</f>
        <v>51.11</v>
      </c>
      <c r="G1320" s="35">
        <f>ROUND($G$791/100*$G$792*АТС!C568,2)</f>
        <v>29.91</v>
      </c>
    </row>
    <row r="1321" spans="1:7" x14ac:dyDescent="0.25">
      <c r="A1321" s="259"/>
      <c r="B1321" s="123">
        <f t="shared" si="20"/>
        <v>42544</v>
      </c>
      <c r="C1321" s="126">
        <v>0</v>
      </c>
      <c r="D1321" s="35">
        <f>ROUND($D$791/100*$D$792*АТС!$C569,2)</f>
        <v>65.87</v>
      </c>
      <c r="E1321" s="35">
        <f>ROUND($E$791/100*$E$792*АТС!C569,2)</f>
        <v>60.52</v>
      </c>
      <c r="F1321" s="35">
        <f>ROUND($F$791/100*$F$792*АТС!C569,2)</f>
        <v>41.2</v>
      </c>
      <c r="G1321" s="35">
        <f>ROUND($G$791/100*$G$792*АТС!C569,2)</f>
        <v>24.11</v>
      </c>
    </row>
    <row r="1322" spans="1:7" x14ac:dyDescent="0.25">
      <c r="A1322" s="259"/>
      <c r="B1322" s="125">
        <f t="shared" si="20"/>
        <v>42544.041669999999</v>
      </c>
      <c r="C1322" s="126">
        <v>1</v>
      </c>
      <c r="D1322" s="35">
        <f>ROUND($D$791/100*$D$792*АТС!$C570,2)</f>
        <v>69.42</v>
      </c>
      <c r="E1322" s="35">
        <f>ROUND($E$791/100*$E$792*АТС!C570,2)</f>
        <v>63.78</v>
      </c>
      <c r="F1322" s="35">
        <f>ROUND($F$791/100*$F$792*АТС!C570,2)</f>
        <v>43.42</v>
      </c>
      <c r="G1322" s="35">
        <f>ROUND($G$791/100*$G$792*АТС!C570,2)</f>
        <v>25.41</v>
      </c>
    </row>
    <row r="1323" spans="1:7" x14ac:dyDescent="0.25">
      <c r="A1323" s="259"/>
      <c r="B1323" s="123">
        <f t="shared" si="20"/>
        <v>42544.083330000001</v>
      </c>
      <c r="C1323" s="126">
        <v>2</v>
      </c>
      <c r="D1323" s="35">
        <f>ROUND($D$791/100*$D$792*АТС!$C571,2)</f>
        <v>74.56</v>
      </c>
      <c r="E1323" s="35">
        <f>ROUND($E$791/100*$E$792*АТС!C571,2)</f>
        <v>68.510000000000005</v>
      </c>
      <c r="F1323" s="35">
        <f>ROUND($F$791/100*$F$792*АТС!C571,2)</f>
        <v>46.64</v>
      </c>
      <c r="G1323" s="35">
        <f>ROUND($G$791/100*$G$792*АТС!C571,2)</f>
        <v>27.29</v>
      </c>
    </row>
    <row r="1324" spans="1:7" x14ac:dyDescent="0.25">
      <c r="A1324" s="259"/>
      <c r="B1324" s="125">
        <f t="shared" si="20"/>
        <v>42544.125</v>
      </c>
      <c r="C1324" s="126">
        <v>3</v>
      </c>
      <c r="D1324" s="35">
        <f>ROUND($D$791/100*$D$792*АТС!$C572,2)</f>
        <v>78.38</v>
      </c>
      <c r="E1324" s="35">
        <f>ROUND($E$791/100*$E$792*АТС!C572,2)</f>
        <v>72.010000000000005</v>
      </c>
      <c r="F1324" s="35">
        <f>ROUND($F$791/100*$F$792*АТС!C572,2)</f>
        <v>49.02</v>
      </c>
      <c r="G1324" s="35">
        <f>ROUND($G$791/100*$G$792*АТС!C572,2)</f>
        <v>28.69</v>
      </c>
    </row>
    <row r="1325" spans="1:7" x14ac:dyDescent="0.25">
      <c r="A1325" s="259"/>
      <c r="B1325" s="123">
        <f t="shared" si="20"/>
        <v>42544.166669999999</v>
      </c>
      <c r="C1325" s="126">
        <v>4</v>
      </c>
      <c r="D1325" s="35">
        <f>ROUND($D$791/100*$D$792*АТС!$C573,2)</f>
        <v>84.77</v>
      </c>
      <c r="E1325" s="35">
        <f>ROUND($E$791/100*$E$792*АТС!C573,2)</f>
        <v>77.89</v>
      </c>
      <c r="F1325" s="35">
        <f>ROUND($F$791/100*$F$792*АТС!C573,2)</f>
        <v>53.02</v>
      </c>
      <c r="G1325" s="35">
        <f>ROUND($G$791/100*$G$792*АТС!C573,2)</f>
        <v>31.03</v>
      </c>
    </row>
    <row r="1326" spans="1:7" x14ac:dyDescent="0.25">
      <c r="A1326" s="259"/>
      <c r="B1326" s="125">
        <f t="shared" si="20"/>
        <v>42544.208330000001</v>
      </c>
      <c r="C1326" s="126">
        <v>5</v>
      </c>
      <c r="D1326" s="35">
        <f>ROUND($D$791/100*$D$792*АТС!$C574,2)</f>
        <v>84.78</v>
      </c>
      <c r="E1326" s="35">
        <f>ROUND($E$791/100*$E$792*АТС!C574,2)</f>
        <v>77.900000000000006</v>
      </c>
      <c r="F1326" s="35">
        <f>ROUND($F$791/100*$F$792*АТС!C574,2)</f>
        <v>53.03</v>
      </c>
      <c r="G1326" s="35">
        <f>ROUND($G$791/100*$G$792*АТС!C574,2)</f>
        <v>31.04</v>
      </c>
    </row>
    <row r="1327" spans="1:7" x14ac:dyDescent="0.25">
      <c r="A1327" s="259"/>
      <c r="B1327" s="123">
        <f t="shared" si="20"/>
        <v>42544.25</v>
      </c>
      <c r="C1327" s="126">
        <v>6</v>
      </c>
      <c r="D1327" s="35">
        <f>ROUND($D$791/100*$D$792*АТС!$C575,2)</f>
        <v>76.39</v>
      </c>
      <c r="E1327" s="35">
        <f>ROUND($E$791/100*$E$792*АТС!C575,2)</f>
        <v>70.19</v>
      </c>
      <c r="F1327" s="35">
        <f>ROUND($F$791/100*$F$792*АТС!C575,2)</f>
        <v>47.78</v>
      </c>
      <c r="G1327" s="35">
        <f>ROUND($G$791/100*$G$792*АТС!C575,2)</f>
        <v>27.96</v>
      </c>
    </row>
    <row r="1328" spans="1:7" x14ac:dyDescent="0.25">
      <c r="A1328" s="259"/>
      <c r="B1328" s="125">
        <f t="shared" si="20"/>
        <v>42544.291669999999</v>
      </c>
      <c r="C1328" s="126">
        <v>7</v>
      </c>
      <c r="D1328" s="35">
        <f>ROUND($D$791/100*$D$792*АТС!$C576,2)</f>
        <v>111.01</v>
      </c>
      <c r="E1328" s="35">
        <f>ROUND($E$791/100*$E$792*АТС!C576,2)</f>
        <v>102</v>
      </c>
      <c r="F1328" s="35">
        <f>ROUND($F$791/100*$F$792*АТС!C576,2)</f>
        <v>69.430000000000007</v>
      </c>
      <c r="G1328" s="35">
        <f>ROUND($G$791/100*$G$792*АТС!C576,2)</f>
        <v>40.64</v>
      </c>
    </row>
    <row r="1329" spans="1:7" x14ac:dyDescent="0.25">
      <c r="A1329" s="259"/>
      <c r="B1329" s="123">
        <f t="shared" si="20"/>
        <v>42544.333330000001</v>
      </c>
      <c r="C1329" s="126">
        <v>8</v>
      </c>
      <c r="D1329" s="35">
        <f>ROUND($D$791/100*$D$792*АТС!$C577,2)</f>
        <v>90</v>
      </c>
      <c r="E1329" s="35">
        <f>ROUND($E$791/100*$E$792*АТС!C577,2)</f>
        <v>82.7</v>
      </c>
      <c r="F1329" s="35">
        <f>ROUND($F$791/100*$F$792*АТС!C577,2)</f>
        <v>56.29</v>
      </c>
      <c r="G1329" s="35">
        <f>ROUND($G$791/100*$G$792*АТС!C577,2)</f>
        <v>32.950000000000003</v>
      </c>
    </row>
    <row r="1330" spans="1:7" x14ac:dyDescent="0.25">
      <c r="A1330" s="259"/>
      <c r="B1330" s="125">
        <f t="shared" ref="B1330:B1489" si="21">B1306+1</f>
        <v>42544.375</v>
      </c>
      <c r="C1330" s="126">
        <v>9</v>
      </c>
      <c r="D1330" s="35">
        <f>ROUND($D$791/100*$D$792*АТС!$C578,2)</f>
        <v>72</v>
      </c>
      <c r="E1330" s="35">
        <f>ROUND($E$791/100*$E$792*АТС!C578,2)</f>
        <v>66.16</v>
      </c>
      <c r="F1330" s="35">
        <f>ROUND($F$791/100*$F$792*АТС!C578,2)</f>
        <v>45.04</v>
      </c>
      <c r="G1330" s="35">
        <f>ROUND($G$791/100*$G$792*АТС!C578,2)</f>
        <v>26.36</v>
      </c>
    </row>
    <row r="1331" spans="1:7" x14ac:dyDescent="0.25">
      <c r="A1331" s="259"/>
      <c r="B1331" s="123">
        <f t="shared" si="21"/>
        <v>42544.416669999999</v>
      </c>
      <c r="C1331" s="126">
        <v>10</v>
      </c>
      <c r="D1331" s="35">
        <f>ROUND($D$791/100*$D$792*АТС!$C579,2)</f>
        <v>67.34</v>
      </c>
      <c r="E1331" s="35">
        <f>ROUND($E$791/100*$E$792*АТС!C579,2)</f>
        <v>61.87</v>
      </c>
      <c r="F1331" s="35">
        <f>ROUND($F$791/100*$F$792*АТС!C579,2)</f>
        <v>42.12</v>
      </c>
      <c r="G1331" s="35">
        <f>ROUND($G$791/100*$G$792*АТС!C579,2)</f>
        <v>24.65</v>
      </c>
    </row>
    <row r="1332" spans="1:7" x14ac:dyDescent="0.25">
      <c r="A1332" s="259"/>
      <c r="B1332" s="125">
        <f t="shared" si="21"/>
        <v>42544.458330000001</v>
      </c>
      <c r="C1332" s="126">
        <v>11</v>
      </c>
      <c r="D1332" s="35">
        <f>ROUND($D$791/100*$D$792*АТС!$C580,2)</f>
        <v>65.91</v>
      </c>
      <c r="E1332" s="35">
        <f>ROUND($E$791/100*$E$792*АТС!C580,2)</f>
        <v>60.56</v>
      </c>
      <c r="F1332" s="35">
        <f>ROUND($F$791/100*$F$792*АТС!C580,2)</f>
        <v>41.22</v>
      </c>
      <c r="G1332" s="35">
        <f>ROUND($G$791/100*$G$792*АТС!C580,2)</f>
        <v>24.13</v>
      </c>
    </row>
    <row r="1333" spans="1:7" x14ac:dyDescent="0.25">
      <c r="A1333" s="259"/>
      <c r="B1333" s="123">
        <f t="shared" si="21"/>
        <v>42544.5</v>
      </c>
      <c r="C1333" s="126">
        <v>12</v>
      </c>
      <c r="D1333" s="35">
        <f>ROUND($D$791/100*$D$792*АТС!$C581,2)</f>
        <v>65.900000000000006</v>
      </c>
      <c r="E1333" s="35">
        <f>ROUND($E$791/100*$E$792*АТС!C581,2)</f>
        <v>60.55</v>
      </c>
      <c r="F1333" s="35">
        <f>ROUND($F$791/100*$F$792*АТС!C581,2)</f>
        <v>41.22</v>
      </c>
      <c r="G1333" s="35">
        <f>ROUND($G$791/100*$G$792*АТС!C581,2)</f>
        <v>24.12</v>
      </c>
    </row>
    <row r="1334" spans="1:7" x14ac:dyDescent="0.25">
      <c r="A1334" s="259"/>
      <c r="B1334" s="125">
        <f t="shared" si="21"/>
        <v>42544.541669999999</v>
      </c>
      <c r="C1334" s="126">
        <v>13</v>
      </c>
      <c r="D1334" s="35">
        <f>ROUND($D$791/100*$D$792*АТС!$C582,2)</f>
        <v>65.89</v>
      </c>
      <c r="E1334" s="35">
        <f>ROUND($E$791/100*$E$792*АТС!C582,2)</f>
        <v>60.54</v>
      </c>
      <c r="F1334" s="35">
        <f>ROUND($F$791/100*$F$792*АТС!C582,2)</f>
        <v>41.21</v>
      </c>
      <c r="G1334" s="35">
        <f>ROUND($G$791/100*$G$792*АТС!C582,2)</f>
        <v>24.12</v>
      </c>
    </row>
    <row r="1335" spans="1:7" x14ac:dyDescent="0.25">
      <c r="A1335" s="259"/>
      <c r="B1335" s="123">
        <f t="shared" si="21"/>
        <v>42544.583330000001</v>
      </c>
      <c r="C1335" s="126">
        <v>14</v>
      </c>
      <c r="D1335" s="35">
        <f>ROUND($D$791/100*$D$792*АТС!$C583,2)</f>
        <v>67.349999999999994</v>
      </c>
      <c r="E1335" s="35">
        <f>ROUND($E$791/100*$E$792*АТС!C583,2)</f>
        <v>61.88</v>
      </c>
      <c r="F1335" s="35">
        <f>ROUND($F$791/100*$F$792*АТС!C583,2)</f>
        <v>42.13</v>
      </c>
      <c r="G1335" s="35">
        <f>ROUND($G$791/100*$G$792*АТС!C583,2)</f>
        <v>24.65</v>
      </c>
    </row>
    <row r="1336" spans="1:7" x14ac:dyDescent="0.25">
      <c r="A1336" s="259"/>
      <c r="B1336" s="125">
        <f t="shared" si="21"/>
        <v>42544.625</v>
      </c>
      <c r="C1336" s="126">
        <v>15</v>
      </c>
      <c r="D1336" s="35">
        <f>ROUND($D$791/100*$D$792*АТС!$C584,2)</f>
        <v>68.83</v>
      </c>
      <c r="E1336" s="35">
        <f>ROUND($E$791/100*$E$792*АТС!C584,2)</f>
        <v>63.24</v>
      </c>
      <c r="F1336" s="35">
        <f>ROUND($F$791/100*$F$792*АТС!C584,2)</f>
        <v>43.05</v>
      </c>
      <c r="G1336" s="35">
        <f>ROUND($G$791/100*$G$792*АТС!C584,2)</f>
        <v>25.2</v>
      </c>
    </row>
    <row r="1337" spans="1:7" x14ac:dyDescent="0.25">
      <c r="A1337" s="259"/>
      <c r="B1337" s="123">
        <f t="shared" si="21"/>
        <v>42544.666669999999</v>
      </c>
      <c r="C1337" s="126">
        <v>16</v>
      </c>
      <c r="D1337" s="35">
        <f>ROUND($D$791/100*$D$792*АТС!$C585,2)</f>
        <v>69.44</v>
      </c>
      <c r="E1337" s="35">
        <f>ROUND($E$791/100*$E$792*АТС!C585,2)</f>
        <v>63.8</v>
      </c>
      <c r="F1337" s="35">
        <f>ROUND($F$791/100*$F$792*АТС!C585,2)</f>
        <v>43.43</v>
      </c>
      <c r="G1337" s="35">
        <f>ROUND($G$791/100*$G$792*АТС!C585,2)</f>
        <v>25.42</v>
      </c>
    </row>
    <row r="1338" spans="1:7" x14ac:dyDescent="0.25">
      <c r="A1338" s="259"/>
      <c r="B1338" s="125">
        <f t="shared" si="21"/>
        <v>42544.708330000001</v>
      </c>
      <c r="C1338" s="126">
        <v>17</v>
      </c>
      <c r="D1338" s="35">
        <f>ROUND($D$791/100*$D$792*АТС!$C586,2)</f>
        <v>73.430000000000007</v>
      </c>
      <c r="E1338" s="35">
        <f>ROUND($E$791/100*$E$792*АТС!C586,2)</f>
        <v>67.47</v>
      </c>
      <c r="F1338" s="35">
        <f>ROUND($F$791/100*$F$792*АТС!C586,2)</f>
        <v>45.93</v>
      </c>
      <c r="G1338" s="35">
        <f>ROUND($G$791/100*$G$792*АТС!C586,2)</f>
        <v>26.88</v>
      </c>
    </row>
    <row r="1339" spans="1:7" x14ac:dyDescent="0.25">
      <c r="A1339" s="259"/>
      <c r="B1339" s="123">
        <f t="shared" si="21"/>
        <v>42544.75</v>
      </c>
      <c r="C1339" s="126">
        <v>18</v>
      </c>
      <c r="D1339" s="35">
        <f>ROUND($D$791/100*$D$792*АТС!$C587,2)</f>
        <v>76.34</v>
      </c>
      <c r="E1339" s="35">
        <f>ROUND($E$791/100*$E$792*АТС!C587,2)</f>
        <v>70.14</v>
      </c>
      <c r="F1339" s="35">
        <f>ROUND($F$791/100*$F$792*АТС!C587,2)</f>
        <v>47.75</v>
      </c>
      <c r="G1339" s="35">
        <f>ROUND($G$791/100*$G$792*АТС!C587,2)</f>
        <v>27.95</v>
      </c>
    </row>
    <row r="1340" spans="1:7" x14ac:dyDescent="0.25">
      <c r="A1340" s="259"/>
      <c r="B1340" s="125">
        <f t="shared" si="21"/>
        <v>42544.791669999999</v>
      </c>
      <c r="C1340" s="126">
        <v>19</v>
      </c>
      <c r="D1340" s="35">
        <f>ROUND($D$791/100*$D$792*АТС!$C588,2)</f>
        <v>76.349999999999994</v>
      </c>
      <c r="E1340" s="35">
        <f>ROUND($E$791/100*$E$792*АТС!C588,2)</f>
        <v>70.150000000000006</v>
      </c>
      <c r="F1340" s="35">
        <f>ROUND($F$791/100*$F$792*АТС!C588,2)</f>
        <v>47.75</v>
      </c>
      <c r="G1340" s="35">
        <f>ROUND($G$791/100*$G$792*АТС!C588,2)</f>
        <v>27.95</v>
      </c>
    </row>
    <row r="1341" spans="1:7" x14ac:dyDescent="0.25">
      <c r="A1341" s="259"/>
      <c r="B1341" s="123">
        <f t="shared" si="21"/>
        <v>42544.833330000001</v>
      </c>
      <c r="C1341" s="126">
        <v>20</v>
      </c>
      <c r="D1341" s="35">
        <f>ROUND($D$791/100*$D$792*АТС!$C589,2)</f>
        <v>68.64</v>
      </c>
      <c r="E1341" s="35">
        <f>ROUND($E$791/100*$E$792*АТС!C589,2)</f>
        <v>63.07</v>
      </c>
      <c r="F1341" s="35">
        <f>ROUND($F$791/100*$F$792*АТС!C589,2)</f>
        <v>42.93</v>
      </c>
      <c r="G1341" s="35">
        <f>ROUND($G$791/100*$G$792*АТС!C589,2)</f>
        <v>25.13</v>
      </c>
    </row>
    <row r="1342" spans="1:7" x14ac:dyDescent="0.25">
      <c r="A1342" s="259"/>
      <c r="B1342" s="125">
        <f t="shared" si="21"/>
        <v>42544.875</v>
      </c>
      <c r="C1342" s="126">
        <v>21</v>
      </c>
      <c r="D1342" s="35">
        <f>ROUND($D$791/100*$D$792*АТС!$C590,2)</f>
        <v>72.36</v>
      </c>
      <c r="E1342" s="35">
        <f>ROUND($E$791/100*$E$792*АТС!C590,2)</f>
        <v>66.489999999999995</v>
      </c>
      <c r="F1342" s="35">
        <f>ROUND($F$791/100*$F$792*АТС!C590,2)</f>
        <v>45.26</v>
      </c>
      <c r="G1342" s="35">
        <f>ROUND($G$791/100*$G$792*АТС!C590,2)</f>
        <v>26.49</v>
      </c>
    </row>
    <row r="1343" spans="1:7" x14ac:dyDescent="0.25">
      <c r="A1343" s="259"/>
      <c r="B1343" s="123">
        <f t="shared" si="21"/>
        <v>42544.916669999999</v>
      </c>
      <c r="C1343" s="126">
        <v>22</v>
      </c>
      <c r="D1343" s="35">
        <f>ROUND($D$791/100*$D$792*АТС!$C591,2)</f>
        <v>67.02</v>
      </c>
      <c r="E1343" s="35">
        <f>ROUND($E$791/100*$E$792*АТС!C591,2)</f>
        <v>61.58</v>
      </c>
      <c r="F1343" s="35">
        <f>ROUND($F$791/100*$F$792*АТС!C591,2)</f>
        <v>41.92</v>
      </c>
      <c r="G1343" s="35">
        <f>ROUND($G$791/100*$G$792*АТС!C591,2)</f>
        <v>24.53</v>
      </c>
    </row>
    <row r="1344" spans="1:7" x14ac:dyDescent="0.25">
      <c r="A1344" s="259"/>
      <c r="B1344" s="125">
        <f t="shared" si="21"/>
        <v>42544.958330000001</v>
      </c>
      <c r="C1344" s="126">
        <v>23</v>
      </c>
      <c r="D1344" s="35">
        <f>ROUND($D$791/100*$D$792*АТС!$C592,2)</f>
        <v>82.21</v>
      </c>
      <c r="E1344" s="35">
        <f>ROUND($E$791/100*$E$792*АТС!C592,2)</f>
        <v>75.53</v>
      </c>
      <c r="F1344" s="35">
        <f>ROUND($F$791/100*$F$792*АТС!C592,2)</f>
        <v>51.42</v>
      </c>
      <c r="G1344" s="35">
        <f>ROUND($G$791/100*$G$792*АТС!C592,2)</f>
        <v>30.09</v>
      </c>
    </row>
    <row r="1345" spans="1:7" x14ac:dyDescent="0.25">
      <c r="A1345" s="259"/>
      <c r="B1345" s="123">
        <f t="shared" si="21"/>
        <v>42545</v>
      </c>
      <c r="C1345" s="126">
        <v>0</v>
      </c>
      <c r="D1345" s="35">
        <f>ROUND($D$791/100*$D$792*АТС!$C593,2)</f>
        <v>65.86</v>
      </c>
      <c r="E1345" s="35">
        <f>ROUND($E$791/100*$E$792*АТС!C593,2)</f>
        <v>60.51</v>
      </c>
      <c r="F1345" s="35">
        <f>ROUND($F$791/100*$F$792*АТС!C593,2)</f>
        <v>41.19</v>
      </c>
      <c r="G1345" s="35">
        <f>ROUND($G$791/100*$G$792*АТС!C593,2)</f>
        <v>24.11</v>
      </c>
    </row>
    <row r="1346" spans="1:7" x14ac:dyDescent="0.25">
      <c r="A1346" s="259"/>
      <c r="B1346" s="125">
        <f t="shared" si="21"/>
        <v>42545.041669999999</v>
      </c>
      <c r="C1346" s="126">
        <v>1</v>
      </c>
      <c r="D1346" s="35">
        <f>ROUND($D$791/100*$D$792*АТС!$C594,2)</f>
        <v>66.34</v>
      </c>
      <c r="E1346" s="35">
        <f>ROUND($E$791/100*$E$792*АТС!C594,2)</f>
        <v>60.95</v>
      </c>
      <c r="F1346" s="35">
        <f>ROUND($F$791/100*$F$792*АТС!C594,2)</f>
        <v>41.49</v>
      </c>
      <c r="G1346" s="35">
        <f>ROUND($G$791/100*$G$792*АТС!C594,2)</f>
        <v>24.28</v>
      </c>
    </row>
    <row r="1347" spans="1:7" x14ac:dyDescent="0.25">
      <c r="A1347" s="259"/>
      <c r="B1347" s="123">
        <f t="shared" si="21"/>
        <v>42545.083330000001</v>
      </c>
      <c r="C1347" s="126">
        <v>2</v>
      </c>
      <c r="D1347" s="35">
        <f>ROUND($D$791/100*$D$792*АТС!$C595,2)</f>
        <v>68.64</v>
      </c>
      <c r="E1347" s="35">
        <f>ROUND($E$791/100*$E$792*АТС!C595,2)</f>
        <v>63.07</v>
      </c>
      <c r="F1347" s="35">
        <f>ROUND($F$791/100*$F$792*АТС!C595,2)</f>
        <v>42.93</v>
      </c>
      <c r="G1347" s="35">
        <f>ROUND($G$791/100*$G$792*АТС!C595,2)</f>
        <v>25.13</v>
      </c>
    </row>
    <row r="1348" spans="1:7" x14ac:dyDescent="0.25">
      <c r="A1348" s="259"/>
      <c r="B1348" s="125">
        <f t="shared" si="21"/>
        <v>42545.125</v>
      </c>
      <c r="C1348" s="126">
        <v>3</v>
      </c>
      <c r="D1348" s="35">
        <f>ROUND($D$791/100*$D$792*АТС!$C596,2)</f>
        <v>76.45</v>
      </c>
      <c r="E1348" s="35">
        <f>ROUND($E$791/100*$E$792*АТС!C596,2)</f>
        <v>70.239999999999995</v>
      </c>
      <c r="F1348" s="35">
        <f>ROUND($F$791/100*$F$792*АТС!C596,2)</f>
        <v>47.82</v>
      </c>
      <c r="G1348" s="35">
        <f>ROUND($G$791/100*$G$792*АТС!C596,2)</f>
        <v>27.98</v>
      </c>
    </row>
    <row r="1349" spans="1:7" x14ac:dyDescent="0.25">
      <c r="A1349" s="259"/>
      <c r="B1349" s="123">
        <f t="shared" si="21"/>
        <v>42545.166669999999</v>
      </c>
      <c r="C1349" s="126">
        <v>4</v>
      </c>
      <c r="D1349" s="35">
        <f>ROUND($D$791/100*$D$792*АТС!$C597,2)</f>
        <v>78.37</v>
      </c>
      <c r="E1349" s="35">
        <f>ROUND($E$791/100*$E$792*АТС!C597,2)</f>
        <v>72.010000000000005</v>
      </c>
      <c r="F1349" s="35">
        <f>ROUND($F$791/100*$F$792*АТС!C597,2)</f>
        <v>49.02</v>
      </c>
      <c r="G1349" s="35">
        <f>ROUND($G$791/100*$G$792*АТС!C597,2)</f>
        <v>28.69</v>
      </c>
    </row>
    <row r="1350" spans="1:7" x14ac:dyDescent="0.25">
      <c r="A1350" s="259"/>
      <c r="B1350" s="125">
        <f t="shared" si="21"/>
        <v>42545.208330000001</v>
      </c>
      <c r="C1350" s="126">
        <v>5</v>
      </c>
      <c r="D1350" s="35">
        <f>ROUND($D$791/100*$D$792*АТС!$C598,2)</f>
        <v>82.54</v>
      </c>
      <c r="E1350" s="35">
        <f>ROUND($E$791/100*$E$792*АТС!C598,2)</f>
        <v>75.84</v>
      </c>
      <c r="F1350" s="35">
        <f>ROUND($F$791/100*$F$792*АТС!C598,2)</f>
        <v>51.63</v>
      </c>
      <c r="G1350" s="35">
        <f>ROUND($G$791/100*$G$792*АТС!C598,2)</f>
        <v>30.22</v>
      </c>
    </row>
    <row r="1351" spans="1:7" x14ac:dyDescent="0.25">
      <c r="A1351" s="259"/>
      <c r="B1351" s="123">
        <f t="shared" si="21"/>
        <v>42545.25</v>
      </c>
      <c r="C1351" s="126">
        <v>6</v>
      </c>
      <c r="D1351" s="35">
        <f>ROUND($D$791/100*$D$792*АТС!$C599,2)</f>
        <v>76.400000000000006</v>
      </c>
      <c r="E1351" s="35">
        <f>ROUND($E$791/100*$E$792*АТС!C599,2)</f>
        <v>70.2</v>
      </c>
      <c r="F1351" s="35">
        <f>ROUND($F$791/100*$F$792*АТС!C599,2)</f>
        <v>47.78</v>
      </c>
      <c r="G1351" s="35">
        <f>ROUND($G$791/100*$G$792*АТС!C599,2)</f>
        <v>27.97</v>
      </c>
    </row>
    <row r="1352" spans="1:7" x14ac:dyDescent="0.25">
      <c r="A1352" s="259"/>
      <c r="B1352" s="125">
        <f t="shared" si="21"/>
        <v>42545.291669999999</v>
      </c>
      <c r="C1352" s="126">
        <v>7</v>
      </c>
      <c r="D1352" s="35">
        <f>ROUND($D$791/100*$D$792*АТС!$C600,2)</f>
        <v>109.56</v>
      </c>
      <c r="E1352" s="35">
        <f>ROUND($E$791/100*$E$792*АТС!C600,2)</f>
        <v>100.67</v>
      </c>
      <c r="F1352" s="35">
        <f>ROUND($F$791/100*$F$792*АТС!C600,2)</f>
        <v>68.53</v>
      </c>
      <c r="G1352" s="35">
        <f>ROUND($G$791/100*$G$792*АТС!C600,2)</f>
        <v>40.11</v>
      </c>
    </row>
    <row r="1353" spans="1:7" x14ac:dyDescent="0.25">
      <c r="A1353" s="259"/>
      <c r="B1353" s="123">
        <f t="shared" si="21"/>
        <v>42545.333330000001</v>
      </c>
      <c r="C1353" s="126">
        <v>8</v>
      </c>
      <c r="D1353" s="35">
        <f>ROUND($D$791/100*$D$792*АТС!$C601,2)</f>
        <v>90.01</v>
      </c>
      <c r="E1353" s="35">
        <f>ROUND($E$791/100*$E$792*АТС!C601,2)</f>
        <v>82.7</v>
      </c>
      <c r="F1353" s="35">
        <f>ROUND($F$791/100*$F$792*АТС!C601,2)</f>
        <v>56.3</v>
      </c>
      <c r="G1353" s="35">
        <f>ROUND($G$791/100*$G$792*АТС!C601,2)</f>
        <v>32.950000000000003</v>
      </c>
    </row>
    <row r="1354" spans="1:7" x14ac:dyDescent="0.25">
      <c r="A1354" s="259"/>
      <c r="B1354" s="125">
        <f t="shared" si="21"/>
        <v>42545.375</v>
      </c>
      <c r="C1354" s="126">
        <v>9</v>
      </c>
      <c r="D1354" s="35">
        <f>ROUND($D$791/100*$D$792*АТС!$C602,2)</f>
        <v>72.010000000000005</v>
      </c>
      <c r="E1354" s="35">
        <f>ROUND($E$791/100*$E$792*АТС!C602,2)</f>
        <v>66.16</v>
      </c>
      <c r="F1354" s="35">
        <f>ROUND($F$791/100*$F$792*АТС!C602,2)</f>
        <v>45.04</v>
      </c>
      <c r="G1354" s="35">
        <f>ROUND($G$791/100*$G$792*АТС!C602,2)</f>
        <v>26.36</v>
      </c>
    </row>
    <row r="1355" spans="1:7" x14ac:dyDescent="0.25">
      <c r="A1355" s="259"/>
      <c r="B1355" s="123">
        <f t="shared" si="21"/>
        <v>42545.416669999999</v>
      </c>
      <c r="C1355" s="126">
        <v>10</v>
      </c>
      <c r="D1355" s="35">
        <f>ROUND($D$791/100*$D$792*АТС!$C603,2)</f>
        <v>67.36</v>
      </c>
      <c r="E1355" s="35">
        <f>ROUND($E$791/100*$E$792*АТС!C603,2)</f>
        <v>61.9</v>
      </c>
      <c r="F1355" s="35">
        <f>ROUND($F$791/100*$F$792*АТС!C603,2)</f>
        <v>42.13</v>
      </c>
      <c r="G1355" s="35">
        <f>ROUND($G$791/100*$G$792*АТС!C603,2)</f>
        <v>24.66</v>
      </c>
    </row>
    <row r="1356" spans="1:7" x14ac:dyDescent="0.25">
      <c r="A1356" s="259"/>
      <c r="B1356" s="125">
        <f t="shared" si="21"/>
        <v>42545.458330000001</v>
      </c>
      <c r="C1356" s="126">
        <v>11</v>
      </c>
      <c r="D1356" s="35">
        <f>ROUND($D$791/100*$D$792*АТС!$C604,2)</f>
        <v>65.94</v>
      </c>
      <c r="E1356" s="35">
        <f>ROUND($E$791/100*$E$792*АТС!C604,2)</f>
        <v>60.58</v>
      </c>
      <c r="F1356" s="35">
        <f>ROUND($F$791/100*$F$792*АТС!C604,2)</f>
        <v>41.24</v>
      </c>
      <c r="G1356" s="35">
        <f>ROUND($G$791/100*$G$792*АТС!C604,2)</f>
        <v>24.14</v>
      </c>
    </row>
    <row r="1357" spans="1:7" x14ac:dyDescent="0.25">
      <c r="A1357" s="259"/>
      <c r="B1357" s="123">
        <f t="shared" si="21"/>
        <v>42545.5</v>
      </c>
      <c r="C1357" s="126">
        <v>12</v>
      </c>
      <c r="D1357" s="35">
        <f>ROUND($D$791/100*$D$792*АТС!$C605,2)</f>
        <v>65.930000000000007</v>
      </c>
      <c r="E1357" s="35">
        <f>ROUND($E$791/100*$E$792*АТС!C605,2)</f>
        <v>60.58</v>
      </c>
      <c r="F1357" s="35">
        <f>ROUND($F$791/100*$F$792*АТС!C605,2)</f>
        <v>41.24</v>
      </c>
      <c r="G1357" s="35">
        <f>ROUND($G$791/100*$G$792*АТС!C605,2)</f>
        <v>24.14</v>
      </c>
    </row>
    <row r="1358" spans="1:7" x14ac:dyDescent="0.25">
      <c r="A1358" s="259"/>
      <c r="B1358" s="125">
        <f t="shared" si="21"/>
        <v>42545.541669999999</v>
      </c>
      <c r="C1358" s="126">
        <v>13</v>
      </c>
      <c r="D1358" s="35">
        <f>ROUND($D$791/100*$D$792*АТС!$C606,2)</f>
        <v>65.930000000000007</v>
      </c>
      <c r="E1358" s="35">
        <f>ROUND($E$791/100*$E$792*АТС!C606,2)</f>
        <v>60.58</v>
      </c>
      <c r="F1358" s="35">
        <f>ROUND($F$791/100*$F$792*АТС!C606,2)</f>
        <v>41.24</v>
      </c>
      <c r="G1358" s="35">
        <f>ROUND($G$791/100*$G$792*АТС!C606,2)</f>
        <v>24.13</v>
      </c>
    </row>
    <row r="1359" spans="1:7" x14ac:dyDescent="0.25">
      <c r="A1359" s="259"/>
      <c r="B1359" s="123">
        <f t="shared" si="21"/>
        <v>42545.583330000001</v>
      </c>
      <c r="C1359" s="126">
        <v>14</v>
      </c>
      <c r="D1359" s="35">
        <f>ROUND($D$791/100*$D$792*АТС!$C607,2)</f>
        <v>67.36</v>
      </c>
      <c r="E1359" s="35">
        <f>ROUND($E$791/100*$E$792*АТС!C607,2)</f>
        <v>61.89</v>
      </c>
      <c r="F1359" s="35">
        <f>ROUND($F$791/100*$F$792*АТС!C607,2)</f>
        <v>42.13</v>
      </c>
      <c r="G1359" s="35">
        <f>ROUND($G$791/100*$G$792*АТС!C607,2)</f>
        <v>24.66</v>
      </c>
    </row>
    <row r="1360" spans="1:7" x14ac:dyDescent="0.25">
      <c r="A1360" s="259"/>
      <c r="B1360" s="125">
        <f t="shared" si="21"/>
        <v>42545.625</v>
      </c>
      <c r="C1360" s="126">
        <v>15</v>
      </c>
      <c r="D1360" s="35">
        <f>ROUND($D$791/100*$D$792*АТС!$C608,2)</f>
        <v>68.84</v>
      </c>
      <c r="E1360" s="35">
        <f>ROUND($E$791/100*$E$792*АТС!C608,2)</f>
        <v>63.25</v>
      </c>
      <c r="F1360" s="35">
        <f>ROUND($F$791/100*$F$792*АТС!C608,2)</f>
        <v>43.06</v>
      </c>
      <c r="G1360" s="35">
        <f>ROUND($G$791/100*$G$792*АТС!C608,2)</f>
        <v>25.2</v>
      </c>
    </row>
    <row r="1361" spans="1:7" x14ac:dyDescent="0.25">
      <c r="A1361" s="259"/>
      <c r="B1361" s="123">
        <f t="shared" si="21"/>
        <v>42545.666669999999</v>
      </c>
      <c r="C1361" s="126">
        <v>16</v>
      </c>
      <c r="D1361" s="35">
        <f>ROUND($D$791/100*$D$792*АТС!$C609,2)</f>
        <v>69.45</v>
      </c>
      <c r="E1361" s="35">
        <f>ROUND($E$791/100*$E$792*АТС!C609,2)</f>
        <v>63.81</v>
      </c>
      <c r="F1361" s="35">
        <f>ROUND($F$791/100*$F$792*АТС!C609,2)</f>
        <v>43.44</v>
      </c>
      <c r="G1361" s="35">
        <f>ROUND($G$791/100*$G$792*АТС!C609,2)</f>
        <v>25.42</v>
      </c>
    </row>
    <row r="1362" spans="1:7" x14ac:dyDescent="0.25">
      <c r="A1362" s="259"/>
      <c r="B1362" s="125">
        <f t="shared" si="21"/>
        <v>42545.708330000001</v>
      </c>
      <c r="C1362" s="126">
        <v>17</v>
      </c>
      <c r="D1362" s="35">
        <f>ROUND($D$791/100*$D$792*АТС!$C610,2)</f>
        <v>73.44</v>
      </c>
      <c r="E1362" s="35">
        <f>ROUND($E$791/100*$E$792*АТС!C610,2)</f>
        <v>67.48</v>
      </c>
      <c r="F1362" s="35">
        <f>ROUND($F$791/100*$F$792*АТС!C610,2)</f>
        <v>45.93</v>
      </c>
      <c r="G1362" s="35">
        <f>ROUND($G$791/100*$G$792*АТС!C610,2)</f>
        <v>26.88</v>
      </c>
    </row>
    <row r="1363" spans="1:7" x14ac:dyDescent="0.25">
      <c r="A1363" s="259"/>
      <c r="B1363" s="123">
        <f t="shared" si="21"/>
        <v>42545.75</v>
      </c>
      <c r="C1363" s="126">
        <v>18</v>
      </c>
      <c r="D1363" s="35">
        <f>ROUND($D$791/100*$D$792*АТС!$C611,2)</f>
        <v>76.349999999999994</v>
      </c>
      <c r="E1363" s="35">
        <f>ROUND($E$791/100*$E$792*АТС!C611,2)</f>
        <v>70.150000000000006</v>
      </c>
      <c r="F1363" s="35">
        <f>ROUND($F$791/100*$F$792*АТС!C611,2)</f>
        <v>47.76</v>
      </c>
      <c r="G1363" s="35">
        <f>ROUND($G$791/100*$G$792*АТС!C611,2)</f>
        <v>27.95</v>
      </c>
    </row>
    <row r="1364" spans="1:7" x14ac:dyDescent="0.25">
      <c r="A1364" s="259"/>
      <c r="B1364" s="125">
        <f t="shared" si="21"/>
        <v>42545.791669999999</v>
      </c>
      <c r="C1364" s="126">
        <v>19</v>
      </c>
      <c r="D1364" s="35">
        <f>ROUND($D$791/100*$D$792*АТС!$C612,2)</f>
        <v>73.459999999999994</v>
      </c>
      <c r="E1364" s="35">
        <f>ROUND($E$791/100*$E$792*АТС!C612,2)</f>
        <v>67.5</v>
      </c>
      <c r="F1364" s="35">
        <f>ROUND($F$791/100*$F$792*АТС!C612,2)</f>
        <v>45.95</v>
      </c>
      <c r="G1364" s="35">
        <f>ROUND($G$791/100*$G$792*АТС!C612,2)</f>
        <v>26.89</v>
      </c>
    </row>
    <row r="1365" spans="1:7" x14ac:dyDescent="0.25">
      <c r="A1365" s="259"/>
      <c r="B1365" s="123">
        <f t="shared" si="21"/>
        <v>42545.833330000001</v>
      </c>
      <c r="C1365" s="126">
        <v>20</v>
      </c>
      <c r="D1365" s="35">
        <f>ROUND($D$791/100*$D$792*АТС!$C613,2)</f>
        <v>70.59</v>
      </c>
      <c r="E1365" s="35">
        <f>ROUND($E$791/100*$E$792*АТС!C613,2)</f>
        <v>64.86</v>
      </c>
      <c r="F1365" s="35">
        <f>ROUND($F$791/100*$F$792*АТС!C613,2)</f>
        <v>44.15</v>
      </c>
      <c r="G1365" s="35">
        <f>ROUND($G$791/100*$G$792*АТС!C613,2)</f>
        <v>25.84</v>
      </c>
    </row>
    <row r="1366" spans="1:7" x14ac:dyDescent="0.25">
      <c r="A1366" s="259"/>
      <c r="B1366" s="125">
        <f t="shared" si="21"/>
        <v>42545.875</v>
      </c>
      <c r="C1366" s="126">
        <v>21</v>
      </c>
      <c r="D1366" s="35">
        <f>ROUND($D$791/100*$D$792*АТС!$C614,2)</f>
        <v>75.16</v>
      </c>
      <c r="E1366" s="35">
        <f>ROUND($E$791/100*$E$792*АТС!C614,2)</f>
        <v>69.06</v>
      </c>
      <c r="F1366" s="35">
        <f>ROUND($F$791/100*$F$792*АТС!C614,2)</f>
        <v>47.01</v>
      </c>
      <c r="G1366" s="35">
        <f>ROUND($G$791/100*$G$792*АТС!C614,2)</f>
        <v>27.51</v>
      </c>
    </row>
    <row r="1367" spans="1:7" x14ac:dyDescent="0.25">
      <c r="A1367" s="259"/>
      <c r="B1367" s="123">
        <f t="shared" si="21"/>
        <v>42545.916669999999</v>
      </c>
      <c r="C1367" s="126">
        <v>22</v>
      </c>
      <c r="D1367" s="35">
        <f>ROUND($D$791/100*$D$792*АТС!$C615,2)</f>
        <v>65.28</v>
      </c>
      <c r="E1367" s="35">
        <f>ROUND($E$791/100*$E$792*АТС!C615,2)</f>
        <v>59.98</v>
      </c>
      <c r="F1367" s="35">
        <f>ROUND($F$791/100*$F$792*АТС!C615,2)</f>
        <v>40.83</v>
      </c>
      <c r="G1367" s="35">
        <f>ROUND($G$791/100*$G$792*АТС!C615,2)</f>
        <v>23.9</v>
      </c>
    </row>
    <row r="1368" spans="1:7" x14ac:dyDescent="0.25">
      <c r="A1368" s="259"/>
      <c r="B1368" s="125">
        <f t="shared" si="21"/>
        <v>42545.958330000001</v>
      </c>
      <c r="C1368" s="126">
        <v>23</v>
      </c>
      <c r="D1368" s="35">
        <f>ROUND($D$791/100*$D$792*АТС!$C616,2)</f>
        <v>85.98</v>
      </c>
      <c r="E1368" s="35">
        <f>ROUND($E$791/100*$E$792*АТС!C616,2)</f>
        <v>79</v>
      </c>
      <c r="F1368" s="35">
        <f>ROUND($F$791/100*$F$792*АТС!C616,2)</f>
        <v>53.78</v>
      </c>
      <c r="G1368" s="35">
        <f>ROUND($G$791/100*$G$792*АТС!C616,2)</f>
        <v>31.47</v>
      </c>
    </row>
    <row r="1369" spans="1:7" x14ac:dyDescent="0.25">
      <c r="A1369" s="259"/>
      <c r="B1369" s="125">
        <f t="shared" si="21"/>
        <v>42546</v>
      </c>
      <c r="C1369" s="126">
        <v>0</v>
      </c>
      <c r="D1369" s="35">
        <f>ROUND($D$791/100*$D$792*АТС!$C617,2)</f>
        <v>70.34</v>
      </c>
      <c r="E1369" s="35">
        <f>ROUND($E$791/100*$E$792*АТС!C617,2)</f>
        <v>64.63</v>
      </c>
      <c r="F1369" s="35">
        <f>ROUND($F$791/100*$F$792*АТС!C617,2)</f>
        <v>43.99</v>
      </c>
      <c r="G1369" s="35">
        <f>ROUND($G$791/100*$G$792*АТС!C617,2)</f>
        <v>25.75</v>
      </c>
    </row>
    <row r="1370" spans="1:7" x14ac:dyDescent="0.25">
      <c r="A1370" s="259"/>
      <c r="B1370" s="125">
        <f t="shared" si="21"/>
        <v>42546.041669999999</v>
      </c>
      <c r="C1370" s="126">
        <v>1</v>
      </c>
      <c r="D1370" s="35">
        <f>ROUND($D$791/100*$D$792*АТС!$C618,2)</f>
        <v>65.39</v>
      </c>
      <c r="E1370" s="35">
        <f>ROUND($E$791/100*$E$792*АТС!C618,2)</f>
        <v>60.08</v>
      </c>
      <c r="F1370" s="35">
        <f>ROUND($F$791/100*$F$792*АТС!C618,2)</f>
        <v>40.9</v>
      </c>
      <c r="G1370" s="35">
        <f>ROUND($G$791/100*$G$792*АТС!C618,2)</f>
        <v>23.94</v>
      </c>
    </row>
    <row r="1371" spans="1:7" x14ac:dyDescent="0.25">
      <c r="A1371" s="259"/>
      <c r="B1371" s="125">
        <f t="shared" si="21"/>
        <v>42546.083330000001</v>
      </c>
      <c r="C1371" s="126">
        <v>2</v>
      </c>
      <c r="D1371" s="35">
        <f>ROUND($D$791/100*$D$792*АТС!$C619,2)</f>
        <v>64.349999999999994</v>
      </c>
      <c r="E1371" s="35">
        <f>ROUND($E$791/100*$E$792*АТС!C619,2)</f>
        <v>59.13</v>
      </c>
      <c r="F1371" s="35">
        <f>ROUND($F$791/100*$F$792*АТС!C619,2)</f>
        <v>40.25</v>
      </c>
      <c r="G1371" s="35">
        <f>ROUND($G$791/100*$G$792*АТС!C619,2)</f>
        <v>23.56</v>
      </c>
    </row>
    <row r="1372" spans="1:7" x14ac:dyDescent="0.25">
      <c r="A1372" s="259"/>
      <c r="B1372" s="125">
        <f t="shared" si="21"/>
        <v>42546.125</v>
      </c>
      <c r="C1372" s="126">
        <v>3</v>
      </c>
      <c r="D1372" s="35">
        <f>ROUND($D$791/100*$D$792*АТС!$C620,2)</f>
        <v>70.41</v>
      </c>
      <c r="E1372" s="35">
        <f>ROUND($E$791/100*$E$792*АТС!C620,2)</f>
        <v>64.69</v>
      </c>
      <c r="F1372" s="35">
        <f>ROUND($F$791/100*$F$792*АТС!C620,2)</f>
        <v>44.04</v>
      </c>
      <c r="G1372" s="35">
        <f>ROUND($G$791/100*$G$792*АТС!C620,2)</f>
        <v>25.77</v>
      </c>
    </row>
    <row r="1373" spans="1:7" x14ac:dyDescent="0.25">
      <c r="A1373" s="259"/>
      <c r="B1373" s="125">
        <f t="shared" si="21"/>
        <v>42546.166669999999</v>
      </c>
      <c r="C1373" s="126">
        <v>4</v>
      </c>
      <c r="D1373" s="35">
        <f>ROUND($D$791/100*$D$792*АТС!$C621,2)</f>
        <v>74.31</v>
      </c>
      <c r="E1373" s="35">
        <f>ROUND($E$791/100*$E$792*АТС!C621,2)</f>
        <v>68.28</v>
      </c>
      <c r="F1373" s="35">
        <f>ROUND($F$791/100*$F$792*АТС!C621,2)</f>
        <v>46.48</v>
      </c>
      <c r="G1373" s="35">
        <f>ROUND($G$791/100*$G$792*АТС!C621,2)</f>
        <v>27.2</v>
      </c>
    </row>
    <row r="1374" spans="1:7" x14ac:dyDescent="0.25">
      <c r="A1374" s="259"/>
      <c r="B1374" s="125">
        <f t="shared" si="21"/>
        <v>42546.208330000001</v>
      </c>
      <c r="C1374" s="126">
        <v>5</v>
      </c>
      <c r="D1374" s="35">
        <f>ROUND($D$791/100*$D$792*АТС!$C622,2)</f>
        <v>78.62</v>
      </c>
      <c r="E1374" s="35">
        <f>ROUND($E$791/100*$E$792*АТС!C622,2)</f>
        <v>72.239999999999995</v>
      </c>
      <c r="F1374" s="35">
        <f>ROUND($F$791/100*$F$792*АТС!C622,2)</f>
        <v>49.17</v>
      </c>
      <c r="G1374" s="35">
        <f>ROUND($G$791/100*$G$792*АТС!C622,2)</f>
        <v>28.78</v>
      </c>
    </row>
    <row r="1375" spans="1:7" x14ac:dyDescent="0.25">
      <c r="A1375" s="259"/>
      <c r="B1375" s="125">
        <f t="shared" si="21"/>
        <v>42546.25</v>
      </c>
      <c r="C1375" s="126">
        <v>6</v>
      </c>
      <c r="D1375" s="35">
        <f>ROUND($D$791/100*$D$792*АТС!$C623,2)</f>
        <v>72.23</v>
      </c>
      <c r="E1375" s="35">
        <f>ROUND($E$791/100*$E$792*АТС!C623,2)</f>
        <v>66.37</v>
      </c>
      <c r="F1375" s="35">
        <f>ROUND($F$791/100*$F$792*АТС!C623,2)</f>
        <v>45.18</v>
      </c>
      <c r="G1375" s="35">
        <f>ROUND($G$791/100*$G$792*АТС!C623,2)</f>
        <v>26.44</v>
      </c>
    </row>
    <row r="1376" spans="1:7" x14ac:dyDescent="0.25">
      <c r="A1376" s="259"/>
      <c r="B1376" s="125">
        <f t="shared" si="21"/>
        <v>42546.291669999999</v>
      </c>
      <c r="C1376" s="126">
        <v>7</v>
      </c>
      <c r="D1376" s="35">
        <f>ROUND($D$791/100*$D$792*АТС!$C624,2)</f>
        <v>64.58</v>
      </c>
      <c r="E1376" s="35">
        <f>ROUND($E$791/100*$E$792*АТС!C624,2)</f>
        <v>59.33</v>
      </c>
      <c r="F1376" s="35">
        <f>ROUND($F$791/100*$F$792*АТС!C624,2)</f>
        <v>40.39</v>
      </c>
      <c r="G1376" s="35">
        <f>ROUND($G$791/100*$G$792*АТС!C624,2)</f>
        <v>23.64</v>
      </c>
    </row>
    <row r="1377" spans="1:7" x14ac:dyDescent="0.25">
      <c r="A1377" s="259"/>
      <c r="B1377" s="125">
        <f t="shared" si="21"/>
        <v>42546.333330000001</v>
      </c>
      <c r="C1377" s="126">
        <v>8</v>
      </c>
      <c r="D1377" s="35">
        <f>ROUND($D$791/100*$D$792*АТС!$C625,2)</f>
        <v>79.55</v>
      </c>
      <c r="E1377" s="35">
        <f>ROUND($E$791/100*$E$792*АТС!C625,2)</f>
        <v>73.09</v>
      </c>
      <c r="F1377" s="35">
        <f>ROUND($F$791/100*$F$792*АТС!C625,2)</f>
        <v>49.75</v>
      </c>
      <c r="G1377" s="35">
        <f>ROUND($G$791/100*$G$792*АТС!C625,2)</f>
        <v>29.12</v>
      </c>
    </row>
    <row r="1378" spans="1:7" x14ac:dyDescent="0.25">
      <c r="A1378" s="259"/>
      <c r="B1378" s="125">
        <f t="shared" si="21"/>
        <v>42546.375</v>
      </c>
      <c r="C1378" s="126">
        <v>9</v>
      </c>
      <c r="D1378" s="35">
        <f>ROUND($D$791/100*$D$792*АТС!$C626,2)</f>
        <v>79.19</v>
      </c>
      <c r="E1378" s="35">
        <f>ROUND($E$791/100*$E$792*АТС!C626,2)</f>
        <v>72.760000000000005</v>
      </c>
      <c r="F1378" s="35">
        <f>ROUND($F$791/100*$F$792*АТС!C626,2)</f>
        <v>49.53</v>
      </c>
      <c r="G1378" s="35">
        <f>ROUND($G$791/100*$G$792*АТС!C626,2)</f>
        <v>28.99</v>
      </c>
    </row>
    <row r="1379" spans="1:7" x14ac:dyDescent="0.25">
      <c r="A1379" s="259"/>
      <c r="B1379" s="125">
        <f t="shared" si="21"/>
        <v>42546.416669999999</v>
      </c>
      <c r="C1379" s="126">
        <v>10</v>
      </c>
      <c r="D1379" s="35">
        <f>ROUND($D$791/100*$D$792*АТС!$C627,2)</f>
        <v>74.010000000000005</v>
      </c>
      <c r="E1379" s="35">
        <f>ROUND($E$791/100*$E$792*АТС!C627,2)</f>
        <v>68</v>
      </c>
      <c r="F1379" s="35">
        <f>ROUND($F$791/100*$F$792*АТС!C627,2)</f>
        <v>46.29</v>
      </c>
      <c r="G1379" s="35">
        <f>ROUND($G$791/100*$G$792*АТС!C627,2)</f>
        <v>27.09</v>
      </c>
    </row>
    <row r="1380" spans="1:7" x14ac:dyDescent="0.25">
      <c r="A1380" s="259"/>
      <c r="B1380" s="125">
        <f t="shared" si="21"/>
        <v>42546.458330000001</v>
      </c>
      <c r="C1380" s="126">
        <v>11</v>
      </c>
      <c r="D1380" s="35">
        <f>ROUND($D$791/100*$D$792*АТС!$C628,2)</f>
        <v>72.41</v>
      </c>
      <c r="E1380" s="35">
        <f>ROUND($E$791/100*$E$792*АТС!C628,2)</f>
        <v>66.53</v>
      </c>
      <c r="F1380" s="35">
        <f>ROUND($F$791/100*$F$792*АТС!C628,2)</f>
        <v>45.29</v>
      </c>
      <c r="G1380" s="35">
        <f>ROUND($G$791/100*$G$792*АТС!C628,2)</f>
        <v>26.5</v>
      </c>
    </row>
    <row r="1381" spans="1:7" x14ac:dyDescent="0.25">
      <c r="A1381" s="259"/>
      <c r="B1381" s="125">
        <f t="shared" si="21"/>
        <v>42546.5</v>
      </c>
      <c r="C1381" s="126">
        <v>12</v>
      </c>
      <c r="D1381" s="35">
        <f>ROUND($D$791/100*$D$792*АТС!$C629,2)</f>
        <v>72.41</v>
      </c>
      <c r="E1381" s="35">
        <f>ROUND($E$791/100*$E$792*АТС!C629,2)</f>
        <v>66.53</v>
      </c>
      <c r="F1381" s="35">
        <f>ROUND($F$791/100*$F$792*АТС!C629,2)</f>
        <v>45.29</v>
      </c>
      <c r="G1381" s="35">
        <f>ROUND($G$791/100*$G$792*АТС!C629,2)</f>
        <v>26.5</v>
      </c>
    </row>
    <row r="1382" spans="1:7" x14ac:dyDescent="0.25">
      <c r="A1382" s="259"/>
      <c r="B1382" s="125">
        <f t="shared" si="21"/>
        <v>42546.541669999999</v>
      </c>
      <c r="C1382" s="126">
        <v>13</v>
      </c>
      <c r="D1382" s="35">
        <f>ROUND($D$791/100*$D$792*АТС!$C630,2)</f>
        <v>72.41</v>
      </c>
      <c r="E1382" s="35">
        <f>ROUND($E$791/100*$E$792*АТС!C630,2)</f>
        <v>66.53</v>
      </c>
      <c r="F1382" s="35">
        <f>ROUND($F$791/100*$F$792*АТС!C630,2)</f>
        <v>45.29</v>
      </c>
      <c r="G1382" s="35">
        <f>ROUND($G$791/100*$G$792*АТС!C630,2)</f>
        <v>26.51</v>
      </c>
    </row>
    <row r="1383" spans="1:7" x14ac:dyDescent="0.25">
      <c r="A1383" s="259"/>
      <c r="B1383" s="125">
        <f t="shared" si="21"/>
        <v>42546.583330000001</v>
      </c>
      <c r="C1383" s="126">
        <v>14</v>
      </c>
      <c r="D1383" s="35">
        <f>ROUND($D$791/100*$D$792*АТС!$C631,2)</f>
        <v>74</v>
      </c>
      <c r="E1383" s="35">
        <f>ROUND($E$791/100*$E$792*АТС!C631,2)</f>
        <v>67.989999999999995</v>
      </c>
      <c r="F1383" s="35">
        <f>ROUND($F$791/100*$F$792*АТС!C631,2)</f>
        <v>46.28</v>
      </c>
      <c r="G1383" s="35">
        <f>ROUND($G$791/100*$G$792*АТС!C631,2)</f>
        <v>27.09</v>
      </c>
    </row>
    <row r="1384" spans="1:7" x14ac:dyDescent="0.25">
      <c r="A1384" s="259"/>
      <c r="B1384" s="125">
        <f t="shared" si="21"/>
        <v>42546.625</v>
      </c>
      <c r="C1384" s="126">
        <v>15</v>
      </c>
      <c r="D1384" s="35">
        <f>ROUND($D$791/100*$D$792*АТС!$C632,2)</f>
        <v>72.41</v>
      </c>
      <c r="E1384" s="35">
        <f>ROUND($E$791/100*$E$792*АТС!C632,2)</f>
        <v>66.53</v>
      </c>
      <c r="F1384" s="35">
        <f>ROUND($F$791/100*$F$792*АТС!C632,2)</f>
        <v>45.29</v>
      </c>
      <c r="G1384" s="35">
        <f>ROUND($G$791/100*$G$792*АТС!C632,2)</f>
        <v>26.5</v>
      </c>
    </row>
    <row r="1385" spans="1:7" x14ac:dyDescent="0.25">
      <c r="A1385" s="259"/>
      <c r="B1385" s="125">
        <f t="shared" si="21"/>
        <v>42546.666669999999</v>
      </c>
      <c r="C1385" s="126">
        <v>16</v>
      </c>
      <c r="D1385" s="35">
        <f>ROUND($D$791/100*$D$792*АТС!$C633,2)</f>
        <v>77.42</v>
      </c>
      <c r="E1385" s="35">
        <f>ROUND($E$791/100*$E$792*АТС!C633,2)</f>
        <v>71.13</v>
      </c>
      <c r="F1385" s="35">
        <f>ROUND($F$791/100*$F$792*АТС!C633,2)</f>
        <v>48.42</v>
      </c>
      <c r="G1385" s="35">
        <f>ROUND($G$791/100*$G$792*АТС!C633,2)</f>
        <v>28.34</v>
      </c>
    </row>
    <row r="1386" spans="1:7" x14ac:dyDescent="0.25">
      <c r="A1386" s="259"/>
      <c r="B1386" s="125">
        <f t="shared" si="21"/>
        <v>42546.708330000001</v>
      </c>
      <c r="C1386" s="126">
        <v>17</v>
      </c>
      <c r="D1386" s="35">
        <f>ROUND($D$791/100*$D$792*АТС!$C634,2)</f>
        <v>79.22</v>
      </c>
      <c r="E1386" s="35">
        <f>ROUND($E$791/100*$E$792*АТС!C634,2)</f>
        <v>72.790000000000006</v>
      </c>
      <c r="F1386" s="35">
        <f>ROUND($F$791/100*$F$792*АТС!C634,2)</f>
        <v>49.55</v>
      </c>
      <c r="G1386" s="35">
        <f>ROUND($G$791/100*$G$792*АТС!C634,2)</f>
        <v>29</v>
      </c>
    </row>
    <row r="1387" spans="1:7" x14ac:dyDescent="0.25">
      <c r="A1387" s="259"/>
      <c r="B1387" s="125">
        <f t="shared" si="21"/>
        <v>42546.75</v>
      </c>
      <c r="C1387" s="126">
        <v>18</v>
      </c>
      <c r="D1387" s="35">
        <f>ROUND($D$791/100*$D$792*АТС!$C635,2)</f>
        <v>75.650000000000006</v>
      </c>
      <c r="E1387" s="35">
        <f>ROUND($E$791/100*$E$792*АТС!C635,2)</f>
        <v>69.5</v>
      </c>
      <c r="F1387" s="35">
        <f>ROUND($F$791/100*$F$792*АТС!C635,2)</f>
        <v>47.31</v>
      </c>
      <c r="G1387" s="35">
        <f>ROUND($G$791/100*$G$792*АТС!C635,2)</f>
        <v>27.69</v>
      </c>
    </row>
    <row r="1388" spans="1:7" x14ac:dyDescent="0.25">
      <c r="A1388" s="259"/>
      <c r="B1388" s="125">
        <f t="shared" si="21"/>
        <v>42546.791669999999</v>
      </c>
      <c r="C1388" s="126">
        <v>19</v>
      </c>
      <c r="D1388" s="35">
        <f>ROUND($D$791/100*$D$792*АТС!$C636,2)</f>
        <v>81.099999999999994</v>
      </c>
      <c r="E1388" s="35">
        <f>ROUND($E$791/100*$E$792*АТС!C636,2)</f>
        <v>74.52</v>
      </c>
      <c r="F1388" s="35">
        <f>ROUND($F$791/100*$F$792*АТС!C636,2)</f>
        <v>50.73</v>
      </c>
      <c r="G1388" s="35">
        <f>ROUND($G$791/100*$G$792*АТС!C636,2)</f>
        <v>29.69</v>
      </c>
    </row>
    <row r="1389" spans="1:7" x14ac:dyDescent="0.25">
      <c r="A1389" s="259"/>
      <c r="B1389" s="125">
        <f t="shared" si="21"/>
        <v>42546.833330000001</v>
      </c>
      <c r="C1389" s="126">
        <v>20</v>
      </c>
      <c r="D1389" s="35">
        <f>ROUND($D$791/100*$D$792*АТС!$C637,2)</f>
        <v>71.900000000000006</v>
      </c>
      <c r="E1389" s="35">
        <f>ROUND($E$791/100*$E$792*АТС!C637,2)</f>
        <v>66.06</v>
      </c>
      <c r="F1389" s="35">
        <f>ROUND($F$791/100*$F$792*АТС!C637,2)</f>
        <v>44.97</v>
      </c>
      <c r="G1389" s="35">
        <f>ROUND($G$791/100*$G$792*АТС!C637,2)</f>
        <v>26.32</v>
      </c>
    </row>
    <row r="1390" spans="1:7" x14ac:dyDescent="0.25">
      <c r="A1390" s="259"/>
      <c r="B1390" s="125">
        <f t="shared" si="21"/>
        <v>42546.875</v>
      </c>
      <c r="C1390" s="126">
        <v>21</v>
      </c>
      <c r="D1390" s="35">
        <f>ROUND($D$791/100*$D$792*АТС!$C638,2)</f>
        <v>77.05</v>
      </c>
      <c r="E1390" s="35">
        <f>ROUND($E$791/100*$E$792*АТС!C638,2)</f>
        <v>70.8</v>
      </c>
      <c r="F1390" s="35">
        <f>ROUND($F$791/100*$F$792*АТС!C638,2)</f>
        <v>48.19</v>
      </c>
      <c r="G1390" s="35">
        <f>ROUND($G$791/100*$G$792*АТС!C638,2)</f>
        <v>28.2</v>
      </c>
    </row>
    <row r="1391" spans="1:7" x14ac:dyDescent="0.25">
      <c r="A1391" s="259"/>
      <c r="B1391" s="125">
        <f t="shared" si="21"/>
        <v>42546.916669999999</v>
      </c>
      <c r="C1391" s="126">
        <v>22</v>
      </c>
      <c r="D1391" s="35">
        <f>ROUND($D$791/100*$D$792*АТС!$C639,2)</f>
        <v>65.25</v>
      </c>
      <c r="E1391" s="35">
        <f>ROUND($E$791/100*$E$792*АТС!C639,2)</f>
        <v>59.96</v>
      </c>
      <c r="F1391" s="35">
        <f>ROUND($F$791/100*$F$792*АТС!C639,2)</f>
        <v>40.81</v>
      </c>
      <c r="G1391" s="35">
        <f>ROUND($G$791/100*$G$792*АТС!C639,2)</f>
        <v>23.89</v>
      </c>
    </row>
    <row r="1392" spans="1:7" x14ac:dyDescent="0.25">
      <c r="A1392" s="259"/>
      <c r="B1392" s="125">
        <f t="shared" si="21"/>
        <v>42546.958330000001</v>
      </c>
      <c r="C1392" s="126">
        <v>23</v>
      </c>
      <c r="D1392" s="35">
        <f>ROUND($D$791/100*$D$792*АТС!$C640,2)</f>
        <v>79.13</v>
      </c>
      <c r="E1392" s="35">
        <f>ROUND($E$791/100*$E$792*АТС!C640,2)</f>
        <v>72.709999999999994</v>
      </c>
      <c r="F1392" s="35">
        <f>ROUND($F$791/100*$F$792*АТС!C640,2)</f>
        <v>49.49</v>
      </c>
      <c r="G1392" s="35">
        <f>ROUND($G$791/100*$G$792*АТС!C640,2)</f>
        <v>28.97</v>
      </c>
    </row>
    <row r="1393" spans="1:7" x14ac:dyDescent="0.25">
      <c r="A1393" s="259"/>
      <c r="B1393" s="125">
        <f t="shared" si="21"/>
        <v>42547</v>
      </c>
      <c r="C1393" s="126">
        <v>0</v>
      </c>
      <c r="D1393" s="35">
        <f>ROUND($D$791/100*$D$792*АТС!$C641,2)</f>
        <v>71.42</v>
      </c>
      <c r="E1393" s="35">
        <f>ROUND($E$791/100*$E$792*АТС!C641,2)</f>
        <v>65.62</v>
      </c>
      <c r="F1393" s="35">
        <f>ROUND($F$791/100*$F$792*АТС!C641,2)</f>
        <v>44.67</v>
      </c>
      <c r="G1393" s="35">
        <f>ROUND($G$791/100*$G$792*АТС!C641,2)</f>
        <v>26.14</v>
      </c>
    </row>
    <row r="1394" spans="1:7" x14ac:dyDescent="0.25">
      <c r="A1394" s="259"/>
      <c r="B1394" s="125">
        <f t="shared" si="21"/>
        <v>42547.041669999999</v>
      </c>
      <c r="C1394" s="126">
        <v>1</v>
      </c>
      <c r="D1394" s="35">
        <f>ROUND($D$791/100*$D$792*АТС!$C642,2)</f>
        <v>65.760000000000005</v>
      </c>
      <c r="E1394" s="35">
        <f>ROUND($E$791/100*$E$792*АТС!C642,2)</f>
        <v>60.42</v>
      </c>
      <c r="F1394" s="35">
        <f>ROUND($F$791/100*$F$792*АТС!C642,2)</f>
        <v>41.13</v>
      </c>
      <c r="G1394" s="35">
        <f>ROUND($G$791/100*$G$792*АТС!C642,2)</f>
        <v>24.07</v>
      </c>
    </row>
    <row r="1395" spans="1:7" x14ac:dyDescent="0.25">
      <c r="A1395" s="259"/>
      <c r="B1395" s="125">
        <f t="shared" si="21"/>
        <v>42547.083330000001</v>
      </c>
      <c r="C1395" s="126">
        <v>2</v>
      </c>
      <c r="D1395" s="35">
        <f>ROUND($D$791/100*$D$792*АТС!$C643,2)</f>
        <v>64.33</v>
      </c>
      <c r="E1395" s="35">
        <f>ROUND($E$791/100*$E$792*АТС!C643,2)</f>
        <v>59.1</v>
      </c>
      <c r="F1395" s="35">
        <f>ROUND($F$791/100*$F$792*АТС!C643,2)</f>
        <v>40.229999999999997</v>
      </c>
      <c r="G1395" s="35">
        <f>ROUND($G$791/100*$G$792*АТС!C643,2)</f>
        <v>23.55</v>
      </c>
    </row>
    <row r="1396" spans="1:7" x14ac:dyDescent="0.25">
      <c r="A1396" s="259"/>
      <c r="B1396" s="125">
        <f t="shared" si="21"/>
        <v>42547.125</v>
      </c>
      <c r="C1396" s="126">
        <v>3</v>
      </c>
      <c r="D1396" s="35">
        <f>ROUND($D$791/100*$D$792*АТС!$C644,2)</f>
        <v>68.569999999999993</v>
      </c>
      <c r="E1396" s="35">
        <f>ROUND($E$791/100*$E$792*АТС!C644,2)</f>
        <v>63</v>
      </c>
      <c r="F1396" s="35">
        <f>ROUND($F$791/100*$F$792*АТС!C644,2)</f>
        <v>42.89</v>
      </c>
      <c r="G1396" s="35">
        <f>ROUND($G$791/100*$G$792*АТС!C644,2)</f>
        <v>25.1</v>
      </c>
    </row>
    <row r="1397" spans="1:7" x14ac:dyDescent="0.25">
      <c r="A1397" s="259"/>
      <c r="B1397" s="125">
        <f t="shared" si="21"/>
        <v>42547.166669999999</v>
      </c>
      <c r="C1397" s="126">
        <v>4</v>
      </c>
      <c r="D1397" s="35">
        <f>ROUND($D$791/100*$D$792*АТС!$C645,2)</f>
        <v>72.31</v>
      </c>
      <c r="E1397" s="35">
        <f>ROUND($E$791/100*$E$792*АТС!C645,2)</f>
        <v>66.44</v>
      </c>
      <c r="F1397" s="35">
        <f>ROUND($F$791/100*$F$792*АТС!C645,2)</f>
        <v>45.23</v>
      </c>
      <c r="G1397" s="35">
        <f>ROUND($G$791/100*$G$792*АТС!C645,2)</f>
        <v>26.47</v>
      </c>
    </row>
    <row r="1398" spans="1:7" x14ac:dyDescent="0.25">
      <c r="A1398" s="259"/>
      <c r="B1398" s="125">
        <f t="shared" si="21"/>
        <v>42547.208330000001</v>
      </c>
      <c r="C1398" s="126">
        <v>5</v>
      </c>
      <c r="D1398" s="35">
        <f>ROUND($D$791/100*$D$792*АТС!$C646,2)</f>
        <v>78.62</v>
      </c>
      <c r="E1398" s="35">
        <f>ROUND($E$791/100*$E$792*АТС!C646,2)</f>
        <v>72.23</v>
      </c>
      <c r="F1398" s="35">
        <f>ROUND($F$791/100*$F$792*АТС!C646,2)</f>
        <v>49.17</v>
      </c>
      <c r="G1398" s="35">
        <f>ROUND($G$791/100*$G$792*АТС!C646,2)</f>
        <v>28.78</v>
      </c>
    </row>
    <row r="1399" spans="1:7" x14ac:dyDescent="0.25">
      <c r="A1399" s="259"/>
      <c r="B1399" s="125">
        <f t="shared" si="21"/>
        <v>42547.25</v>
      </c>
      <c r="C1399" s="126">
        <v>6</v>
      </c>
      <c r="D1399" s="35">
        <f>ROUND($D$791/100*$D$792*АТС!$C647,2)</f>
        <v>72.290000000000006</v>
      </c>
      <c r="E1399" s="35">
        <f>ROUND($E$791/100*$E$792*АТС!C647,2)</f>
        <v>66.430000000000007</v>
      </c>
      <c r="F1399" s="35">
        <f>ROUND($F$791/100*$F$792*АТС!C647,2)</f>
        <v>45.22</v>
      </c>
      <c r="G1399" s="35">
        <f>ROUND($G$791/100*$G$792*АТС!C647,2)</f>
        <v>26.46</v>
      </c>
    </row>
    <row r="1400" spans="1:7" x14ac:dyDescent="0.25">
      <c r="A1400" s="259"/>
      <c r="B1400" s="125">
        <f t="shared" si="21"/>
        <v>42547.291669999999</v>
      </c>
      <c r="C1400" s="126">
        <v>7</v>
      </c>
      <c r="D1400" s="35">
        <f>ROUND($D$791/100*$D$792*АТС!$C648,2)</f>
        <v>64.37</v>
      </c>
      <c r="E1400" s="35">
        <f>ROUND($E$791/100*$E$792*АТС!C648,2)</f>
        <v>59.14</v>
      </c>
      <c r="F1400" s="35">
        <f>ROUND($F$791/100*$F$792*АТС!C648,2)</f>
        <v>40.26</v>
      </c>
      <c r="G1400" s="35">
        <f>ROUND($G$791/100*$G$792*АТС!C648,2)</f>
        <v>23.56</v>
      </c>
    </row>
    <row r="1401" spans="1:7" x14ac:dyDescent="0.25">
      <c r="A1401" s="259"/>
      <c r="B1401" s="125">
        <f t="shared" si="21"/>
        <v>42547.333330000001</v>
      </c>
      <c r="C1401" s="126">
        <v>8</v>
      </c>
      <c r="D1401" s="35">
        <f>ROUND($D$791/100*$D$792*АТС!$C649,2)</f>
        <v>70.2</v>
      </c>
      <c r="E1401" s="35">
        <f>ROUND($E$791/100*$E$792*АТС!C649,2)</f>
        <v>64.510000000000005</v>
      </c>
      <c r="F1401" s="35">
        <f>ROUND($F$791/100*$F$792*АТС!C649,2)</f>
        <v>43.91</v>
      </c>
      <c r="G1401" s="35">
        <f>ROUND($G$791/100*$G$792*АТС!C649,2)</f>
        <v>25.7</v>
      </c>
    </row>
    <row r="1402" spans="1:7" x14ac:dyDescent="0.25">
      <c r="A1402" s="259"/>
      <c r="B1402" s="125">
        <f t="shared" si="21"/>
        <v>42547.375</v>
      </c>
      <c r="C1402" s="126">
        <v>9</v>
      </c>
      <c r="D1402" s="35">
        <f>ROUND($D$791/100*$D$792*АТС!$C650,2)</f>
        <v>79.2</v>
      </c>
      <c r="E1402" s="35">
        <f>ROUND($E$791/100*$E$792*АТС!C650,2)</f>
        <v>72.77</v>
      </c>
      <c r="F1402" s="35">
        <f>ROUND($F$791/100*$F$792*АТС!C650,2)</f>
        <v>49.54</v>
      </c>
      <c r="G1402" s="35">
        <f>ROUND($G$791/100*$G$792*АТС!C650,2)</f>
        <v>28.99</v>
      </c>
    </row>
    <row r="1403" spans="1:7" x14ac:dyDescent="0.25">
      <c r="A1403" s="259"/>
      <c r="B1403" s="125">
        <f t="shared" si="21"/>
        <v>42547.416669999999</v>
      </c>
      <c r="C1403" s="126">
        <v>10</v>
      </c>
      <c r="D1403" s="35">
        <f>ROUND($D$791/100*$D$792*АТС!$C651,2)</f>
        <v>73.989999999999995</v>
      </c>
      <c r="E1403" s="35">
        <f>ROUND($E$791/100*$E$792*АТС!C651,2)</f>
        <v>67.989999999999995</v>
      </c>
      <c r="F1403" s="35">
        <f>ROUND($F$791/100*$F$792*АТС!C651,2)</f>
        <v>46.28</v>
      </c>
      <c r="G1403" s="35">
        <f>ROUND($G$791/100*$G$792*АТС!C651,2)</f>
        <v>27.08</v>
      </c>
    </row>
    <row r="1404" spans="1:7" x14ac:dyDescent="0.25">
      <c r="A1404" s="259"/>
      <c r="B1404" s="125">
        <f t="shared" si="21"/>
        <v>42547.458330000001</v>
      </c>
      <c r="C1404" s="126">
        <v>11</v>
      </c>
      <c r="D1404" s="35">
        <f>ROUND($D$791/100*$D$792*АТС!$C652,2)</f>
        <v>72.41</v>
      </c>
      <c r="E1404" s="35">
        <f>ROUND($E$791/100*$E$792*АТС!C652,2)</f>
        <v>66.53</v>
      </c>
      <c r="F1404" s="35">
        <f>ROUND($F$791/100*$F$792*АТС!C652,2)</f>
        <v>45.29</v>
      </c>
      <c r="G1404" s="35">
        <f>ROUND($G$791/100*$G$792*АТС!C652,2)</f>
        <v>26.51</v>
      </c>
    </row>
    <row r="1405" spans="1:7" x14ac:dyDescent="0.25">
      <c r="A1405" s="259"/>
      <c r="B1405" s="125">
        <f t="shared" si="21"/>
        <v>42547.5</v>
      </c>
      <c r="C1405" s="126">
        <v>12</v>
      </c>
      <c r="D1405" s="35">
        <f>ROUND($D$791/100*$D$792*АТС!$C653,2)</f>
        <v>72.41</v>
      </c>
      <c r="E1405" s="35">
        <f>ROUND($E$791/100*$E$792*АТС!C653,2)</f>
        <v>66.53</v>
      </c>
      <c r="F1405" s="35">
        <f>ROUND($F$791/100*$F$792*АТС!C653,2)</f>
        <v>45.29</v>
      </c>
      <c r="G1405" s="35">
        <f>ROUND($G$791/100*$G$792*АТС!C653,2)</f>
        <v>26.5</v>
      </c>
    </row>
    <row r="1406" spans="1:7" x14ac:dyDescent="0.25">
      <c r="A1406" s="259"/>
      <c r="B1406" s="125">
        <f t="shared" si="21"/>
        <v>42547.541669999999</v>
      </c>
      <c r="C1406" s="126">
        <v>13</v>
      </c>
      <c r="D1406" s="35">
        <f>ROUND($D$791/100*$D$792*АТС!$C654,2)</f>
        <v>72.400000000000006</v>
      </c>
      <c r="E1406" s="35">
        <f>ROUND($E$791/100*$E$792*АТС!C654,2)</f>
        <v>66.53</v>
      </c>
      <c r="F1406" s="35">
        <f>ROUND($F$791/100*$F$792*АТС!C654,2)</f>
        <v>45.29</v>
      </c>
      <c r="G1406" s="35">
        <f>ROUND($G$791/100*$G$792*АТС!C654,2)</f>
        <v>26.5</v>
      </c>
    </row>
    <row r="1407" spans="1:7" x14ac:dyDescent="0.25">
      <c r="A1407" s="259"/>
      <c r="B1407" s="125">
        <f t="shared" si="21"/>
        <v>42547.583330000001</v>
      </c>
      <c r="C1407" s="126">
        <v>14</v>
      </c>
      <c r="D1407" s="35">
        <f>ROUND($D$791/100*$D$792*АТС!$C655,2)</f>
        <v>74</v>
      </c>
      <c r="E1407" s="35">
        <f>ROUND($E$791/100*$E$792*АТС!C655,2)</f>
        <v>67.989999999999995</v>
      </c>
      <c r="F1407" s="35">
        <f>ROUND($F$791/100*$F$792*АТС!C655,2)</f>
        <v>46.28</v>
      </c>
      <c r="G1407" s="35">
        <f>ROUND($G$791/100*$G$792*АТС!C655,2)</f>
        <v>27.09</v>
      </c>
    </row>
    <row r="1408" spans="1:7" x14ac:dyDescent="0.25">
      <c r="A1408" s="259"/>
      <c r="B1408" s="125">
        <f t="shared" si="21"/>
        <v>42547.625</v>
      </c>
      <c r="C1408" s="126">
        <v>15</v>
      </c>
      <c r="D1408" s="35">
        <f>ROUND($D$791/100*$D$792*АТС!$C656,2)</f>
        <v>72.39</v>
      </c>
      <c r="E1408" s="35">
        <f>ROUND($E$791/100*$E$792*АТС!C656,2)</f>
        <v>66.510000000000005</v>
      </c>
      <c r="F1408" s="35">
        <f>ROUND($F$791/100*$F$792*АТС!C656,2)</f>
        <v>45.28</v>
      </c>
      <c r="G1408" s="35">
        <f>ROUND($G$791/100*$G$792*АТС!C656,2)</f>
        <v>26.5</v>
      </c>
    </row>
    <row r="1409" spans="1:7" x14ac:dyDescent="0.25">
      <c r="A1409" s="259"/>
      <c r="B1409" s="125">
        <f t="shared" si="21"/>
        <v>42547.666669999999</v>
      </c>
      <c r="C1409" s="126">
        <v>16</v>
      </c>
      <c r="D1409" s="35">
        <f>ROUND($D$791/100*$D$792*АТС!$C657,2)</f>
        <v>79.2</v>
      </c>
      <c r="E1409" s="35">
        <f>ROUND($E$791/100*$E$792*АТС!C657,2)</f>
        <v>72.77</v>
      </c>
      <c r="F1409" s="35">
        <f>ROUND($F$791/100*$F$792*АТС!C657,2)</f>
        <v>49.54</v>
      </c>
      <c r="G1409" s="35">
        <f>ROUND($G$791/100*$G$792*АТС!C657,2)</f>
        <v>28.99</v>
      </c>
    </row>
    <row r="1410" spans="1:7" x14ac:dyDescent="0.25">
      <c r="A1410" s="259"/>
      <c r="B1410" s="125">
        <f t="shared" si="21"/>
        <v>42547.708330000001</v>
      </c>
      <c r="C1410" s="126">
        <v>17</v>
      </c>
      <c r="D1410" s="35">
        <f>ROUND($D$791/100*$D$792*АТС!$C658,2)</f>
        <v>79.209999999999994</v>
      </c>
      <c r="E1410" s="35">
        <f>ROUND($E$791/100*$E$792*АТС!C658,2)</f>
        <v>72.78</v>
      </c>
      <c r="F1410" s="35">
        <f>ROUND($F$791/100*$F$792*АТС!C658,2)</f>
        <v>49.54</v>
      </c>
      <c r="G1410" s="35">
        <f>ROUND($G$791/100*$G$792*АТС!C658,2)</f>
        <v>28.99</v>
      </c>
    </row>
    <row r="1411" spans="1:7" x14ac:dyDescent="0.25">
      <c r="A1411" s="259"/>
      <c r="B1411" s="125">
        <f t="shared" si="21"/>
        <v>42547.75</v>
      </c>
      <c r="C1411" s="126">
        <v>18</v>
      </c>
      <c r="D1411" s="35">
        <f>ROUND($D$791/100*$D$792*АТС!$C659,2)</f>
        <v>75.69</v>
      </c>
      <c r="E1411" s="35">
        <f>ROUND($E$791/100*$E$792*АТС!C659,2)</f>
        <v>69.540000000000006</v>
      </c>
      <c r="F1411" s="35">
        <f>ROUND($F$791/100*$F$792*АТС!C659,2)</f>
        <v>47.34</v>
      </c>
      <c r="G1411" s="35">
        <f>ROUND($G$791/100*$G$792*АТС!C659,2)</f>
        <v>27.71</v>
      </c>
    </row>
    <row r="1412" spans="1:7" x14ac:dyDescent="0.25">
      <c r="A1412" s="259"/>
      <c r="B1412" s="125">
        <f t="shared" si="21"/>
        <v>42547.791669999999</v>
      </c>
      <c r="C1412" s="126">
        <v>19</v>
      </c>
      <c r="D1412" s="35">
        <f>ROUND($D$791/100*$D$792*АТС!$C660,2)</f>
        <v>81.16</v>
      </c>
      <c r="E1412" s="35">
        <f>ROUND($E$791/100*$E$792*АТС!C660,2)</f>
        <v>74.569999999999993</v>
      </c>
      <c r="F1412" s="35">
        <f>ROUND($F$791/100*$F$792*АТС!C660,2)</f>
        <v>50.76</v>
      </c>
      <c r="G1412" s="35">
        <f>ROUND($G$791/100*$G$792*АТС!C660,2)</f>
        <v>29.71</v>
      </c>
    </row>
    <row r="1413" spans="1:7" x14ac:dyDescent="0.25">
      <c r="A1413" s="259"/>
      <c r="B1413" s="125">
        <f t="shared" si="21"/>
        <v>42547.833330000001</v>
      </c>
      <c r="C1413" s="126">
        <v>20</v>
      </c>
      <c r="D1413" s="35">
        <f>ROUND($D$791/100*$D$792*АТС!$C661,2)</f>
        <v>69.58</v>
      </c>
      <c r="E1413" s="35">
        <f>ROUND($E$791/100*$E$792*АТС!C661,2)</f>
        <v>63.94</v>
      </c>
      <c r="F1413" s="35">
        <f>ROUND($F$791/100*$F$792*АТС!C661,2)</f>
        <v>43.52</v>
      </c>
      <c r="G1413" s="35">
        <f>ROUND($G$791/100*$G$792*АТС!C661,2)</f>
        <v>25.47</v>
      </c>
    </row>
    <row r="1414" spans="1:7" x14ac:dyDescent="0.25">
      <c r="A1414" s="259"/>
      <c r="B1414" s="125">
        <f t="shared" si="21"/>
        <v>42547.875</v>
      </c>
      <c r="C1414" s="126">
        <v>21</v>
      </c>
      <c r="D1414" s="35">
        <f>ROUND($D$791/100*$D$792*АТС!$C662,2)</f>
        <v>74.239999999999995</v>
      </c>
      <c r="E1414" s="35">
        <f>ROUND($E$791/100*$E$792*АТС!C662,2)</f>
        <v>68.22</v>
      </c>
      <c r="F1414" s="35">
        <f>ROUND($F$791/100*$F$792*АТС!C662,2)</f>
        <v>46.44</v>
      </c>
      <c r="G1414" s="35">
        <f>ROUND($G$791/100*$G$792*АТС!C662,2)</f>
        <v>27.18</v>
      </c>
    </row>
    <row r="1415" spans="1:7" x14ac:dyDescent="0.25">
      <c r="A1415" s="259"/>
      <c r="B1415" s="125">
        <f t="shared" si="21"/>
        <v>42547.916669999999</v>
      </c>
      <c r="C1415" s="126">
        <v>22</v>
      </c>
      <c r="D1415" s="35">
        <f>ROUND($D$791/100*$D$792*АТС!$C663,2)</f>
        <v>65.260000000000005</v>
      </c>
      <c r="E1415" s="35">
        <f>ROUND($E$791/100*$E$792*АТС!C663,2)</f>
        <v>59.97</v>
      </c>
      <c r="F1415" s="35">
        <f>ROUND($F$791/100*$F$792*АТС!C663,2)</f>
        <v>40.82</v>
      </c>
      <c r="G1415" s="35">
        <f>ROUND($G$791/100*$G$792*АТС!C663,2)</f>
        <v>23.89</v>
      </c>
    </row>
    <row r="1416" spans="1:7" x14ac:dyDescent="0.25">
      <c r="A1416" s="259"/>
      <c r="B1416" s="125">
        <f t="shared" si="21"/>
        <v>42547.958330000001</v>
      </c>
      <c r="C1416" s="126">
        <v>23</v>
      </c>
      <c r="D1416" s="35">
        <f>ROUND($D$791/100*$D$792*АТС!$C664,2)</f>
        <v>79.180000000000007</v>
      </c>
      <c r="E1416" s="35">
        <f>ROUND($E$791/100*$E$792*АТС!C664,2)</f>
        <v>72.75</v>
      </c>
      <c r="F1416" s="35">
        <f>ROUND($F$791/100*$F$792*АТС!C664,2)</f>
        <v>49.52</v>
      </c>
      <c r="G1416" s="35">
        <f>ROUND($G$791/100*$G$792*АТС!C664,2)</f>
        <v>28.98</v>
      </c>
    </row>
    <row r="1417" spans="1:7" x14ac:dyDescent="0.25">
      <c r="A1417" s="259"/>
      <c r="B1417" s="125">
        <f t="shared" si="21"/>
        <v>42548</v>
      </c>
      <c r="C1417" s="126">
        <v>0</v>
      </c>
      <c r="D1417" s="35">
        <f>ROUND($D$791/100*$D$792*АТС!$C665,2)</f>
        <v>67.959999999999994</v>
      </c>
      <c r="E1417" s="35">
        <f>ROUND($E$791/100*$E$792*АТС!C665,2)</f>
        <v>62.44</v>
      </c>
      <c r="F1417" s="35">
        <f>ROUND($F$791/100*$F$792*АТС!C665,2)</f>
        <v>42.5</v>
      </c>
      <c r="G1417" s="35">
        <f>ROUND($G$791/100*$G$792*АТС!C665,2)</f>
        <v>24.88</v>
      </c>
    </row>
    <row r="1418" spans="1:7" x14ac:dyDescent="0.25">
      <c r="A1418" s="259"/>
      <c r="B1418" s="125">
        <f t="shared" si="21"/>
        <v>42548.041669999999</v>
      </c>
      <c r="C1418" s="126">
        <v>1</v>
      </c>
      <c r="D1418" s="35">
        <f>ROUND($D$791/100*$D$792*АТС!$C666,2)</f>
        <v>64.569999999999993</v>
      </c>
      <c r="E1418" s="35">
        <f>ROUND($E$791/100*$E$792*АТС!C666,2)</f>
        <v>59.33</v>
      </c>
      <c r="F1418" s="35">
        <f>ROUND($F$791/100*$F$792*АТС!C666,2)</f>
        <v>40.39</v>
      </c>
      <c r="G1418" s="35">
        <f>ROUND($G$791/100*$G$792*АТС!C666,2)</f>
        <v>23.64</v>
      </c>
    </row>
    <row r="1419" spans="1:7" x14ac:dyDescent="0.25">
      <c r="A1419" s="259"/>
      <c r="B1419" s="125">
        <f t="shared" si="21"/>
        <v>42548.083330000001</v>
      </c>
      <c r="C1419" s="126">
        <v>2</v>
      </c>
      <c r="D1419" s="35">
        <f>ROUND($D$791/100*$D$792*АТС!$C667,2)</f>
        <v>68.3</v>
      </c>
      <c r="E1419" s="35">
        <f>ROUND($E$791/100*$E$792*АТС!C667,2)</f>
        <v>62.75</v>
      </c>
      <c r="F1419" s="35">
        <f>ROUND($F$791/100*$F$792*АТС!C667,2)</f>
        <v>42.72</v>
      </c>
      <c r="G1419" s="35">
        <f>ROUND($G$791/100*$G$792*АТС!C667,2)</f>
        <v>25</v>
      </c>
    </row>
    <row r="1420" spans="1:7" x14ac:dyDescent="0.25">
      <c r="A1420" s="259"/>
      <c r="B1420" s="125">
        <f t="shared" si="21"/>
        <v>42548.125</v>
      </c>
      <c r="C1420" s="126">
        <v>3</v>
      </c>
      <c r="D1420" s="35">
        <f>ROUND($D$791/100*$D$792*АТС!$C668,2)</f>
        <v>72.42</v>
      </c>
      <c r="E1420" s="35">
        <f>ROUND($E$791/100*$E$792*АТС!C668,2)</f>
        <v>66.540000000000006</v>
      </c>
      <c r="F1420" s="35">
        <f>ROUND($F$791/100*$F$792*АТС!C668,2)</f>
        <v>45.29</v>
      </c>
      <c r="G1420" s="35">
        <f>ROUND($G$791/100*$G$792*АТС!C668,2)</f>
        <v>26.51</v>
      </c>
    </row>
    <row r="1421" spans="1:7" x14ac:dyDescent="0.25">
      <c r="A1421" s="259"/>
      <c r="B1421" s="125">
        <f t="shared" si="21"/>
        <v>42548.166669999999</v>
      </c>
      <c r="C1421" s="126">
        <v>4</v>
      </c>
      <c r="D1421" s="35">
        <f>ROUND($D$791/100*$D$792*АТС!$C669,2)</f>
        <v>76.03</v>
      </c>
      <c r="E1421" s="35">
        <f>ROUND($E$791/100*$E$792*АТС!C669,2)</f>
        <v>69.86</v>
      </c>
      <c r="F1421" s="35">
        <f>ROUND($F$791/100*$F$792*АТС!C669,2)</f>
        <v>47.55</v>
      </c>
      <c r="G1421" s="35">
        <f>ROUND($G$791/100*$G$792*АТС!C669,2)</f>
        <v>27.83</v>
      </c>
    </row>
    <row r="1422" spans="1:7" x14ac:dyDescent="0.25">
      <c r="A1422" s="259"/>
      <c r="B1422" s="125">
        <f t="shared" si="21"/>
        <v>42548.208330000001</v>
      </c>
      <c r="C1422" s="126">
        <v>5</v>
      </c>
      <c r="D1422" s="35">
        <f>ROUND($D$791/100*$D$792*АТС!$C670,2)</f>
        <v>79.97</v>
      </c>
      <c r="E1422" s="35">
        <f>ROUND($E$791/100*$E$792*АТС!C670,2)</f>
        <v>73.48</v>
      </c>
      <c r="F1422" s="35">
        <f>ROUND($F$791/100*$F$792*АТС!C670,2)</f>
        <v>50.02</v>
      </c>
      <c r="G1422" s="35">
        <f>ROUND($G$791/100*$G$792*АТС!C670,2)</f>
        <v>29.27</v>
      </c>
    </row>
    <row r="1423" spans="1:7" x14ac:dyDescent="0.25">
      <c r="A1423" s="259"/>
      <c r="B1423" s="125">
        <f t="shared" si="21"/>
        <v>42548.25</v>
      </c>
      <c r="C1423" s="126">
        <v>6</v>
      </c>
      <c r="D1423" s="35">
        <f>ROUND($D$791/100*$D$792*АТС!$C671,2)</f>
        <v>69.09</v>
      </c>
      <c r="E1423" s="35">
        <f>ROUND($E$791/100*$E$792*АТС!C671,2)</f>
        <v>63.48</v>
      </c>
      <c r="F1423" s="35">
        <f>ROUND($F$791/100*$F$792*АТС!C671,2)</f>
        <v>43.21</v>
      </c>
      <c r="G1423" s="35">
        <f>ROUND($G$791/100*$G$792*АТС!C671,2)</f>
        <v>25.29</v>
      </c>
    </row>
    <row r="1424" spans="1:7" x14ac:dyDescent="0.25">
      <c r="A1424" s="259"/>
      <c r="B1424" s="125">
        <f t="shared" si="21"/>
        <v>42548.291669999999</v>
      </c>
      <c r="C1424" s="126">
        <v>7</v>
      </c>
      <c r="D1424" s="35">
        <f>ROUND($D$791/100*$D$792*АТС!$C672,2)</f>
        <v>103.55</v>
      </c>
      <c r="E1424" s="35">
        <f>ROUND($E$791/100*$E$792*АТС!C672,2)</f>
        <v>95.15</v>
      </c>
      <c r="F1424" s="35">
        <f>ROUND($F$791/100*$F$792*АТС!C672,2)</f>
        <v>64.77</v>
      </c>
      <c r="G1424" s="35">
        <f>ROUND($G$791/100*$G$792*АТС!C672,2)</f>
        <v>37.909999999999997</v>
      </c>
    </row>
    <row r="1425" spans="1:7" x14ac:dyDescent="0.25">
      <c r="A1425" s="259"/>
      <c r="B1425" s="125">
        <f t="shared" si="21"/>
        <v>42548.333330000001</v>
      </c>
      <c r="C1425" s="126">
        <v>8</v>
      </c>
      <c r="D1425" s="35">
        <f>ROUND($D$791/100*$D$792*АТС!$C673,2)</f>
        <v>84.92</v>
      </c>
      <c r="E1425" s="35">
        <f>ROUND($E$791/100*$E$792*АТС!C673,2)</f>
        <v>78.03</v>
      </c>
      <c r="F1425" s="35">
        <f>ROUND($F$791/100*$F$792*АТС!C673,2)</f>
        <v>53.12</v>
      </c>
      <c r="G1425" s="35">
        <f>ROUND($G$791/100*$G$792*АТС!C673,2)</f>
        <v>31.09</v>
      </c>
    </row>
    <row r="1426" spans="1:7" x14ac:dyDescent="0.25">
      <c r="A1426" s="259"/>
      <c r="B1426" s="125">
        <f t="shared" si="21"/>
        <v>42548.375</v>
      </c>
      <c r="C1426" s="126">
        <v>9</v>
      </c>
      <c r="D1426" s="35">
        <f>ROUND($D$791/100*$D$792*АТС!$C674,2)</f>
        <v>67.09</v>
      </c>
      <c r="E1426" s="35">
        <f>ROUND($E$791/100*$E$792*АТС!C674,2)</f>
        <v>61.65</v>
      </c>
      <c r="F1426" s="35">
        <f>ROUND($F$791/100*$F$792*АТС!C674,2)</f>
        <v>41.97</v>
      </c>
      <c r="G1426" s="35">
        <f>ROUND($G$791/100*$G$792*АТС!C674,2)</f>
        <v>24.56</v>
      </c>
    </row>
    <row r="1427" spans="1:7" x14ac:dyDescent="0.25">
      <c r="A1427" s="259"/>
      <c r="B1427" s="125">
        <f t="shared" si="21"/>
        <v>42548.416669999999</v>
      </c>
      <c r="C1427" s="126">
        <v>10</v>
      </c>
      <c r="D1427" s="35">
        <f>ROUND($D$791/100*$D$792*АТС!$C675,2)</f>
        <v>68.010000000000005</v>
      </c>
      <c r="E1427" s="35">
        <f>ROUND($E$791/100*$E$792*АТС!C675,2)</f>
        <v>62.49</v>
      </c>
      <c r="F1427" s="35">
        <f>ROUND($F$791/100*$F$792*АТС!C675,2)</f>
        <v>42.54</v>
      </c>
      <c r="G1427" s="35">
        <f>ROUND($G$791/100*$G$792*АТС!C675,2)</f>
        <v>24.89</v>
      </c>
    </row>
    <row r="1428" spans="1:7" x14ac:dyDescent="0.25">
      <c r="A1428" s="259"/>
      <c r="B1428" s="125">
        <f t="shared" si="21"/>
        <v>42548.458330000001</v>
      </c>
      <c r="C1428" s="126">
        <v>11</v>
      </c>
      <c r="D1428" s="35">
        <f>ROUND($D$791/100*$D$792*АТС!$C676,2)</f>
        <v>72.3</v>
      </c>
      <c r="E1428" s="35">
        <f>ROUND($E$791/100*$E$792*АТС!C676,2)</f>
        <v>66.430000000000007</v>
      </c>
      <c r="F1428" s="35">
        <f>ROUND($F$791/100*$F$792*АТС!C676,2)</f>
        <v>45.22</v>
      </c>
      <c r="G1428" s="35">
        <f>ROUND($G$791/100*$G$792*АТС!C676,2)</f>
        <v>26.46</v>
      </c>
    </row>
    <row r="1429" spans="1:7" x14ac:dyDescent="0.25">
      <c r="A1429" s="259"/>
      <c r="B1429" s="125">
        <f t="shared" si="21"/>
        <v>42548.5</v>
      </c>
      <c r="C1429" s="126">
        <v>12</v>
      </c>
      <c r="D1429" s="35">
        <f>ROUND($D$791/100*$D$792*АТС!$C677,2)</f>
        <v>70.209999999999994</v>
      </c>
      <c r="E1429" s="35">
        <f>ROUND($E$791/100*$E$792*АТС!C677,2)</f>
        <v>64.510000000000005</v>
      </c>
      <c r="F1429" s="35">
        <f>ROUND($F$791/100*$F$792*АТС!C677,2)</f>
        <v>43.91</v>
      </c>
      <c r="G1429" s="35">
        <f>ROUND($G$791/100*$G$792*АТС!C677,2)</f>
        <v>25.7</v>
      </c>
    </row>
    <row r="1430" spans="1:7" x14ac:dyDescent="0.25">
      <c r="A1430" s="259"/>
      <c r="B1430" s="125">
        <f t="shared" si="21"/>
        <v>42548.541669999999</v>
      </c>
      <c r="C1430" s="126">
        <v>13</v>
      </c>
      <c r="D1430" s="35">
        <f>ROUND($D$791/100*$D$792*АТС!$C678,2)</f>
        <v>66.010000000000005</v>
      </c>
      <c r="E1430" s="35">
        <f>ROUND($E$791/100*$E$792*АТС!C678,2)</f>
        <v>60.65</v>
      </c>
      <c r="F1430" s="35">
        <f>ROUND($F$791/100*$F$792*АТС!C678,2)</f>
        <v>41.28</v>
      </c>
      <c r="G1430" s="35">
        <f>ROUND($G$791/100*$G$792*АТС!C678,2)</f>
        <v>24.16</v>
      </c>
    </row>
    <row r="1431" spans="1:7" x14ac:dyDescent="0.25">
      <c r="A1431" s="259"/>
      <c r="B1431" s="125">
        <f t="shared" si="21"/>
        <v>42548.583330000001</v>
      </c>
      <c r="C1431" s="126">
        <v>14</v>
      </c>
      <c r="D1431" s="35">
        <f>ROUND($D$791/100*$D$792*АТС!$C679,2)</f>
        <v>70.3</v>
      </c>
      <c r="E1431" s="35">
        <f>ROUND($E$791/100*$E$792*АТС!C679,2)</f>
        <v>64.59</v>
      </c>
      <c r="F1431" s="35">
        <f>ROUND($F$791/100*$F$792*АТС!C679,2)</f>
        <v>43.97</v>
      </c>
      <c r="G1431" s="35">
        <f>ROUND($G$791/100*$G$792*АТС!C679,2)</f>
        <v>25.73</v>
      </c>
    </row>
    <row r="1432" spans="1:7" x14ac:dyDescent="0.25">
      <c r="A1432" s="259"/>
      <c r="B1432" s="125">
        <f t="shared" si="21"/>
        <v>42548.625</v>
      </c>
      <c r="C1432" s="126">
        <v>15</v>
      </c>
      <c r="D1432" s="35">
        <f>ROUND($D$791/100*$D$792*АТС!$C680,2)</f>
        <v>68.11</v>
      </c>
      <c r="E1432" s="35">
        <f>ROUND($E$791/100*$E$792*АТС!C680,2)</f>
        <v>62.58</v>
      </c>
      <c r="F1432" s="35">
        <f>ROUND($F$791/100*$F$792*АТС!C680,2)</f>
        <v>42.6</v>
      </c>
      <c r="G1432" s="35">
        <f>ROUND($G$791/100*$G$792*АТС!C680,2)</f>
        <v>24.93</v>
      </c>
    </row>
    <row r="1433" spans="1:7" x14ac:dyDescent="0.25">
      <c r="A1433" s="259"/>
      <c r="B1433" s="125">
        <f t="shared" si="21"/>
        <v>42548.666669999999</v>
      </c>
      <c r="C1433" s="126">
        <v>16</v>
      </c>
      <c r="D1433" s="35">
        <f>ROUND($D$791/100*$D$792*АТС!$C681,2)</f>
        <v>66.77</v>
      </c>
      <c r="E1433" s="35">
        <f>ROUND($E$791/100*$E$792*АТС!C681,2)</f>
        <v>61.35</v>
      </c>
      <c r="F1433" s="35">
        <f>ROUND($F$791/100*$F$792*АТС!C681,2)</f>
        <v>41.76</v>
      </c>
      <c r="G1433" s="35">
        <f>ROUND($G$791/100*$G$792*АТС!C681,2)</f>
        <v>24.44</v>
      </c>
    </row>
    <row r="1434" spans="1:7" x14ac:dyDescent="0.25">
      <c r="A1434" s="259"/>
      <c r="B1434" s="125">
        <f t="shared" si="21"/>
        <v>42548.708330000001</v>
      </c>
      <c r="C1434" s="126">
        <v>17</v>
      </c>
      <c r="D1434" s="35">
        <f>ROUND($D$791/100*$D$792*АТС!$C682,2)</f>
        <v>69.209999999999994</v>
      </c>
      <c r="E1434" s="35">
        <f>ROUND($E$791/100*$E$792*АТС!C682,2)</f>
        <v>63.59</v>
      </c>
      <c r="F1434" s="35">
        <f>ROUND($F$791/100*$F$792*АТС!C682,2)</f>
        <v>43.29</v>
      </c>
      <c r="G1434" s="35">
        <f>ROUND($G$791/100*$G$792*АТС!C682,2)</f>
        <v>25.33</v>
      </c>
    </row>
    <row r="1435" spans="1:7" x14ac:dyDescent="0.25">
      <c r="A1435" s="259"/>
      <c r="B1435" s="125">
        <f t="shared" si="21"/>
        <v>42548.75</v>
      </c>
      <c r="C1435" s="126">
        <v>18</v>
      </c>
      <c r="D1435" s="35">
        <f>ROUND($D$791/100*$D$792*АТС!$C683,2)</f>
        <v>70.48</v>
      </c>
      <c r="E1435" s="35">
        <f>ROUND($E$791/100*$E$792*АТС!C683,2)</f>
        <v>64.760000000000005</v>
      </c>
      <c r="F1435" s="35">
        <f>ROUND($F$791/100*$F$792*АТС!C683,2)</f>
        <v>44.09</v>
      </c>
      <c r="G1435" s="35">
        <f>ROUND($G$791/100*$G$792*АТС!C683,2)</f>
        <v>25.8</v>
      </c>
    </row>
    <row r="1436" spans="1:7" x14ac:dyDescent="0.25">
      <c r="A1436" s="259"/>
      <c r="B1436" s="125">
        <f t="shared" si="21"/>
        <v>42548.791669999999</v>
      </c>
      <c r="C1436" s="126">
        <v>19</v>
      </c>
      <c r="D1436" s="35">
        <f>ROUND($D$791/100*$D$792*АТС!$C684,2)</f>
        <v>71.84</v>
      </c>
      <c r="E1436" s="35">
        <f>ROUND($E$791/100*$E$792*АТС!C684,2)</f>
        <v>66.010000000000005</v>
      </c>
      <c r="F1436" s="35">
        <f>ROUND($F$791/100*$F$792*АТС!C684,2)</f>
        <v>44.94</v>
      </c>
      <c r="G1436" s="35">
        <f>ROUND($G$791/100*$G$792*АТС!C684,2)</f>
        <v>26.3</v>
      </c>
    </row>
    <row r="1437" spans="1:7" x14ac:dyDescent="0.25">
      <c r="A1437" s="259"/>
      <c r="B1437" s="125">
        <f t="shared" si="21"/>
        <v>42548.833330000001</v>
      </c>
      <c r="C1437" s="126">
        <v>20</v>
      </c>
      <c r="D1437" s="35">
        <f>ROUND($D$791/100*$D$792*АТС!$C685,2)</f>
        <v>70.81</v>
      </c>
      <c r="E1437" s="35">
        <f>ROUND($E$791/100*$E$792*АТС!C685,2)</f>
        <v>65.069999999999993</v>
      </c>
      <c r="F1437" s="35">
        <f>ROUND($F$791/100*$F$792*АТС!C685,2)</f>
        <v>44.29</v>
      </c>
      <c r="G1437" s="35">
        <f>ROUND($G$791/100*$G$792*АТС!C685,2)</f>
        <v>25.92</v>
      </c>
    </row>
    <row r="1438" spans="1:7" x14ac:dyDescent="0.25">
      <c r="A1438" s="259"/>
      <c r="B1438" s="125">
        <f t="shared" si="21"/>
        <v>42548.875</v>
      </c>
      <c r="C1438" s="126">
        <v>21</v>
      </c>
      <c r="D1438" s="35">
        <f>ROUND($D$791/100*$D$792*АТС!$C686,2)</f>
        <v>75.260000000000005</v>
      </c>
      <c r="E1438" s="35">
        <f>ROUND($E$791/100*$E$792*АТС!C686,2)</f>
        <v>69.150000000000006</v>
      </c>
      <c r="F1438" s="35">
        <f>ROUND($F$791/100*$F$792*АТС!C686,2)</f>
        <v>47.07</v>
      </c>
      <c r="G1438" s="35">
        <f>ROUND($G$791/100*$G$792*АТС!C686,2)</f>
        <v>27.55</v>
      </c>
    </row>
    <row r="1439" spans="1:7" x14ac:dyDescent="0.25">
      <c r="A1439" s="259"/>
      <c r="B1439" s="125">
        <f t="shared" si="21"/>
        <v>42548.916669999999</v>
      </c>
      <c r="C1439" s="126">
        <v>22</v>
      </c>
      <c r="D1439" s="35">
        <f>ROUND($D$791/100*$D$792*АТС!$C687,2)</f>
        <v>65.06</v>
      </c>
      <c r="E1439" s="35">
        <f>ROUND($E$791/100*$E$792*АТС!C687,2)</f>
        <v>59.77</v>
      </c>
      <c r="F1439" s="35">
        <f>ROUND($F$791/100*$F$792*АТС!C687,2)</f>
        <v>40.69</v>
      </c>
      <c r="G1439" s="35">
        <f>ROUND($G$791/100*$G$792*АТС!C687,2)</f>
        <v>23.81</v>
      </c>
    </row>
    <row r="1440" spans="1:7" x14ac:dyDescent="0.25">
      <c r="A1440" s="259"/>
      <c r="B1440" s="125">
        <f t="shared" si="21"/>
        <v>42548.958330000001</v>
      </c>
      <c r="C1440" s="126">
        <v>23</v>
      </c>
      <c r="D1440" s="35">
        <f>ROUND($D$791/100*$D$792*АТС!$C688,2)</f>
        <v>84.55</v>
      </c>
      <c r="E1440" s="35">
        <f>ROUND($E$791/100*$E$792*АТС!C688,2)</f>
        <v>77.69</v>
      </c>
      <c r="F1440" s="35">
        <f>ROUND($F$791/100*$F$792*АТС!C688,2)</f>
        <v>52.88</v>
      </c>
      <c r="G1440" s="35">
        <f>ROUND($G$791/100*$G$792*АТС!C688,2)</f>
        <v>30.95</v>
      </c>
    </row>
    <row r="1441" spans="1:7" x14ac:dyDescent="0.25">
      <c r="A1441" s="259"/>
      <c r="B1441" s="125">
        <f t="shared" si="21"/>
        <v>42549</v>
      </c>
      <c r="C1441" s="126">
        <v>0</v>
      </c>
      <c r="D1441" s="35">
        <f>ROUND($D$791/100*$D$792*АТС!$C689,2)</f>
        <v>68.64</v>
      </c>
      <c r="E1441" s="35">
        <f>ROUND($E$791/100*$E$792*АТС!C689,2)</f>
        <v>63.07</v>
      </c>
      <c r="F1441" s="35">
        <f>ROUND($F$791/100*$F$792*АТС!C689,2)</f>
        <v>42.93</v>
      </c>
      <c r="G1441" s="35">
        <f>ROUND($G$791/100*$G$792*АТС!C689,2)</f>
        <v>25.13</v>
      </c>
    </row>
    <row r="1442" spans="1:7" x14ac:dyDescent="0.25">
      <c r="A1442" s="259"/>
      <c r="B1442" s="125">
        <f t="shared" si="21"/>
        <v>42549.041669999999</v>
      </c>
      <c r="C1442" s="126">
        <v>1</v>
      </c>
      <c r="D1442" s="35">
        <f>ROUND($D$791/100*$D$792*АТС!$C690,2)</f>
        <v>64.599999999999994</v>
      </c>
      <c r="E1442" s="35">
        <f>ROUND($E$791/100*$E$792*АТС!C690,2)</f>
        <v>59.35</v>
      </c>
      <c r="F1442" s="35">
        <f>ROUND($F$791/100*$F$792*АТС!C690,2)</f>
        <v>40.4</v>
      </c>
      <c r="G1442" s="35">
        <f>ROUND($G$791/100*$G$792*АТС!C690,2)</f>
        <v>23.65</v>
      </c>
    </row>
    <row r="1443" spans="1:7" x14ac:dyDescent="0.25">
      <c r="A1443" s="259"/>
      <c r="B1443" s="125">
        <f t="shared" si="21"/>
        <v>42549.083330000001</v>
      </c>
      <c r="C1443" s="126">
        <v>2</v>
      </c>
      <c r="D1443" s="35">
        <f>ROUND($D$791/100*$D$792*АТС!$C691,2)</f>
        <v>68.290000000000006</v>
      </c>
      <c r="E1443" s="35">
        <f>ROUND($E$791/100*$E$792*АТС!C691,2)</f>
        <v>62.75</v>
      </c>
      <c r="F1443" s="35">
        <f>ROUND($F$791/100*$F$792*АТС!C691,2)</f>
        <v>42.71</v>
      </c>
      <c r="G1443" s="35">
        <f>ROUND($G$791/100*$G$792*АТС!C691,2)</f>
        <v>25</v>
      </c>
    </row>
    <row r="1444" spans="1:7" x14ac:dyDescent="0.25">
      <c r="A1444" s="259"/>
      <c r="B1444" s="125">
        <f t="shared" si="21"/>
        <v>42549.125</v>
      </c>
      <c r="C1444" s="126">
        <v>3</v>
      </c>
      <c r="D1444" s="35">
        <f>ROUND($D$791/100*$D$792*АТС!$C692,2)</f>
        <v>72.39</v>
      </c>
      <c r="E1444" s="35">
        <f>ROUND($E$791/100*$E$792*АТС!C692,2)</f>
        <v>66.52</v>
      </c>
      <c r="F1444" s="35">
        <f>ROUND($F$791/100*$F$792*АТС!C692,2)</f>
        <v>45.28</v>
      </c>
      <c r="G1444" s="35">
        <f>ROUND($G$791/100*$G$792*АТС!C692,2)</f>
        <v>26.5</v>
      </c>
    </row>
    <row r="1445" spans="1:7" x14ac:dyDescent="0.25">
      <c r="A1445" s="259"/>
      <c r="B1445" s="125">
        <f t="shared" si="21"/>
        <v>42549.166669999999</v>
      </c>
      <c r="C1445" s="126">
        <v>4</v>
      </c>
      <c r="D1445" s="35">
        <f>ROUND($D$791/100*$D$792*АТС!$C693,2)</f>
        <v>76.010000000000005</v>
      </c>
      <c r="E1445" s="35">
        <f>ROUND($E$791/100*$E$792*АТС!C693,2)</f>
        <v>69.84</v>
      </c>
      <c r="F1445" s="35">
        <f>ROUND($F$791/100*$F$792*АТС!C693,2)</f>
        <v>47.54</v>
      </c>
      <c r="G1445" s="35">
        <f>ROUND($G$791/100*$G$792*АТС!C693,2)</f>
        <v>27.82</v>
      </c>
    </row>
    <row r="1446" spans="1:7" x14ac:dyDescent="0.25">
      <c r="A1446" s="259"/>
      <c r="B1446" s="125">
        <f t="shared" si="21"/>
        <v>42549.208330000001</v>
      </c>
      <c r="C1446" s="126">
        <v>5</v>
      </c>
      <c r="D1446" s="35">
        <f>ROUND($D$791/100*$D$792*АТС!$C694,2)</f>
        <v>79.959999999999994</v>
      </c>
      <c r="E1446" s="35">
        <f>ROUND($E$791/100*$E$792*АТС!C694,2)</f>
        <v>73.47</v>
      </c>
      <c r="F1446" s="35">
        <f>ROUND($F$791/100*$F$792*АТС!C694,2)</f>
        <v>50.01</v>
      </c>
      <c r="G1446" s="35">
        <f>ROUND($G$791/100*$G$792*АТС!C694,2)</f>
        <v>29.27</v>
      </c>
    </row>
    <row r="1447" spans="1:7" x14ac:dyDescent="0.25">
      <c r="A1447" s="259"/>
      <c r="B1447" s="125">
        <f t="shared" si="21"/>
        <v>42549.25</v>
      </c>
      <c r="C1447" s="126">
        <v>6</v>
      </c>
      <c r="D1447" s="35">
        <f>ROUND($D$791/100*$D$792*АТС!$C695,2)</f>
        <v>69.11</v>
      </c>
      <c r="E1447" s="35">
        <f>ROUND($E$791/100*$E$792*АТС!C695,2)</f>
        <v>63.5</v>
      </c>
      <c r="F1447" s="35">
        <f>ROUND($F$791/100*$F$792*АТС!C695,2)</f>
        <v>43.23</v>
      </c>
      <c r="G1447" s="35">
        <f>ROUND($G$791/100*$G$792*АТС!C695,2)</f>
        <v>25.3</v>
      </c>
    </row>
    <row r="1448" spans="1:7" x14ac:dyDescent="0.25">
      <c r="A1448" s="259"/>
      <c r="B1448" s="125">
        <f t="shared" si="21"/>
        <v>42549.291669999999</v>
      </c>
      <c r="C1448" s="126">
        <v>7</v>
      </c>
      <c r="D1448" s="35">
        <f>ROUND($D$791/100*$D$792*АТС!$C696,2)</f>
        <v>103.57</v>
      </c>
      <c r="E1448" s="35">
        <f>ROUND($E$791/100*$E$792*АТС!C696,2)</f>
        <v>95.16</v>
      </c>
      <c r="F1448" s="35">
        <f>ROUND($F$791/100*$F$792*АТС!C696,2)</f>
        <v>64.78</v>
      </c>
      <c r="G1448" s="35">
        <f>ROUND($G$791/100*$G$792*АТС!C696,2)</f>
        <v>37.909999999999997</v>
      </c>
    </row>
    <row r="1449" spans="1:7" x14ac:dyDescent="0.25">
      <c r="A1449" s="259"/>
      <c r="B1449" s="125">
        <f t="shared" si="21"/>
        <v>42549.333330000001</v>
      </c>
      <c r="C1449" s="126">
        <v>8</v>
      </c>
      <c r="D1449" s="35">
        <f>ROUND($D$791/100*$D$792*АТС!$C697,2)</f>
        <v>84.91</v>
      </c>
      <c r="E1449" s="35">
        <f>ROUND($E$791/100*$E$792*АТС!C697,2)</f>
        <v>78.02</v>
      </c>
      <c r="F1449" s="35">
        <f>ROUND($F$791/100*$F$792*АТС!C697,2)</f>
        <v>53.11</v>
      </c>
      <c r="G1449" s="35">
        <f>ROUND($G$791/100*$G$792*АТС!C697,2)</f>
        <v>31.08</v>
      </c>
    </row>
    <row r="1450" spans="1:7" x14ac:dyDescent="0.25">
      <c r="A1450" s="259"/>
      <c r="B1450" s="125">
        <f t="shared" si="21"/>
        <v>42549.375</v>
      </c>
      <c r="C1450" s="126">
        <v>9</v>
      </c>
      <c r="D1450" s="35">
        <f>ROUND($D$791/100*$D$792*АТС!$C698,2)</f>
        <v>67.09</v>
      </c>
      <c r="E1450" s="35">
        <f>ROUND($E$791/100*$E$792*АТС!C698,2)</f>
        <v>61.64</v>
      </c>
      <c r="F1450" s="35">
        <f>ROUND($F$791/100*$F$792*АТС!C698,2)</f>
        <v>41.96</v>
      </c>
      <c r="G1450" s="35">
        <f>ROUND($G$791/100*$G$792*АТС!C698,2)</f>
        <v>24.56</v>
      </c>
    </row>
    <row r="1451" spans="1:7" x14ac:dyDescent="0.25">
      <c r="A1451" s="259"/>
      <c r="B1451" s="125">
        <f t="shared" si="21"/>
        <v>42549.416669999999</v>
      </c>
      <c r="C1451" s="126">
        <v>10</v>
      </c>
      <c r="D1451" s="35">
        <f>ROUND($D$791/100*$D$792*АТС!$C699,2)</f>
        <v>68.040000000000006</v>
      </c>
      <c r="E1451" s="35">
        <f>ROUND($E$791/100*$E$792*АТС!C699,2)</f>
        <v>62.52</v>
      </c>
      <c r="F1451" s="35">
        <f>ROUND($F$791/100*$F$792*АТС!C699,2)</f>
        <v>42.56</v>
      </c>
      <c r="G1451" s="35">
        <f>ROUND($G$791/100*$G$792*АТС!C699,2)</f>
        <v>24.91</v>
      </c>
    </row>
    <row r="1452" spans="1:7" x14ac:dyDescent="0.25">
      <c r="A1452" s="259"/>
      <c r="B1452" s="125">
        <f t="shared" si="21"/>
        <v>42549.458330000001</v>
      </c>
      <c r="C1452" s="126">
        <v>11</v>
      </c>
      <c r="D1452" s="35">
        <f>ROUND($D$791/100*$D$792*АТС!$C700,2)</f>
        <v>72.260000000000005</v>
      </c>
      <c r="E1452" s="35">
        <f>ROUND($E$791/100*$E$792*АТС!C700,2)</f>
        <v>66.39</v>
      </c>
      <c r="F1452" s="35">
        <f>ROUND($F$791/100*$F$792*АТС!C700,2)</f>
        <v>45.19</v>
      </c>
      <c r="G1452" s="35">
        <f>ROUND($G$791/100*$G$792*АТС!C700,2)</f>
        <v>26.45</v>
      </c>
    </row>
    <row r="1453" spans="1:7" x14ac:dyDescent="0.25">
      <c r="A1453" s="259"/>
      <c r="B1453" s="125">
        <f t="shared" si="21"/>
        <v>42549.5</v>
      </c>
      <c r="C1453" s="126">
        <v>12</v>
      </c>
      <c r="D1453" s="35">
        <f>ROUND($D$791/100*$D$792*АТС!$C701,2)</f>
        <v>70.209999999999994</v>
      </c>
      <c r="E1453" s="35">
        <f>ROUND($E$791/100*$E$792*АТС!C701,2)</f>
        <v>64.510000000000005</v>
      </c>
      <c r="F1453" s="35">
        <f>ROUND($F$791/100*$F$792*АТС!C701,2)</f>
        <v>43.91</v>
      </c>
      <c r="G1453" s="35">
        <f>ROUND($G$791/100*$G$792*АТС!C701,2)</f>
        <v>25.7</v>
      </c>
    </row>
    <row r="1454" spans="1:7" x14ac:dyDescent="0.25">
      <c r="A1454" s="259"/>
      <c r="B1454" s="125">
        <f t="shared" si="21"/>
        <v>42549.541669999999</v>
      </c>
      <c r="C1454" s="126">
        <v>13</v>
      </c>
      <c r="D1454" s="35">
        <f>ROUND($D$791/100*$D$792*АТС!$C702,2)</f>
        <v>70.23</v>
      </c>
      <c r="E1454" s="35">
        <f>ROUND($E$791/100*$E$792*АТС!C702,2)</f>
        <v>64.53</v>
      </c>
      <c r="F1454" s="35">
        <f>ROUND($F$791/100*$F$792*АТС!C702,2)</f>
        <v>43.93</v>
      </c>
      <c r="G1454" s="35">
        <f>ROUND($G$791/100*$G$792*АТС!C702,2)</f>
        <v>25.71</v>
      </c>
    </row>
    <row r="1455" spans="1:7" x14ac:dyDescent="0.25">
      <c r="A1455" s="259"/>
      <c r="B1455" s="125">
        <f t="shared" si="21"/>
        <v>42549.583330000001</v>
      </c>
      <c r="C1455" s="126">
        <v>14</v>
      </c>
      <c r="D1455" s="35">
        <f>ROUND($D$791/100*$D$792*АТС!$C703,2)</f>
        <v>70.260000000000005</v>
      </c>
      <c r="E1455" s="35">
        <f>ROUND($E$791/100*$E$792*АТС!C703,2)</f>
        <v>64.56</v>
      </c>
      <c r="F1455" s="35">
        <f>ROUND($F$791/100*$F$792*АТС!C703,2)</f>
        <v>43.95</v>
      </c>
      <c r="G1455" s="35">
        <f>ROUND($G$791/100*$G$792*АТС!C703,2)</f>
        <v>25.72</v>
      </c>
    </row>
    <row r="1456" spans="1:7" x14ac:dyDescent="0.25">
      <c r="A1456" s="259"/>
      <c r="B1456" s="125">
        <f t="shared" si="21"/>
        <v>42549.625</v>
      </c>
      <c r="C1456" s="126">
        <v>15</v>
      </c>
      <c r="D1456" s="35">
        <f>ROUND($D$791/100*$D$792*АТС!$C704,2)</f>
        <v>68.09</v>
      </c>
      <c r="E1456" s="35">
        <f>ROUND($E$791/100*$E$792*АТС!C704,2)</f>
        <v>62.57</v>
      </c>
      <c r="F1456" s="35">
        <f>ROUND($F$791/100*$F$792*АТС!C704,2)</f>
        <v>42.59</v>
      </c>
      <c r="G1456" s="35">
        <f>ROUND($G$791/100*$G$792*АТС!C704,2)</f>
        <v>24.93</v>
      </c>
    </row>
    <row r="1457" spans="1:7" x14ac:dyDescent="0.25">
      <c r="A1457" s="259"/>
      <c r="B1457" s="125">
        <f t="shared" si="21"/>
        <v>42549.666669999999</v>
      </c>
      <c r="C1457" s="126">
        <v>16</v>
      </c>
      <c r="D1457" s="35">
        <f>ROUND($D$791/100*$D$792*АТС!$C705,2)</f>
        <v>66.78</v>
      </c>
      <c r="E1457" s="35">
        <f>ROUND($E$791/100*$E$792*АТС!C705,2)</f>
        <v>61.36</v>
      </c>
      <c r="F1457" s="35">
        <f>ROUND($F$791/100*$F$792*АТС!C705,2)</f>
        <v>41.77</v>
      </c>
      <c r="G1457" s="35">
        <f>ROUND($G$791/100*$G$792*АТС!C705,2)</f>
        <v>24.44</v>
      </c>
    </row>
    <row r="1458" spans="1:7" x14ac:dyDescent="0.25">
      <c r="A1458" s="259"/>
      <c r="B1458" s="125">
        <f t="shared" si="21"/>
        <v>42549.708330000001</v>
      </c>
      <c r="C1458" s="126">
        <v>17</v>
      </c>
      <c r="D1458" s="35">
        <f>ROUND($D$791/100*$D$792*АТС!$C706,2)</f>
        <v>69.22</v>
      </c>
      <c r="E1458" s="35">
        <f>ROUND($E$791/100*$E$792*АТС!C706,2)</f>
        <v>63.6</v>
      </c>
      <c r="F1458" s="35">
        <f>ROUND($F$791/100*$F$792*АТС!C706,2)</f>
        <v>43.29</v>
      </c>
      <c r="G1458" s="35">
        <f>ROUND($G$791/100*$G$792*АТС!C706,2)</f>
        <v>25.34</v>
      </c>
    </row>
    <row r="1459" spans="1:7" x14ac:dyDescent="0.25">
      <c r="A1459" s="259"/>
      <c r="B1459" s="125">
        <f t="shared" si="21"/>
        <v>42549.75</v>
      </c>
      <c r="C1459" s="126">
        <v>18</v>
      </c>
      <c r="D1459" s="35">
        <f>ROUND($D$791/100*$D$792*АТС!$C707,2)</f>
        <v>70.489999999999995</v>
      </c>
      <c r="E1459" s="35">
        <f>ROUND($E$791/100*$E$792*АТС!C707,2)</f>
        <v>64.77</v>
      </c>
      <c r="F1459" s="35">
        <f>ROUND($F$791/100*$F$792*АТС!C707,2)</f>
        <v>44.09</v>
      </c>
      <c r="G1459" s="35">
        <f>ROUND($G$791/100*$G$792*АТС!C707,2)</f>
        <v>25.8</v>
      </c>
    </row>
    <row r="1460" spans="1:7" x14ac:dyDescent="0.25">
      <c r="A1460" s="259"/>
      <c r="B1460" s="125">
        <f t="shared" si="21"/>
        <v>42549.791669999999</v>
      </c>
      <c r="C1460" s="126">
        <v>19</v>
      </c>
      <c r="D1460" s="35">
        <f>ROUND($D$791/100*$D$792*АТС!$C708,2)</f>
        <v>71.84</v>
      </c>
      <c r="E1460" s="35">
        <f>ROUND($E$791/100*$E$792*АТС!C708,2)</f>
        <v>66.010000000000005</v>
      </c>
      <c r="F1460" s="35">
        <f>ROUND($F$791/100*$F$792*АТС!C708,2)</f>
        <v>44.93</v>
      </c>
      <c r="G1460" s="35">
        <f>ROUND($G$791/100*$G$792*АТС!C708,2)</f>
        <v>26.3</v>
      </c>
    </row>
    <row r="1461" spans="1:7" x14ac:dyDescent="0.25">
      <c r="A1461" s="259"/>
      <c r="B1461" s="125">
        <f t="shared" si="21"/>
        <v>42549.833330000001</v>
      </c>
      <c r="C1461" s="126">
        <v>20</v>
      </c>
      <c r="D1461" s="35">
        <f>ROUND($D$791/100*$D$792*АТС!$C709,2)</f>
        <v>70.94</v>
      </c>
      <c r="E1461" s="35">
        <f>ROUND($E$791/100*$E$792*АТС!C709,2)</f>
        <v>65.180000000000007</v>
      </c>
      <c r="F1461" s="35">
        <f>ROUND($F$791/100*$F$792*АТС!C709,2)</f>
        <v>44.37</v>
      </c>
      <c r="G1461" s="35">
        <f>ROUND($G$791/100*$G$792*АТС!C709,2)</f>
        <v>25.97</v>
      </c>
    </row>
    <row r="1462" spans="1:7" x14ac:dyDescent="0.25">
      <c r="A1462" s="259"/>
      <c r="B1462" s="125">
        <f t="shared" si="21"/>
        <v>42549.875</v>
      </c>
      <c r="C1462" s="126">
        <v>21</v>
      </c>
      <c r="D1462" s="35">
        <f>ROUND($D$791/100*$D$792*АТС!$C710,2)</f>
        <v>75.38</v>
      </c>
      <c r="E1462" s="35">
        <f>ROUND($E$791/100*$E$792*АТС!C710,2)</f>
        <v>69.260000000000005</v>
      </c>
      <c r="F1462" s="35">
        <f>ROUND($F$791/100*$F$792*АТС!C710,2)</f>
        <v>47.15</v>
      </c>
      <c r="G1462" s="35">
        <f>ROUND($G$791/100*$G$792*АТС!C710,2)</f>
        <v>27.59</v>
      </c>
    </row>
    <row r="1463" spans="1:7" x14ac:dyDescent="0.25">
      <c r="A1463" s="259"/>
      <c r="B1463" s="125">
        <f t="shared" si="21"/>
        <v>42549.916669999999</v>
      </c>
      <c r="C1463" s="126">
        <v>22</v>
      </c>
      <c r="D1463" s="35">
        <f>ROUND($D$791/100*$D$792*АТС!$C711,2)</f>
        <v>65.069999999999993</v>
      </c>
      <c r="E1463" s="35">
        <f>ROUND($E$791/100*$E$792*АТС!C711,2)</f>
        <v>59.79</v>
      </c>
      <c r="F1463" s="35">
        <f>ROUND($F$791/100*$F$792*АТС!C711,2)</f>
        <v>40.700000000000003</v>
      </c>
      <c r="G1463" s="35">
        <f>ROUND($G$791/100*$G$792*АТС!C711,2)</f>
        <v>23.82</v>
      </c>
    </row>
    <row r="1464" spans="1:7" x14ac:dyDescent="0.25">
      <c r="A1464" s="259"/>
      <c r="B1464" s="125">
        <f t="shared" si="21"/>
        <v>42549.958330000001</v>
      </c>
      <c r="C1464" s="126">
        <v>23</v>
      </c>
      <c r="D1464" s="35">
        <f>ROUND($D$791/100*$D$792*АТС!$C712,2)</f>
        <v>83.58</v>
      </c>
      <c r="E1464" s="35">
        <f>ROUND($E$791/100*$E$792*АТС!C712,2)</f>
        <v>76.790000000000006</v>
      </c>
      <c r="F1464" s="35">
        <f>ROUND($F$791/100*$F$792*АТС!C712,2)</f>
        <v>52.27</v>
      </c>
      <c r="G1464" s="35">
        <f>ROUND($G$791/100*$G$792*АТС!C712,2)</f>
        <v>30.59</v>
      </c>
    </row>
    <row r="1465" spans="1:7" x14ac:dyDescent="0.25">
      <c r="A1465" s="259"/>
      <c r="B1465" s="125">
        <f t="shared" si="21"/>
        <v>42550</v>
      </c>
      <c r="C1465" s="126">
        <v>0</v>
      </c>
      <c r="D1465" s="35">
        <f>ROUND($D$791/100*$D$792*АТС!$C713,2)</f>
        <v>69.319999999999993</v>
      </c>
      <c r="E1465" s="35">
        <f>ROUND($E$791/100*$E$792*АТС!C713,2)</f>
        <v>63.69</v>
      </c>
      <c r="F1465" s="35">
        <f>ROUND($F$791/100*$F$792*АТС!C713,2)</f>
        <v>43.36</v>
      </c>
      <c r="G1465" s="35">
        <f>ROUND($G$791/100*$G$792*АТС!C713,2)</f>
        <v>25.37</v>
      </c>
    </row>
    <row r="1466" spans="1:7" x14ac:dyDescent="0.25">
      <c r="A1466" s="259"/>
      <c r="B1466" s="125">
        <f t="shared" si="21"/>
        <v>42550.041669999999</v>
      </c>
      <c r="C1466" s="126">
        <v>1</v>
      </c>
      <c r="D1466" s="35">
        <f>ROUND($D$791/100*$D$792*АТС!$C714,2)</f>
        <v>66.86</v>
      </c>
      <c r="E1466" s="35">
        <f>ROUND($E$791/100*$E$792*АТС!C714,2)</f>
        <v>61.43</v>
      </c>
      <c r="F1466" s="35">
        <f>ROUND($F$791/100*$F$792*АТС!C714,2)</f>
        <v>41.82</v>
      </c>
      <c r="G1466" s="35">
        <f>ROUND($G$791/100*$G$792*АТС!C714,2)</f>
        <v>24.47</v>
      </c>
    </row>
    <row r="1467" spans="1:7" x14ac:dyDescent="0.25">
      <c r="A1467" s="259"/>
      <c r="B1467" s="125">
        <f t="shared" si="21"/>
        <v>42550.083330000001</v>
      </c>
      <c r="C1467" s="126">
        <v>2</v>
      </c>
      <c r="D1467" s="35">
        <f>ROUND($D$791/100*$D$792*АТС!$C715,2)</f>
        <v>70.81</v>
      </c>
      <c r="E1467" s="35">
        <f>ROUND($E$791/100*$E$792*АТС!C715,2)</f>
        <v>65.06</v>
      </c>
      <c r="F1467" s="35">
        <f>ROUND($F$791/100*$F$792*АТС!C715,2)</f>
        <v>44.29</v>
      </c>
      <c r="G1467" s="35">
        <f>ROUND($G$791/100*$G$792*АТС!C715,2)</f>
        <v>25.92</v>
      </c>
    </row>
    <row r="1468" spans="1:7" x14ac:dyDescent="0.25">
      <c r="A1468" s="259"/>
      <c r="B1468" s="125">
        <f t="shared" si="21"/>
        <v>42550.125</v>
      </c>
      <c r="C1468" s="126">
        <v>3</v>
      </c>
      <c r="D1468" s="35">
        <f>ROUND($D$791/100*$D$792*АТС!$C716,2)</f>
        <v>73.400000000000006</v>
      </c>
      <c r="E1468" s="35">
        <f>ROUND($E$791/100*$E$792*АТС!C716,2)</f>
        <v>67.44</v>
      </c>
      <c r="F1468" s="35">
        <f>ROUND($F$791/100*$F$792*АТС!C716,2)</f>
        <v>45.91</v>
      </c>
      <c r="G1468" s="35">
        <f>ROUND($G$791/100*$G$792*АТС!C716,2)</f>
        <v>26.87</v>
      </c>
    </row>
    <row r="1469" spans="1:7" x14ac:dyDescent="0.25">
      <c r="A1469" s="259"/>
      <c r="B1469" s="125">
        <f t="shared" si="21"/>
        <v>42550.166669999999</v>
      </c>
      <c r="C1469" s="126">
        <v>4</v>
      </c>
      <c r="D1469" s="35">
        <f>ROUND($D$791/100*$D$792*АТС!$C717,2)</f>
        <v>83.33</v>
      </c>
      <c r="E1469" s="35">
        <f>ROUND($E$791/100*$E$792*АТС!C717,2)</f>
        <v>76.56</v>
      </c>
      <c r="F1469" s="35">
        <f>ROUND($F$791/100*$F$792*АТС!C717,2)</f>
        <v>52.12</v>
      </c>
      <c r="G1469" s="35">
        <f>ROUND($G$791/100*$G$792*АТС!C717,2)</f>
        <v>30.5</v>
      </c>
    </row>
    <row r="1470" spans="1:7" x14ac:dyDescent="0.25">
      <c r="A1470" s="259"/>
      <c r="B1470" s="125">
        <f t="shared" si="21"/>
        <v>42550.208330000001</v>
      </c>
      <c r="C1470" s="126">
        <v>5</v>
      </c>
      <c r="D1470" s="35">
        <f>ROUND($D$791/100*$D$792*АТС!$C718,2)</f>
        <v>83.31</v>
      </c>
      <c r="E1470" s="35">
        <f>ROUND($E$791/100*$E$792*АТС!C718,2)</f>
        <v>76.55</v>
      </c>
      <c r="F1470" s="35">
        <f>ROUND($F$791/100*$F$792*АТС!C718,2)</f>
        <v>52.11</v>
      </c>
      <c r="G1470" s="35">
        <f>ROUND($G$791/100*$G$792*АТС!C718,2)</f>
        <v>30.5</v>
      </c>
    </row>
    <row r="1471" spans="1:7" x14ac:dyDescent="0.25">
      <c r="A1471" s="259"/>
      <c r="B1471" s="125">
        <f t="shared" si="21"/>
        <v>42550.25</v>
      </c>
      <c r="C1471" s="126">
        <v>6</v>
      </c>
      <c r="D1471" s="35">
        <f>ROUND($D$791/100*$D$792*АТС!$C719,2)</f>
        <v>73.400000000000006</v>
      </c>
      <c r="E1471" s="35">
        <f>ROUND($E$791/100*$E$792*АТС!C719,2)</f>
        <v>67.44</v>
      </c>
      <c r="F1471" s="35">
        <f>ROUND($F$791/100*$F$792*АТС!C719,2)</f>
        <v>45.91</v>
      </c>
      <c r="G1471" s="35">
        <f>ROUND($G$791/100*$G$792*АТС!C719,2)</f>
        <v>26.87</v>
      </c>
    </row>
    <row r="1472" spans="1:7" x14ac:dyDescent="0.25">
      <c r="A1472" s="259"/>
      <c r="B1472" s="125">
        <f t="shared" si="21"/>
        <v>42550.291669999999</v>
      </c>
      <c r="C1472" s="126">
        <v>7</v>
      </c>
      <c r="D1472" s="35">
        <f>ROUND($D$791/100*$D$792*АТС!$C720,2)</f>
        <v>105.02</v>
      </c>
      <c r="E1472" s="35">
        <f>ROUND($E$791/100*$E$792*АТС!C720,2)</f>
        <v>96.5</v>
      </c>
      <c r="F1472" s="35">
        <f>ROUND($F$791/100*$F$792*АТС!C720,2)</f>
        <v>65.69</v>
      </c>
      <c r="G1472" s="35">
        <f>ROUND($G$791/100*$G$792*АТС!C720,2)</f>
        <v>38.44</v>
      </c>
    </row>
    <row r="1473" spans="1:7" x14ac:dyDescent="0.25">
      <c r="A1473" s="259"/>
      <c r="B1473" s="125">
        <f t="shared" si="21"/>
        <v>42550.333330000001</v>
      </c>
      <c r="C1473" s="126">
        <v>8</v>
      </c>
      <c r="D1473" s="35">
        <f>ROUND($D$791/100*$D$792*АТС!$C721,2)</f>
        <v>86.12</v>
      </c>
      <c r="E1473" s="35">
        <f>ROUND($E$791/100*$E$792*АТС!C721,2)</f>
        <v>79.13</v>
      </c>
      <c r="F1473" s="35">
        <f>ROUND($F$791/100*$F$792*АТС!C721,2)</f>
        <v>53.87</v>
      </c>
      <c r="G1473" s="35">
        <f>ROUND($G$791/100*$G$792*АТС!C721,2)</f>
        <v>31.52</v>
      </c>
    </row>
    <row r="1474" spans="1:7" x14ac:dyDescent="0.25">
      <c r="A1474" s="259"/>
      <c r="B1474" s="125">
        <f t="shared" si="21"/>
        <v>42550.375</v>
      </c>
      <c r="C1474" s="126">
        <v>9</v>
      </c>
      <c r="D1474" s="35">
        <f>ROUND($D$791/100*$D$792*АТС!$C722,2)</f>
        <v>66.44</v>
      </c>
      <c r="E1474" s="35">
        <f>ROUND($E$791/100*$E$792*АТС!C722,2)</f>
        <v>61.05</v>
      </c>
      <c r="F1474" s="35">
        <f>ROUND($F$791/100*$F$792*АТС!C722,2)</f>
        <v>41.56</v>
      </c>
      <c r="G1474" s="35">
        <f>ROUND($G$791/100*$G$792*АТС!C722,2)</f>
        <v>24.32</v>
      </c>
    </row>
    <row r="1475" spans="1:7" x14ac:dyDescent="0.25">
      <c r="A1475" s="259"/>
      <c r="B1475" s="125">
        <f t="shared" si="21"/>
        <v>42550.416669999999</v>
      </c>
      <c r="C1475" s="126">
        <v>10</v>
      </c>
      <c r="D1475" s="35">
        <f>ROUND($D$791/100*$D$792*АТС!$C723,2)</f>
        <v>68.41</v>
      </c>
      <c r="E1475" s="35">
        <f>ROUND($E$791/100*$E$792*АТС!C723,2)</f>
        <v>62.86</v>
      </c>
      <c r="F1475" s="35">
        <f>ROUND($F$791/100*$F$792*АТС!C723,2)</f>
        <v>42.79</v>
      </c>
      <c r="G1475" s="35">
        <f>ROUND($G$791/100*$G$792*АТС!C723,2)</f>
        <v>25.04</v>
      </c>
    </row>
    <row r="1476" spans="1:7" x14ac:dyDescent="0.25">
      <c r="A1476" s="259"/>
      <c r="B1476" s="125">
        <f t="shared" si="21"/>
        <v>42550.458330000001</v>
      </c>
      <c r="C1476" s="126">
        <v>11</v>
      </c>
      <c r="D1476" s="35">
        <f>ROUND($D$791/100*$D$792*АТС!$C724,2)</f>
        <v>70.510000000000005</v>
      </c>
      <c r="E1476" s="35">
        <f>ROUND($E$791/100*$E$792*АТС!C724,2)</f>
        <v>64.78</v>
      </c>
      <c r="F1476" s="35">
        <f>ROUND($F$791/100*$F$792*АТС!C724,2)</f>
        <v>44.1</v>
      </c>
      <c r="G1476" s="35">
        <f>ROUND($G$791/100*$G$792*АТС!C724,2)</f>
        <v>25.81</v>
      </c>
    </row>
    <row r="1477" spans="1:7" x14ac:dyDescent="0.25">
      <c r="A1477" s="259"/>
      <c r="B1477" s="125">
        <f t="shared" si="21"/>
        <v>42550.5</v>
      </c>
      <c r="C1477" s="126">
        <v>12</v>
      </c>
      <c r="D1477" s="35">
        <f>ROUND($D$791/100*$D$792*АТС!$C725,2)</f>
        <v>65.599999999999994</v>
      </c>
      <c r="E1477" s="35">
        <f>ROUND($E$791/100*$E$792*АТС!C725,2)</f>
        <v>60.28</v>
      </c>
      <c r="F1477" s="35">
        <f>ROUND($F$791/100*$F$792*АТС!C725,2)</f>
        <v>41.03</v>
      </c>
      <c r="G1477" s="35">
        <f>ROUND($G$791/100*$G$792*АТС!C725,2)</f>
        <v>24.01</v>
      </c>
    </row>
    <row r="1478" spans="1:7" x14ac:dyDescent="0.25">
      <c r="A1478" s="259"/>
      <c r="B1478" s="125">
        <f t="shared" si="21"/>
        <v>42550.541669999999</v>
      </c>
      <c r="C1478" s="126">
        <v>13</v>
      </c>
      <c r="D1478" s="35">
        <f>ROUND($D$791/100*$D$792*АТС!$C726,2)</f>
        <v>65.650000000000006</v>
      </c>
      <c r="E1478" s="35">
        <f>ROUND($E$791/100*$E$792*АТС!C726,2)</f>
        <v>60.32</v>
      </c>
      <c r="F1478" s="35">
        <f>ROUND($F$791/100*$F$792*АТС!C726,2)</f>
        <v>41.06</v>
      </c>
      <c r="G1478" s="35">
        <f>ROUND($G$791/100*$G$792*АТС!C726,2)</f>
        <v>24.03</v>
      </c>
    </row>
    <row r="1479" spans="1:7" x14ac:dyDescent="0.25">
      <c r="A1479" s="259"/>
      <c r="B1479" s="125">
        <f t="shared" si="21"/>
        <v>42550.583330000001</v>
      </c>
      <c r="C1479" s="126">
        <v>14</v>
      </c>
      <c r="D1479" s="35">
        <f>ROUND($D$791/100*$D$792*АТС!$C727,2)</f>
        <v>64.459999999999994</v>
      </c>
      <c r="E1479" s="35">
        <f>ROUND($E$791/100*$E$792*АТС!C727,2)</f>
        <v>59.22</v>
      </c>
      <c r="F1479" s="35">
        <f>ROUND($F$791/100*$F$792*АТС!C727,2)</f>
        <v>40.32</v>
      </c>
      <c r="G1479" s="35">
        <f>ROUND($G$791/100*$G$792*АТС!C727,2)</f>
        <v>23.59</v>
      </c>
    </row>
    <row r="1480" spans="1:7" x14ac:dyDescent="0.25">
      <c r="A1480" s="259"/>
      <c r="B1480" s="125">
        <f t="shared" si="21"/>
        <v>42550.625</v>
      </c>
      <c r="C1480" s="126">
        <v>15</v>
      </c>
      <c r="D1480" s="35">
        <f>ROUND($D$791/100*$D$792*АТС!$C728,2)</f>
        <v>65.75</v>
      </c>
      <c r="E1480" s="35">
        <f>ROUND($E$791/100*$E$792*АТС!C728,2)</f>
        <v>60.41</v>
      </c>
      <c r="F1480" s="35">
        <f>ROUND($F$791/100*$F$792*АТС!C728,2)</f>
        <v>41.12</v>
      </c>
      <c r="G1480" s="35">
        <f>ROUND($G$791/100*$G$792*АТС!C728,2)</f>
        <v>24.07</v>
      </c>
    </row>
    <row r="1481" spans="1:7" x14ac:dyDescent="0.25">
      <c r="A1481" s="259"/>
      <c r="B1481" s="125">
        <f t="shared" si="21"/>
        <v>42550.666669999999</v>
      </c>
      <c r="C1481" s="126">
        <v>16</v>
      </c>
      <c r="D1481" s="35">
        <f>ROUND($D$791/100*$D$792*АТС!$C729,2)</f>
        <v>66.260000000000005</v>
      </c>
      <c r="E1481" s="35">
        <f>ROUND($E$791/100*$E$792*АТС!C729,2)</f>
        <v>60.88</v>
      </c>
      <c r="F1481" s="35">
        <f>ROUND($F$791/100*$F$792*АТС!C729,2)</f>
        <v>41.44</v>
      </c>
      <c r="G1481" s="35">
        <f>ROUND($G$791/100*$G$792*АТС!C729,2)</f>
        <v>24.25</v>
      </c>
    </row>
    <row r="1482" spans="1:7" x14ac:dyDescent="0.25">
      <c r="A1482" s="259"/>
      <c r="B1482" s="125">
        <f t="shared" si="21"/>
        <v>42550.708330000001</v>
      </c>
      <c r="C1482" s="126">
        <v>17</v>
      </c>
      <c r="D1482" s="35">
        <f>ROUND($D$791/100*$D$792*АТС!$C730,2)</f>
        <v>68.66</v>
      </c>
      <c r="E1482" s="35">
        <f>ROUND($E$791/100*$E$792*АТС!C730,2)</f>
        <v>63.09</v>
      </c>
      <c r="F1482" s="35">
        <f>ROUND($F$791/100*$F$792*АТС!C730,2)</f>
        <v>42.94</v>
      </c>
      <c r="G1482" s="35">
        <f>ROUND($G$791/100*$G$792*АТС!C730,2)</f>
        <v>25.13</v>
      </c>
    </row>
    <row r="1483" spans="1:7" x14ac:dyDescent="0.25">
      <c r="A1483" s="259"/>
      <c r="B1483" s="125">
        <f t="shared" si="21"/>
        <v>42550.75</v>
      </c>
      <c r="C1483" s="126">
        <v>18</v>
      </c>
      <c r="D1483" s="35">
        <f>ROUND($D$791/100*$D$792*АТС!$C731,2)</f>
        <v>71.22</v>
      </c>
      <c r="E1483" s="35">
        <f>ROUND($E$791/100*$E$792*АТС!C731,2)</f>
        <v>65.44</v>
      </c>
      <c r="F1483" s="35">
        <f>ROUND($F$791/100*$F$792*АТС!C731,2)</f>
        <v>44.55</v>
      </c>
      <c r="G1483" s="35">
        <f>ROUND($G$791/100*$G$792*АТС!C731,2)</f>
        <v>26.07</v>
      </c>
    </row>
    <row r="1484" spans="1:7" x14ac:dyDescent="0.25">
      <c r="A1484" s="259"/>
      <c r="B1484" s="125">
        <f t="shared" si="21"/>
        <v>42550.791669999999</v>
      </c>
      <c r="C1484" s="126">
        <v>19</v>
      </c>
      <c r="D1484" s="35">
        <f>ROUND($D$791/100*$D$792*АТС!$C732,2)</f>
        <v>71.25</v>
      </c>
      <c r="E1484" s="35">
        <f>ROUND($E$791/100*$E$792*АТС!C732,2)</f>
        <v>65.459999999999994</v>
      </c>
      <c r="F1484" s="35">
        <f>ROUND($F$791/100*$F$792*АТС!C732,2)</f>
        <v>44.56</v>
      </c>
      <c r="G1484" s="35">
        <f>ROUND($G$791/100*$G$792*АТС!C732,2)</f>
        <v>26.08</v>
      </c>
    </row>
    <row r="1485" spans="1:7" x14ac:dyDescent="0.25">
      <c r="A1485" s="259"/>
      <c r="B1485" s="125">
        <f t="shared" si="21"/>
        <v>42550.833330000001</v>
      </c>
      <c r="C1485" s="126">
        <v>20</v>
      </c>
      <c r="D1485" s="35">
        <f>ROUND($D$791/100*$D$792*АТС!$C733,2)</f>
        <v>71.209999999999994</v>
      </c>
      <c r="E1485" s="35">
        <f>ROUND($E$791/100*$E$792*АТС!C733,2)</f>
        <v>65.430000000000007</v>
      </c>
      <c r="F1485" s="35">
        <f>ROUND($F$791/100*$F$792*АТС!C733,2)</f>
        <v>44.54</v>
      </c>
      <c r="G1485" s="35">
        <f>ROUND($G$791/100*$G$792*АТС!C733,2)</f>
        <v>26.07</v>
      </c>
    </row>
    <row r="1486" spans="1:7" x14ac:dyDescent="0.25">
      <c r="A1486" s="259"/>
      <c r="B1486" s="125">
        <f t="shared" si="21"/>
        <v>42550.875</v>
      </c>
      <c r="C1486" s="126">
        <v>21</v>
      </c>
      <c r="D1486" s="35">
        <f>ROUND($D$791/100*$D$792*АТС!$C734,2)</f>
        <v>72.900000000000006</v>
      </c>
      <c r="E1486" s="35">
        <f>ROUND($E$791/100*$E$792*АТС!C734,2)</f>
        <v>66.98</v>
      </c>
      <c r="F1486" s="35">
        <f>ROUND($F$791/100*$F$792*АТС!C734,2)</f>
        <v>45.6</v>
      </c>
      <c r="G1486" s="35">
        <f>ROUND($G$791/100*$G$792*АТС!C734,2)</f>
        <v>26.69</v>
      </c>
    </row>
    <row r="1487" spans="1:7" x14ac:dyDescent="0.25">
      <c r="A1487" s="259"/>
      <c r="B1487" s="125">
        <f t="shared" si="21"/>
        <v>42550.916669999999</v>
      </c>
      <c r="C1487" s="126">
        <v>22</v>
      </c>
      <c r="D1487" s="35">
        <f>ROUND($D$791/100*$D$792*АТС!$C735,2)</f>
        <v>64.55</v>
      </c>
      <c r="E1487" s="35">
        <f>ROUND($E$791/100*$E$792*АТС!C735,2)</f>
        <v>59.31</v>
      </c>
      <c r="F1487" s="35">
        <f>ROUND($F$791/100*$F$792*АТС!C735,2)</f>
        <v>40.369999999999997</v>
      </c>
      <c r="G1487" s="35">
        <f>ROUND($G$791/100*$G$792*АТС!C735,2)</f>
        <v>23.63</v>
      </c>
    </row>
    <row r="1488" spans="1:7" x14ac:dyDescent="0.25">
      <c r="A1488" s="259"/>
      <c r="B1488" s="125">
        <f t="shared" si="21"/>
        <v>42550.958330000001</v>
      </c>
      <c r="C1488" s="126">
        <v>23</v>
      </c>
      <c r="D1488" s="35">
        <f>ROUND($D$791/100*$D$792*АТС!$C736,2)</f>
        <v>77.900000000000006</v>
      </c>
      <c r="E1488" s="35">
        <f>ROUND($E$791/100*$E$792*АТС!C736,2)</f>
        <v>71.569999999999993</v>
      </c>
      <c r="F1488" s="35">
        <f>ROUND($F$791/100*$F$792*АТС!C736,2)</f>
        <v>48.72</v>
      </c>
      <c r="G1488" s="35">
        <f>ROUND($G$791/100*$G$792*АТС!C736,2)</f>
        <v>28.51</v>
      </c>
    </row>
    <row r="1489" spans="1:7" x14ac:dyDescent="0.25">
      <c r="A1489" s="259"/>
      <c r="B1489" s="125">
        <f t="shared" si="21"/>
        <v>42551</v>
      </c>
      <c r="C1489" s="126">
        <v>0</v>
      </c>
      <c r="D1489" s="35">
        <f>ROUND($D$791/100*$D$792*АТС!$C737,2)</f>
        <v>69.180000000000007</v>
      </c>
      <c r="E1489" s="35">
        <f>ROUND($E$791/100*$E$792*АТС!C737,2)</f>
        <v>63.56</v>
      </c>
      <c r="F1489" s="35">
        <f>ROUND($F$791/100*$F$792*АТС!C737,2)</f>
        <v>43.27</v>
      </c>
      <c r="G1489" s="35">
        <f>ROUND($G$791/100*$G$792*АТС!C737,2)</f>
        <v>25.32</v>
      </c>
    </row>
    <row r="1490" spans="1:7" x14ac:dyDescent="0.25">
      <c r="A1490" s="259"/>
      <c r="B1490" s="125">
        <f t="shared" ref="B1490:B1536" si="22">B1466+1</f>
        <v>42551.041669999999</v>
      </c>
      <c r="C1490" s="126">
        <v>1</v>
      </c>
      <c r="D1490" s="35">
        <f>ROUND($D$791/100*$D$792*АТС!$C738,2)</f>
        <v>67.11</v>
      </c>
      <c r="E1490" s="35">
        <f>ROUND($E$791/100*$E$792*АТС!C738,2)</f>
        <v>61.66</v>
      </c>
      <c r="F1490" s="35">
        <f>ROUND($F$791/100*$F$792*АТС!C738,2)</f>
        <v>41.97</v>
      </c>
      <c r="G1490" s="35">
        <f>ROUND($G$791/100*$G$792*АТС!C738,2)</f>
        <v>24.56</v>
      </c>
    </row>
    <row r="1491" spans="1:7" x14ac:dyDescent="0.25">
      <c r="A1491" s="259"/>
      <c r="B1491" s="125">
        <f t="shared" si="22"/>
        <v>42551.083330000001</v>
      </c>
      <c r="C1491" s="126">
        <v>2</v>
      </c>
      <c r="D1491" s="35">
        <f>ROUND($D$791/100*$D$792*АТС!$C739,2)</f>
        <v>71.069999999999993</v>
      </c>
      <c r="E1491" s="35">
        <f>ROUND($E$791/100*$E$792*АТС!C739,2)</f>
        <v>65.3</v>
      </c>
      <c r="F1491" s="35">
        <f>ROUND($F$791/100*$F$792*АТС!C739,2)</f>
        <v>44.45</v>
      </c>
      <c r="G1491" s="35">
        <f>ROUND($G$791/100*$G$792*АТС!C739,2)</f>
        <v>26.02</v>
      </c>
    </row>
    <row r="1492" spans="1:7" x14ac:dyDescent="0.25">
      <c r="A1492" s="259"/>
      <c r="B1492" s="125">
        <f t="shared" si="22"/>
        <v>42551.125</v>
      </c>
      <c r="C1492" s="126">
        <v>3</v>
      </c>
      <c r="D1492" s="35">
        <f>ROUND($D$791/100*$D$792*АТС!$C740,2)</f>
        <v>73.66</v>
      </c>
      <c r="E1492" s="35">
        <f>ROUND($E$791/100*$E$792*АТС!C740,2)</f>
        <v>67.680000000000007</v>
      </c>
      <c r="F1492" s="35">
        <f>ROUND($F$791/100*$F$792*АТС!C740,2)</f>
        <v>46.07</v>
      </c>
      <c r="G1492" s="35">
        <f>ROUND($G$791/100*$G$792*АТС!C740,2)</f>
        <v>26.96</v>
      </c>
    </row>
    <row r="1493" spans="1:7" x14ac:dyDescent="0.25">
      <c r="A1493" s="259"/>
      <c r="B1493" s="125">
        <f t="shared" si="22"/>
        <v>42551.166669999999</v>
      </c>
      <c r="C1493" s="126">
        <v>4</v>
      </c>
      <c r="D1493" s="35">
        <f>ROUND($D$791/100*$D$792*АТС!$C741,2)</f>
        <v>83.66</v>
      </c>
      <c r="E1493" s="35">
        <f>ROUND($E$791/100*$E$792*АТС!C741,2)</f>
        <v>76.87</v>
      </c>
      <c r="F1493" s="35">
        <f>ROUND($F$791/100*$F$792*АТС!C741,2)</f>
        <v>52.33</v>
      </c>
      <c r="G1493" s="35">
        <f>ROUND($G$791/100*$G$792*АТС!C741,2)</f>
        <v>30.62</v>
      </c>
    </row>
    <row r="1494" spans="1:7" x14ac:dyDescent="0.25">
      <c r="A1494" s="259"/>
      <c r="B1494" s="125">
        <f t="shared" si="22"/>
        <v>42551.208330000001</v>
      </c>
      <c r="C1494" s="126">
        <v>5</v>
      </c>
      <c r="D1494" s="35">
        <f>ROUND($D$791/100*$D$792*АТС!$C742,2)</f>
        <v>83.64</v>
      </c>
      <c r="E1494" s="35">
        <f>ROUND($E$791/100*$E$792*АТС!C742,2)</f>
        <v>76.849999999999994</v>
      </c>
      <c r="F1494" s="35">
        <f>ROUND($F$791/100*$F$792*АТС!C742,2)</f>
        <v>52.32</v>
      </c>
      <c r="G1494" s="35">
        <f>ROUND($G$791/100*$G$792*АТС!C742,2)</f>
        <v>30.62</v>
      </c>
    </row>
    <row r="1495" spans="1:7" x14ac:dyDescent="0.25">
      <c r="A1495" s="259"/>
      <c r="B1495" s="125">
        <f t="shared" si="22"/>
        <v>42551.25</v>
      </c>
      <c r="C1495" s="126">
        <v>6</v>
      </c>
      <c r="D1495" s="35">
        <f>ROUND($D$791/100*$D$792*АТС!$C743,2)</f>
        <v>73.67</v>
      </c>
      <c r="E1495" s="35">
        <f>ROUND($E$791/100*$E$792*АТС!C743,2)</f>
        <v>67.69</v>
      </c>
      <c r="F1495" s="35">
        <f>ROUND($F$791/100*$F$792*АТС!C743,2)</f>
        <v>46.08</v>
      </c>
      <c r="G1495" s="35">
        <f>ROUND($G$791/100*$G$792*АТС!C743,2)</f>
        <v>26.97</v>
      </c>
    </row>
    <row r="1496" spans="1:7" x14ac:dyDescent="0.25">
      <c r="A1496" s="259"/>
      <c r="B1496" s="125">
        <f t="shared" si="22"/>
        <v>42551.291669999999</v>
      </c>
      <c r="C1496" s="126">
        <v>7</v>
      </c>
      <c r="D1496" s="35">
        <f>ROUND($D$791/100*$D$792*АТС!$C744,2)</f>
        <v>105.44</v>
      </c>
      <c r="E1496" s="35">
        <f>ROUND($E$791/100*$E$792*АТС!C744,2)</f>
        <v>96.88</v>
      </c>
      <c r="F1496" s="35">
        <f>ROUND($F$791/100*$F$792*АТС!C744,2)</f>
        <v>65.95</v>
      </c>
      <c r="G1496" s="35">
        <f>ROUND($G$791/100*$G$792*АТС!C744,2)</f>
        <v>38.6</v>
      </c>
    </row>
    <row r="1497" spans="1:7" x14ac:dyDescent="0.25">
      <c r="A1497" s="259"/>
      <c r="B1497" s="125">
        <f t="shared" si="22"/>
        <v>42551.333330000001</v>
      </c>
      <c r="C1497" s="126">
        <v>8</v>
      </c>
      <c r="D1497" s="35">
        <f>ROUND($D$791/100*$D$792*АТС!$C745,2)</f>
        <v>86.48</v>
      </c>
      <c r="E1497" s="35">
        <f>ROUND($E$791/100*$E$792*АТС!C745,2)</f>
        <v>79.459999999999994</v>
      </c>
      <c r="F1497" s="35">
        <f>ROUND($F$791/100*$F$792*АТС!C745,2)</f>
        <v>54.09</v>
      </c>
      <c r="G1497" s="35">
        <f>ROUND($G$791/100*$G$792*АТС!C745,2)</f>
        <v>31.65</v>
      </c>
    </row>
    <row r="1498" spans="1:7" x14ac:dyDescent="0.25">
      <c r="A1498" s="259"/>
      <c r="B1498" s="125">
        <f t="shared" si="22"/>
        <v>42551.375</v>
      </c>
      <c r="C1498" s="126">
        <v>9</v>
      </c>
      <c r="D1498" s="35">
        <f>ROUND($D$791/100*$D$792*АТС!$C746,2)</f>
        <v>66.66</v>
      </c>
      <c r="E1498" s="35">
        <f>ROUND($E$791/100*$E$792*АТС!C746,2)</f>
        <v>61.25</v>
      </c>
      <c r="F1498" s="35">
        <f>ROUND($F$791/100*$F$792*АТС!C746,2)</f>
        <v>41.69</v>
      </c>
      <c r="G1498" s="35">
        <f>ROUND($G$791/100*$G$792*АТС!C746,2)</f>
        <v>24.4</v>
      </c>
    </row>
    <row r="1499" spans="1:7" x14ac:dyDescent="0.25">
      <c r="A1499" s="259"/>
      <c r="B1499" s="125">
        <f t="shared" si="22"/>
        <v>42551.416669999999</v>
      </c>
      <c r="C1499" s="126">
        <v>10</v>
      </c>
      <c r="D1499" s="35">
        <f>ROUND($D$791/100*$D$792*АТС!$C747,2)</f>
        <v>68.62</v>
      </c>
      <c r="E1499" s="35">
        <f>ROUND($E$791/100*$E$792*АТС!C747,2)</f>
        <v>63.05</v>
      </c>
      <c r="F1499" s="35">
        <f>ROUND($F$791/100*$F$792*АТС!C747,2)</f>
        <v>42.92</v>
      </c>
      <c r="G1499" s="35">
        <f>ROUND($G$791/100*$G$792*АТС!C747,2)</f>
        <v>25.12</v>
      </c>
    </row>
    <row r="1500" spans="1:7" x14ac:dyDescent="0.25">
      <c r="A1500" s="259"/>
      <c r="B1500" s="125">
        <f t="shared" si="22"/>
        <v>42551.458330000001</v>
      </c>
      <c r="C1500" s="126">
        <v>11</v>
      </c>
      <c r="D1500" s="35">
        <f>ROUND($D$791/100*$D$792*АТС!$C748,2)</f>
        <v>70.75</v>
      </c>
      <c r="E1500" s="35">
        <f>ROUND($E$791/100*$E$792*АТС!C748,2)</f>
        <v>65</v>
      </c>
      <c r="F1500" s="35">
        <f>ROUND($F$791/100*$F$792*АТС!C748,2)</f>
        <v>44.25</v>
      </c>
      <c r="G1500" s="35">
        <f>ROUND($G$791/100*$G$792*АТС!C748,2)</f>
        <v>25.9</v>
      </c>
    </row>
    <row r="1501" spans="1:7" x14ac:dyDescent="0.25">
      <c r="A1501" s="259"/>
      <c r="B1501" s="125">
        <f t="shared" si="22"/>
        <v>42551.5</v>
      </c>
      <c r="C1501" s="126">
        <v>12</v>
      </c>
      <c r="D1501" s="35">
        <f>ROUND($D$791/100*$D$792*АТС!$C749,2)</f>
        <v>65.400000000000006</v>
      </c>
      <c r="E1501" s="35">
        <f>ROUND($E$791/100*$E$792*АТС!C749,2)</f>
        <v>60.09</v>
      </c>
      <c r="F1501" s="35">
        <f>ROUND($F$791/100*$F$792*АТС!C749,2)</f>
        <v>40.9</v>
      </c>
      <c r="G1501" s="35">
        <f>ROUND($G$791/100*$G$792*АТС!C749,2)</f>
        <v>23.94</v>
      </c>
    </row>
    <row r="1502" spans="1:7" x14ac:dyDescent="0.25">
      <c r="A1502" s="259"/>
      <c r="B1502" s="125">
        <f t="shared" si="22"/>
        <v>42551.541669999999</v>
      </c>
      <c r="C1502" s="126">
        <v>13</v>
      </c>
      <c r="D1502" s="35">
        <f>ROUND($D$791/100*$D$792*АТС!$C750,2)</f>
        <v>65.39</v>
      </c>
      <c r="E1502" s="35">
        <f>ROUND($E$791/100*$E$792*АТС!C750,2)</f>
        <v>60.08</v>
      </c>
      <c r="F1502" s="35">
        <f>ROUND($F$791/100*$F$792*АТС!C750,2)</f>
        <v>40.9</v>
      </c>
      <c r="G1502" s="35">
        <f>ROUND($G$791/100*$G$792*АТС!C750,2)</f>
        <v>23.94</v>
      </c>
    </row>
    <row r="1503" spans="1:7" x14ac:dyDescent="0.25">
      <c r="A1503" s="259"/>
      <c r="B1503" s="125">
        <f t="shared" si="22"/>
        <v>42551.583330000001</v>
      </c>
      <c r="C1503" s="126">
        <v>14</v>
      </c>
      <c r="D1503" s="35">
        <f>ROUND($D$791/100*$D$792*АТС!$C751,2)</f>
        <v>65.41</v>
      </c>
      <c r="E1503" s="35">
        <f>ROUND($E$791/100*$E$792*АТС!C751,2)</f>
        <v>60.1</v>
      </c>
      <c r="F1503" s="35">
        <f>ROUND($F$791/100*$F$792*АТС!C751,2)</f>
        <v>40.909999999999997</v>
      </c>
      <c r="G1503" s="35">
        <f>ROUND($G$791/100*$G$792*АТС!C751,2)</f>
        <v>23.94</v>
      </c>
    </row>
    <row r="1504" spans="1:7" x14ac:dyDescent="0.25">
      <c r="A1504" s="259"/>
      <c r="B1504" s="125">
        <f t="shared" si="22"/>
        <v>42551.625</v>
      </c>
      <c r="C1504" s="126">
        <v>15</v>
      </c>
      <c r="D1504" s="35">
        <f>ROUND($D$791/100*$D$792*АТС!$C752,2)</f>
        <v>65.400000000000006</v>
      </c>
      <c r="E1504" s="35">
        <f>ROUND($E$791/100*$E$792*АТС!C752,2)</f>
        <v>60.09</v>
      </c>
      <c r="F1504" s="35">
        <f>ROUND($F$791/100*$F$792*АТС!C752,2)</f>
        <v>40.909999999999997</v>
      </c>
      <c r="G1504" s="35">
        <f>ROUND($G$791/100*$G$792*АТС!C752,2)</f>
        <v>23.94</v>
      </c>
    </row>
    <row r="1505" spans="1:7" x14ac:dyDescent="0.25">
      <c r="A1505" s="259"/>
      <c r="B1505" s="125">
        <f t="shared" si="22"/>
        <v>42551.666669999999</v>
      </c>
      <c r="C1505" s="126">
        <v>16</v>
      </c>
      <c r="D1505" s="35">
        <f>ROUND($D$791/100*$D$792*АТС!$C753,2)</f>
        <v>66.430000000000007</v>
      </c>
      <c r="E1505" s="35">
        <f>ROUND($E$791/100*$E$792*АТС!C753,2)</f>
        <v>61.03</v>
      </c>
      <c r="F1505" s="35">
        <f>ROUND($F$791/100*$F$792*АТС!C753,2)</f>
        <v>41.55</v>
      </c>
      <c r="G1505" s="35">
        <f>ROUND($G$791/100*$G$792*АТС!C753,2)</f>
        <v>24.32</v>
      </c>
    </row>
    <row r="1506" spans="1:7" x14ac:dyDescent="0.25">
      <c r="A1506" s="259"/>
      <c r="B1506" s="125">
        <f t="shared" si="22"/>
        <v>42551.708330000001</v>
      </c>
      <c r="C1506" s="126">
        <v>17</v>
      </c>
      <c r="D1506" s="35">
        <f>ROUND($D$791/100*$D$792*АТС!$C754,2)</f>
        <v>68.849999999999994</v>
      </c>
      <c r="E1506" s="35">
        <f>ROUND($E$791/100*$E$792*АТС!C754,2)</f>
        <v>63.26</v>
      </c>
      <c r="F1506" s="35">
        <f>ROUND($F$791/100*$F$792*АТС!C754,2)</f>
        <v>43.06</v>
      </c>
      <c r="G1506" s="35">
        <f>ROUND($G$791/100*$G$792*АТС!C754,2)</f>
        <v>25.2</v>
      </c>
    </row>
    <row r="1507" spans="1:7" x14ac:dyDescent="0.25">
      <c r="A1507" s="259"/>
      <c r="B1507" s="125">
        <f t="shared" si="22"/>
        <v>42551.75</v>
      </c>
      <c r="C1507" s="126">
        <v>18</v>
      </c>
      <c r="D1507" s="35">
        <f>ROUND($D$791/100*$D$792*АТС!$C755,2)</f>
        <v>71.42</v>
      </c>
      <c r="E1507" s="35">
        <f>ROUND($E$791/100*$E$792*АТС!C755,2)</f>
        <v>65.62</v>
      </c>
      <c r="F1507" s="35">
        <f>ROUND($F$791/100*$F$792*АТС!C755,2)</f>
        <v>44.67</v>
      </c>
      <c r="G1507" s="35">
        <f>ROUND($G$791/100*$G$792*АТС!C755,2)</f>
        <v>26.14</v>
      </c>
    </row>
    <row r="1508" spans="1:7" x14ac:dyDescent="0.25">
      <c r="A1508" s="259"/>
      <c r="B1508" s="125">
        <f t="shared" si="22"/>
        <v>42551.791669999999</v>
      </c>
      <c r="C1508" s="126">
        <v>19</v>
      </c>
      <c r="D1508" s="35">
        <f>ROUND($D$791/100*$D$792*АТС!$C756,2)</f>
        <v>71.459999999999994</v>
      </c>
      <c r="E1508" s="35">
        <f>ROUND($E$791/100*$E$792*АТС!C756,2)</f>
        <v>65.66</v>
      </c>
      <c r="F1508" s="35">
        <f>ROUND($F$791/100*$F$792*АТС!C756,2)</f>
        <v>44.7</v>
      </c>
      <c r="G1508" s="35">
        <f>ROUND($G$791/100*$G$792*АТС!C756,2)</f>
        <v>26.16</v>
      </c>
    </row>
    <row r="1509" spans="1:7" x14ac:dyDescent="0.25">
      <c r="A1509" s="259"/>
      <c r="B1509" s="125">
        <f t="shared" si="22"/>
        <v>42551.833330000001</v>
      </c>
      <c r="C1509" s="126">
        <v>20</v>
      </c>
      <c r="D1509" s="35">
        <f>ROUND($D$791/100*$D$792*АТС!$C757,2)</f>
        <v>71.08</v>
      </c>
      <c r="E1509" s="35">
        <f>ROUND($E$791/100*$E$792*АТС!C757,2)</f>
        <v>65.31</v>
      </c>
      <c r="F1509" s="35">
        <f>ROUND($F$791/100*$F$792*АТС!C757,2)</f>
        <v>44.46</v>
      </c>
      <c r="G1509" s="35">
        <f>ROUND($G$791/100*$G$792*АТС!C757,2)</f>
        <v>26.02</v>
      </c>
    </row>
    <row r="1510" spans="1:7" x14ac:dyDescent="0.25">
      <c r="A1510" s="259"/>
      <c r="B1510" s="125">
        <f t="shared" si="22"/>
        <v>42551.875</v>
      </c>
      <c r="C1510" s="126">
        <v>21</v>
      </c>
      <c r="D1510" s="35">
        <f>ROUND($D$791/100*$D$792*АТС!$C758,2)</f>
        <v>72.91</v>
      </c>
      <c r="E1510" s="35">
        <f>ROUND($E$791/100*$E$792*АТС!C758,2)</f>
        <v>66.989999999999995</v>
      </c>
      <c r="F1510" s="35">
        <f>ROUND($F$791/100*$F$792*АТС!C758,2)</f>
        <v>45.6</v>
      </c>
      <c r="G1510" s="35">
        <f>ROUND($G$791/100*$G$792*АТС!C758,2)</f>
        <v>26.69</v>
      </c>
    </row>
    <row r="1511" spans="1:7" x14ac:dyDescent="0.25">
      <c r="A1511" s="259"/>
      <c r="B1511" s="125">
        <f t="shared" si="22"/>
        <v>42551.916669999999</v>
      </c>
      <c r="C1511" s="126">
        <v>22</v>
      </c>
      <c r="D1511" s="35">
        <f>ROUND($D$791/100*$D$792*АТС!$C759,2)</f>
        <v>64.739999999999995</v>
      </c>
      <c r="E1511" s="35">
        <f>ROUND($E$791/100*$E$792*АТС!C759,2)</f>
        <v>59.48</v>
      </c>
      <c r="F1511" s="35">
        <f>ROUND($F$791/100*$F$792*АТС!C759,2)</f>
        <v>40.49</v>
      </c>
      <c r="G1511" s="35">
        <f>ROUND($G$791/100*$G$792*АТС!C759,2)</f>
        <v>23.7</v>
      </c>
    </row>
    <row r="1512" spans="1:7" x14ac:dyDescent="0.25">
      <c r="A1512" s="259"/>
      <c r="B1512" s="125">
        <f t="shared" si="22"/>
        <v>42551.958330000001</v>
      </c>
      <c r="C1512" s="126">
        <v>23</v>
      </c>
      <c r="D1512" s="35">
        <f>ROUND($D$791/100*$D$792*АТС!$C760,2)</f>
        <v>83.6</v>
      </c>
      <c r="E1512" s="35">
        <f>ROUND($E$791/100*$E$792*АТС!C760,2)</f>
        <v>76.81</v>
      </c>
      <c r="F1512" s="35">
        <f>ROUND($F$791/100*$F$792*АТС!C760,2)</f>
        <v>52.29</v>
      </c>
      <c r="G1512" s="35">
        <f>ROUND($G$791/100*$G$792*АТС!C760,2)</f>
        <v>30.6</v>
      </c>
    </row>
    <row r="1513" spans="1:7" hidden="1" x14ac:dyDescent="0.25">
      <c r="A1513" s="259"/>
      <c r="B1513" s="125">
        <f t="shared" si="22"/>
        <v>42552</v>
      </c>
      <c r="C1513" s="126">
        <v>0</v>
      </c>
      <c r="D1513" s="35" t="e">
        <f>ROUND($D$791/100*$D$792*АТС!#REF!,2)</f>
        <v>#REF!</v>
      </c>
      <c r="E1513" s="35" t="e">
        <f>ROUND($E$791/100*$E$792*АТС!#REF!,2)</f>
        <v>#REF!</v>
      </c>
      <c r="F1513" s="35" t="e">
        <f>ROUND($F$791/100*$F$792*АТС!#REF!,2)</f>
        <v>#REF!</v>
      </c>
      <c r="G1513" s="35" t="e">
        <f>ROUND($G$791/100*$G$792*АТС!#REF!,2)</f>
        <v>#REF!</v>
      </c>
    </row>
    <row r="1514" spans="1:7" hidden="1" x14ac:dyDescent="0.25">
      <c r="A1514" s="259"/>
      <c r="B1514" s="125">
        <f t="shared" si="22"/>
        <v>42552.041669999999</v>
      </c>
      <c r="C1514" s="126">
        <v>1</v>
      </c>
      <c r="D1514" s="35" t="e">
        <f>ROUND($D$791/100*$D$792*АТС!#REF!,2)</f>
        <v>#REF!</v>
      </c>
      <c r="E1514" s="35" t="e">
        <f>ROUND($E$791/100*$E$792*АТС!#REF!,2)</f>
        <v>#REF!</v>
      </c>
      <c r="F1514" s="35" t="e">
        <f>ROUND($F$791/100*$F$792*АТС!#REF!,2)</f>
        <v>#REF!</v>
      </c>
      <c r="G1514" s="35" t="e">
        <f>ROUND($G$791/100*$G$792*АТС!#REF!,2)</f>
        <v>#REF!</v>
      </c>
    </row>
    <row r="1515" spans="1:7" hidden="1" x14ac:dyDescent="0.25">
      <c r="A1515" s="259"/>
      <c r="B1515" s="125">
        <f t="shared" si="22"/>
        <v>42552.083330000001</v>
      </c>
      <c r="C1515" s="126">
        <v>2</v>
      </c>
      <c r="D1515" s="35" t="e">
        <f>ROUND($D$791/100*$D$792*АТС!#REF!,2)</f>
        <v>#REF!</v>
      </c>
      <c r="E1515" s="35" t="e">
        <f>ROUND($E$791/100*$E$792*АТС!#REF!,2)</f>
        <v>#REF!</v>
      </c>
      <c r="F1515" s="35" t="e">
        <f>ROUND($F$791/100*$F$792*АТС!#REF!,2)</f>
        <v>#REF!</v>
      </c>
      <c r="G1515" s="35" t="e">
        <f>ROUND($G$791/100*$G$792*АТС!#REF!,2)</f>
        <v>#REF!</v>
      </c>
    </row>
    <row r="1516" spans="1:7" hidden="1" x14ac:dyDescent="0.25">
      <c r="A1516" s="259"/>
      <c r="B1516" s="125">
        <f t="shared" si="22"/>
        <v>42552.125</v>
      </c>
      <c r="C1516" s="126">
        <v>3</v>
      </c>
      <c r="D1516" s="35" t="e">
        <f>ROUND($D$791/100*$D$792*АТС!#REF!,2)</f>
        <v>#REF!</v>
      </c>
      <c r="E1516" s="35" t="e">
        <f>ROUND($E$791/100*$E$792*АТС!#REF!,2)</f>
        <v>#REF!</v>
      </c>
      <c r="F1516" s="35" t="e">
        <f>ROUND($F$791/100*$F$792*АТС!#REF!,2)</f>
        <v>#REF!</v>
      </c>
      <c r="G1516" s="35" t="e">
        <f>ROUND($G$791/100*$G$792*АТС!#REF!,2)</f>
        <v>#REF!</v>
      </c>
    </row>
    <row r="1517" spans="1:7" hidden="1" x14ac:dyDescent="0.25">
      <c r="A1517" s="259"/>
      <c r="B1517" s="125">
        <f t="shared" si="22"/>
        <v>42552.166669999999</v>
      </c>
      <c r="C1517" s="126">
        <v>4</v>
      </c>
      <c r="D1517" s="35" t="e">
        <f>ROUND($D$791/100*$D$792*АТС!#REF!,2)</f>
        <v>#REF!</v>
      </c>
      <c r="E1517" s="35" t="e">
        <f>ROUND($E$791/100*$E$792*АТС!#REF!,2)</f>
        <v>#REF!</v>
      </c>
      <c r="F1517" s="35" t="e">
        <f>ROUND($F$791/100*$F$792*АТС!#REF!,2)</f>
        <v>#REF!</v>
      </c>
      <c r="G1517" s="35" t="e">
        <f>ROUND($G$791/100*$G$792*АТС!#REF!,2)</f>
        <v>#REF!</v>
      </c>
    </row>
    <row r="1518" spans="1:7" hidden="1" x14ac:dyDescent="0.25">
      <c r="A1518" s="259"/>
      <c r="B1518" s="125">
        <f t="shared" si="22"/>
        <v>42552.208330000001</v>
      </c>
      <c r="C1518" s="126">
        <v>5</v>
      </c>
      <c r="D1518" s="35" t="e">
        <f>ROUND($D$791/100*$D$792*АТС!#REF!,2)</f>
        <v>#REF!</v>
      </c>
      <c r="E1518" s="35" t="e">
        <f>ROUND($E$791/100*$E$792*АТС!#REF!,2)</f>
        <v>#REF!</v>
      </c>
      <c r="F1518" s="35" t="e">
        <f>ROUND($F$791/100*$F$792*АТС!#REF!,2)</f>
        <v>#REF!</v>
      </c>
      <c r="G1518" s="35" t="e">
        <f>ROUND($G$791/100*$G$792*АТС!#REF!,2)</f>
        <v>#REF!</v>
      </c>
    </row>
    <row r="1519" spans="1:7" hidden="1" x14ac:dyDescent="0.25">
      <c r="A1519" s="259"/>
      <c r="B1519" s="125">
        <f t="shared" si="22"/>
        <v>42552.25</v>
      </c>
      <c r="C1519" s="126">
        <v>6</v>
      </c>
      <c r="D1519" s="35" t="e">
        <f>ROUND($D$791/100*$D$792*АТС!#REF!,2)</f>
        <v>#REF!</v>
      </c>
      <c r="E1519" s="35" t="e">
        <f>ROUND($E$791/100*$E$792*АТС!#REF!,2)</f>
        <v>#REF!</v>
      </c>
      <c r="F1519" s="35" t="e">
        <f>ROUND($F$791/100*$F$792*АТС!#REF!,2)</f>
        <v>#REF!</v>
      </c>
      <c r="G1519" s="35" t="e">
        <f>ROUND($G$791/100*$G$792*АТС!#REF!,2)</f>
        <v>#REF!</v>
      </c>
    </row>
    <row r="1520" spans="1:7" hidden="1" x14ac:dyDescent="0.25">
      <c r="A1520" s="259"/>
      <c r="B1520" s="125">
        <f t="shared" si="22"/>
        <v>42552.291669999999</v>
      </c>
      <c r="C1520" s="126">
        <v>7</v>
      </c>
      <c r="D1520" s="35" t="e">
        <f>ROUND($D$791/100*$D$792*АТС!#REF!,2)</f>
        <v>#REF!</v>
      </c>
      <c r="E1520" s="35" t="e">
        <f>ROUND($E$791/100*$E$792*АТС!#REF!,2)</f>
        <v>#REF!</v>
      </c>
      <c r="F1520" s="35" t="e">
        <f>ROUND($F$791/100*$F$792*АТС!#REF!,2)</f>
        <v>#REF!</v>
      </c>
      <c r="G1520" s="35" t="e">
        <f>ROUND($G$791/100*$G$792*АТС!#REF!,2)</f>
        <v>#REF!</v>
      </c>
    </row>
    <row r="1521" spans="1:7" hidden="1" x14ac:dyDescent="0.25">
      <c r="A1521" s="259"/>
      <c r="B1521" s="125">
        <f t="shared" si="22"/>
        <v>42552.333330000001</v>
      </c>
      <c r="C1521" s="126">
        <v>8</v>
      </c>
      <c r="D1521" s="35" t="e">
        <f>ROUND($D$791/100*$D$792*АТС!#REF!,2)</f>
        <v>#REF!</v>
      </c>
      <c r="E1521" s="35" t="e">
        <f>ROUND($E$791/100*$E$792*АТС!#REF!,2)</f>
        <v>#REF!</v>
      </c>
      <c r="F1521" s="35" t="e">
        <f>ROUND($F$791/100*$F$792*АТС!#REF!,2)</f>
        <v>#REF!</v>
      </c>
      <c r="G1521" s="35" t="e">
        <f>ROUND($G$791/100*$G$792*АТС!#REF!,2)</f>
        <v>#REF!</v>
      </c>
    </row>
    <row r="1522" spans="1:7" hidden="1" x14ac:dyDescent="0.25">
      <c r="A1522" s="259"/>
      <c r="B1522" s="125">
        <f t="shared" si="22"/>
        <v>42552.375</v>
      </c>
      <c r="C1522" s="126">
        <v>9</v>
      </c>
      <c r="D1522" s="35" t="e">
        <f>ROUND($D$791/100*$D$792*АТС!#REF!,2)</f>
        <v>#REF!</v>
      </c>
      <c r="E1522" s="35" t="e">
        <f>ROUND($E$791/100*$E$792*АТС!#REF!,2)</f>
        <v>#REF!</v>
      </c>
      <c r="F1522" s="35" t="e">
        <f>ROUND($F$791/100*$F$792*АТС!#REF!,2)</f>
        <v>#REF!</v>
      </c>
      <c r="G1522" s="35" t="e">
        <f>ROUND($G$791/100*$G$792*АТС!#REF!,2)</f>
        <v>#REF!</v>
      </c>
    </row>
    <row r="1523" spans="1:7" hidden="1" x14ac:dyDescent="0.25">
      <c r="A1523" s="259"/>
      <c r="B1523" s="125">
        <f t="shared" si="22"/>
        <v>42552.416669999999</v>
      </c>
      <c r="C1523" s="126">
        <v>10</v>
      </c>
      <c r="D1523" s="35" t="e">
        <f>ROUND($D$791/100*$D$792*АТС!#REF!,2)</f>
        <v>#REF!</v>
      </c>
      <c r="E1523" s="35" t="e">
        <f>ROUND($E$791/100*$E$792*АТС!#REF!,2)</f>
        <v>#REF!</v>
      </c>
      <c r="F1523" s="35" t="e">
        <f>ROUND($F$791/100*$F$792*АТС!#REF!,2)</f>
        <v>#REF!</v>
      </c>
      <c r="G1523" s="35" t="e">
        <f>ROUND($G$791/100*$G$792*АТС!#REF!,2)</f>
        <v>#REF!</v>
      </c>
    </row>
    <row r="1524" spans="1:7" hidden="1" x14ac:dyDescent="0.25">
      <c r="A1524" s="259"/>
      <c r="B1524" s="125">
        <f t="shared" si="22"/>
        <v>42552.458330000001</v>
      </c>
      <c r="C1524" s="126">
        <v>11</v>
      </c>
      <c r="D1524" s="35" t="e">
        <f>ROUND($D$791/100*$D$792*АТС!#REF!,2)</f>
        <v>#REF!</v>
      </c>
      <c r="E1524" s="35" t="e">
        <f>ROUND($E$791/100*$E$792*АТС!#REF!,2)</f>
        <v>#REF!</v>
      </c>
      <c r="F1524" s="35" t="e">
        <f>ROUND($F$791/100*$F$792*АТС!#REF!,2)</f>
        <v>#REF!</v>
      </c>
      <c r="G1524" s="35" t="e">
        <f>ROUND($G$791/100*$G$792*АТС!#REF!,2)</f>
        <v>#REF!</v>
      </c>
    </row>
    <row r="1525" spans="1:7" hidden="1" x14ac:dyDescent="0.25">
      <c r="A1525" s="259"/>
      <c r="B1525" s="125">
        <f t="shared" si="22"/>
        <v>42552.5</v>
      </c>
      <c r="C1525" s="126">
        <v>12</v>
      </c>
      <c r="D1525" s="35" t="e">
        <f>ROUND($D$791/100*$D$792*АТС!#REF!,2)</f>
        <v>#REF!</v>
      </c>
      <c r="E1525" s="35" t="e">
        <f>ROUND($E$791/100*$E$792*АТС!#REF!,2)</f>
        <v>#REF!</v>
      </c>
      <c r="F1525" s="35" t="e">
        <f>ROUND($F$791/100*$F$792*АТС!#REF!,2)</f>
        <v>#REF!</v>
      </c>
      <c r="G1525" s="35" t="e">
        <f>ROUND($G$791/100*$G$792*АТС!#REF!,2)</f>
        <v>#REF!</v>
      </c>
    </row>
    <row r="1526" spans="1:7" hidden="1" x14ac:dyDescent="0.25">
      <c r="A1526" s="259"/>
      <c r="B1526" s="125">
        <f t="shared" si="22"/>
        <v>42552.541669999999</v>
      </c>
      <c r="C1526" s="126">
        <v>13</v>
      </c>
      <c r="D1526" s="35" t="e">
        <f>ROUND($D$791/100*$D$792*АТС!#REF!,2)</f>
        <v>#REF!</v>
      </c>
      <c r="E1526" s="35" t="e">
        <f>ROUND($E$791/100*$E$792*АТС!#REF!,2)</f>
        <v>#REF!</v>
      </c>
      <c r="F1526" s="35" t="e">
        <f>ROUND($F$791/100*$F$792*АТС!#REF!,2)</f>
        <v>#REF!</v>
      </c>
      <c r="G1526" s="35" t="e">
        <f>ROUND($G$791/100*$G$792*АТС!#REF!,2)</f>
        <v>#REF!</v>
      </c>
    </row>
    <row r="1527" spans="1:7" hidden="1" x14ac:dyDescent="0.25">
      <c r="A1527" s="259"/>
      <c r="B1527" s="125">
        <f t="shared" si="22"/>
        <v>42552.583330000001</v>
      </c>
      <c r="C1527" s="126">
        <v>14</v>
      </c>
      <c r="D1527" s="35" t="e">
        <f>ROUND($D$791/100*$D$792*АТС!#REF!,2)</f>
        <v>#REF!</v>
      </c>
      <c r="E1527" s="35" t="e">
        <f>ROUND($E$791/100*$E$792*АТС!#REF!,2)</f>
        <v>#REF!</v>
      </c>
      <c r="F1527" s="35" t="e">
        <f>ROUND($F$791/100*$F$792*АТС!#REF!,2)</f>
        <v>#REF!</v>
      </c>
      <c r="G1527" s="35" t="e">
        <f>ROUND($G$791/100*$G$792*АТС!#REF!,2)</f>
        <v>#REF!</v>
      </c>
    </row>
    <row r="1528" spans="1:7" hidden="1" x14ac:dyDescent="0.25">
      <c r="A1528" s="259"/>
      <c r="B1528" s="125">
        <f t="shared" si="22"/>
        <v>42552.625</v>
      </c>
      <c r="C1528" s="126">
        <v>15</v>
      </c>
      <c r="D1528" s="35" t="e">
        <f>ROUND($D$791/100*$D$792*АТС!#REF!,2)</f>
        <v>#REF!</v>
      </c>
      <c r="E1528" s="35" t="e">
        <f>ROUND($E$791/100*$E$792*АТС!#REF!,2)</f>
        <v>#REF!</v>
      </c>
      <c r="F1528" s="35" t="e">
        <f>ROUND($F$791/100*$F$792*АТС!#REF!,2)</f>
        <v>#REF!</v>
      </c>
      <c r="G1528" s="35" t="e">
        <f>ROUND($G$791/100*$G$792*АТС!#REF!,2)</f>
        <v>#REF!</v>
      </c>
    </row>
    <row r="1529" spans="1:7" hidden="1" x14ac:dyDescent="0.25">
      <c r="A1529" s="259"/>
      <c r="B1529" s="125">
        <f t="shared" si="22"/>
        <v>42552.666669999999</v>
      </c>
      <c r="C1529" s="126">
        <v>16</v>
      </c>
      <c r="D1529" s="35" t="e">
        <f>ROUND($D$791/100*$D$792*АТС!#REF!,2)</f>
        <v>#REF!</v>
      </c>
      <c r="E1529" s="35" t="e">
        <f>ROUND($E$791/100*$E$792*АТС!#REF!,2)</f>
        <v>#REF!</v>
      </c>
      <c r="F1529" s="35" t="e">
        <f>ROUND($F$791/100*$F$792*АТС!#REF!,2)</f>
        <v>#REF!</v>
      </c>
      <c r="G1529" s="35" t="e">
        <f>ROUND($G$791/100*$G$792*АТС!#REF!,2)</f>
        <v>#REF!</v>
      </c>
    </row>
    <row r="1530" spans="1:7" hidden="1" x14ac:dyDescent="0.25">
      <c r="A1530" s="259"/>
      <c r="B1530" s="125">
        <f t="shared" si="22"/>
        <v>42552.708330000001</v>
      </c>
      <c r="C1530" s="126">
        <v>17</v>
      </c>
      <c r="D1530" s="35" t="e">
        <f>ROUND($D$791/100*$D$792*АТС!#REF!,2)</f>
        <v>#REF!</v>
      </c>
      <c r="E1530" s="35" t="e">
        <f>ROUND($E$791/100*$E$792*АТС!#REF!,2)</f>
        <v>#REF!</v>
      </c>
      <c r="F1530" s="35" t="e">
        <f>ROUND($F$791/100*$F$792*АТС!#REF!,2)</f>
        <v>#REF!</v>
      </c>
      <c r="G1530" s="35" t="e">
        <f>ROUND($G$791/100*$G$792*АТС!#REF!,2)</f>
        <v>#REF!</v>
      </c>
    </row>
    <row r="1531" spans="1:7" hidden="1" x14ac:dyDescent="0.25">
      <c r="A1531" s="259"/>
      <c r="B1531" s="125">
        <f t="shared" si="22"/>
        <v>42552.75</v>
      </c>
      <c r="C1531" s="126">
        <v>18</v>
      </c>
      <c r="D1531" s="35" t="e">
        <f>ROUND($D$791/100*$D$792*АТС!#REF!,2)</f>
        <v>#REF!</v>
      </c>
      <c r="E1531" s="35" t="e">
        <f>ROUND($E$791/100*$E$792*АТС!#REF!,2)</f>
        <v>#REF!</v>
      </c>
      <c r="F1531" s="35" t="e">
        <f>ROUND($F$791/100*$F$792*АТС!#REF!,2)</f>
        <v>#REF!</v>
      </c>
      <c r="G1531" s="35" t="e">
        <f>ROUND($G$791/100*$G$792*АТС!#REF!,2)</f>
        <v>#REF!</v>
      </c>
    </row>
    <row r="1532" spans="1:7" hidden="1" x14ac:dyDescent="0.25">
      <c r="A1532" s="259"/>
      <c r="B1532" s="125">
        <f t="shared" si="22"/>
        <v>42552.791669999999</v>
      </c>
      <c r="C1532" s="126">
        <v>19</v>
      </c>
      <c r="D1532" s="35" t="e">
        <f>ROUND($D$791/100*$D$792*АТС!#REF!,2)</f>
        <v>#REF!</v>
      </c>
      <c r="E1532" s="35" t="e">
        <f>ROUND($E$791/100*$E$792*АТС!#REF!,2)</f>
        <v>#REF!</v>
      </c>
      <c r="F1532" s="35" t="e">
        <f>ROUND($F$791/100*$F$792*АТС!#REF!,2)</f>
        <v>#REF!</v>
      </c>
      <c r="G1532" s="35" t="e">
        <f>ROUND($G$791/100*$G$792*АТС!#REF!,2)</f>
        <v>#REF!</v>
      </c>
    </row>
    <row r="1533" spans="1:7" hidden="1" x14ac:dyDescent="0.25">
      <c r="A1533" s="259"/>
      <c r="B1533" s="125">
        <f t="shared" si="22"/>
        <v>42552.833330000001</v>
      </c>
      <c r="C1533" s="126">
        <v>20</v>
      </c>
      <c r="D1533" s="35" t="e">
        <f>ROUND($D$791/100*$D$792*АТС!#REF!,2)</f>
        <v>#REF!</v>
      </c>
      <c r="E1533" s="35" t="e">
        <f>ROUND($E$791/100*$E$792*АТС!#REF!,2)</f>
        <v>#REF!</v>
      </c>
      <c r="F1533" s="35" t="e">
        <f>ROUND($F$791/100*$F$792*АТС!#REF!,2)</f>
        <v>#REF!</v>
      </c>
      <c r="G1533" s="35" t="e">
        <f>ROUND($G$791/100*$G$792*АТС!#REF!,2)</f>
        <v>#REF!</v>
      </c>
    </row>
    <row r="1534" spans="1:7" hidden="1" x14ac:dyDescent="0.25">
      <c r="A1534" s="259"/>
      <c r="B1534" s="125">
        <f t="shared" si="22"/>
        <v>42552.875</v>
      </c>
      <c r="C1534" s="126">
        <v>21</v>
      </c>
      <c r="D1534" s="35" t="e">
        <f>ROUND($D$791/100*$D$792*АТС!#REF!,2)</f>
        <v>#REF!</v>
      </c>
      <c r="E1534" s="35" t="e">
        <f>ROUND($E$791/100*$E$792*АТС!#REF!,2)</f>
        <v>#REF!</v>
      </c>
      <c r="F1534" s="35" t="e">
        <f>ROUND($F$791/100*$F$792*АТС!#REF!,2)</f>
        <v>#REF!</v>
      </c>
      <c r="G1534" s="35" t="e">
        <f>ROUND($G$791/100*$G$792*АТС!#REF!,2)</f>
        <v>#REF!</v>
      </c>
    </row>
    <row r="1535" spans="1:7" hidden="1" x14ac:dyDescent="0.25">
      <c r="A1535" s="259"/>
      <c r="B1535" s="125">
        <f t="shared" si="22"/>
        <v>42552.916669999999</v>
      </c>
      <c r="C1535" s="126">
        <v>22</v>
      </c>
      <c r="D1535" s="35" t="e">
        <f>ROUND($D$791/100*$D$792*АТС!#REF!,2)</f>
        <v>#REF!</v>
      </c>
      <c r="E1535" s="35" t="e">
        <f>ROUND($E$791/100*$E$792*АТС!#REF!,2)</f>
        <v>#REF!</v>
      </c>
      <c r="F1535" s="35" t="e">
        <f>ROUND($F$791/100*$F$792*АТС!#REF!,2)</f>
        <v>#REF!</v>
      </c>
      <c r="G1535" s="35" t="e">
        <f>ROUND($G$791/100*$G$792*АТС!#REF!,2)</f>
        <v>#REF!</v>
      </c>
    </row>
    <row r="1536" spans="1:7" hidden="1" x14ac:dyDescent="0.25">
      <c r="A1536" s="259"/>
      <c r="B1536" s="125">
        <f t="shared" si="22"/>
        <v>42552.958330000001</v>
      </c>
      <c r="C1536" s="126">
        <v>23</v>
      </c>
      <c r="D1536" s="35" t="e">
        <f>ROUND($D$791/100*$D$792*АТС!#REF!,2)</f>
        <v>#REF!</v>
      </c>
      <c r="E1536" s="35" t="e">
        <f>ROUND($E$791/100*$E$792*АТС!#REF!,2)</f>
        <v>#REF!</v>
      </c>
      <c r="F1536" s="35" t="e">
        <f>ROUND($F$791/100*$F$792*АТС!#REF!,2)</f>
        <v>#REF!</v>
      </c>
      <c r="G1536" s="35" t="e">
        <f>ROUND($G$791/100*$G$792*АТС!#REF!,2)</f>
        <v>#REF!</v>
      </c>
    </row>
    <row r="1537" spans="1:7" x14ac:dyDescent="0.25">
      <c r="A1537" s="259" t="s">
        <v>178</v>
      </c>
      <c r="B1537" s="123">
        <f>B793</f>
        <v>42522</v>
      </c>
      <c r="C1537" s="126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9"/>
      <c r="B1538" s="125">
        <f>B$43+ROUND(C1538/24,5)</f>
        <v>42522.041669999999</v>
      </c>
      <c r="C1538" s="126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9"/>
      <c r="B1539" s="123">
        <f>B$43+ROUND(C1539/24,5)</f>
        <v>42522.083330000001</v>
      </c>
      <c r="C1539" s="126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9"/>
      <c r="B1540" s="125">
        <f t="shared" ref="B1540:B1560" si="23">B$43+ROUND(C1540/24,5)</f>
        <v>42522.125</v>
      </c>
      <c r="C1540" s="126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9"/>
      <c r="B1541" s="123">
        <f t="shared" si="23"/>
        <v>42522.166669999999</v>
      </c>
      <c r="C1541" s="126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9"/>
      <c r="B1542" s="125">
        <f t="shared" si="23"/>
        <v>42522.208330000001</v>
      </c>
      <c r="C1542" s="126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9"/>
      <c r="B1543" s="123">
        <f t="shared" si="23"/>
        <v>42522.25</v>
      </c>
      <c r="C1543" s="126">
        <v>6</v>
      </c>
      <c r="D1543" s="11">
        <f>ROUND(АТС!D47*$D$791*$D$792/100,2)</f>
        <v>33.54</v>
      </c>
      <c r="E1543" s="11">
        <f>ROUND(АТС!$D47*$E$791*$E$792/100,2)</f>
        <v>30.82</v>
      </c>
      <c r="F1543" s="11">
        <f>ROUND(АТС!$D47*$F$791*$F$792/100,2)</f>
        <v>20.98</v>
      </c>
      <c r="G1543" s="11">
        <f>ROUND(АТС!$D47*$G$791*$G$792/100,2)</f>
        <v>12.28</v>
      </c>
    </row>
    <row r="1544" spans="1:7" x14ac:dyDescent="0.25">
      <c r="A1544" s="259"/>
      <c r="B1544" s="125">
        <f t="shared" si="23"/>
        <v>42522.291669999999</v>
      </c>
      <c r="C1544" s="126">
        <v>7</v>
      </c>
      <c r="D1544" s="11">
        <f>ROUND(АТС!D48*$D$791*$D$792/100,2)</f>
        <v>5.94</v>
      </c>
      <c r="E1544" s="11">
        <f>ROUND(АТС!$D48*$E$791*$E$792/100,2)</f>
        <v>5.46</v>
      </c>
      <c r="F1544" s="11">
        <f>ROUND(АТС!$D48*$F$791*$F$792/100,2)</f>
        <v>3.71</v>
      </c>
      <c r="G1544" s="11">
        <f>ROUND(АТС!$D48*$G$791*$G$792/100,2)</f>
        <v>2.17</v>
      </c>
    </row>
    <row r="1545" spans="1:7" x14ac:dyDescent="0.25">
      <c r="A1545" s="259"/>
      <c r="B1545" s="123">
        <f t="shared" si="23"/>
        <v>42522.333330000001</v>
      </c>
      <c r="C1545" s="126">
        <v>8</v>
      </c>
      <c r="D1545" s="11">
        <f>ROUND(АТС!D49*$D$791*$D$792/100,2)</f>
        <v>1.5</v>
      </c>
      <c r="E1545" s="11">
        <f>ROUND(АТС!$D49*$E$791*$E$792/100,2)</f>
        <v>1.38</v>
      </c>
      <c r="F1545" s="11">
        <f>ROUND(АТС!$D49*$F$791*$F$792/100,2)</f>
        <v>0.94</v>
      </c>
      <c r="G1545" s="11">
        <f>ROUND(АТС!$D49*$G$791*$G$792/100,2)</f>
        <v>0.55000000000000004</v>
      </c>
    </row>
    <row r="1546" spans="1:7" x14ac:dyDescent="0.25">
      <c r="A1546" s="259"/>
      <c r="B1546" s="125">
        <f t="shared" si="23"/>
        <v>42522.375</v>
      </c>
      <c r="C1546" s="126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9"/>
      <c r="B1547" s="123">
        <f t="shared" si="23"/>
        <v>42522.416669999999</v>
      </c>
      <c r="C1547" s="126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9"/>
      <c r="B1548" s="125">
        <f t="shared" si="23"/>
        <v>42522.458330000001</v>
      </c>
      <c r="C1548" s="126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9"/>
      <c r="B1549" s="123">
        <f t="shared" si="23"/>
        <v>42522.5</v>
      </c>
      <c r="C1549" s="126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9"/>
      <c r="B1550" s="125">
        <f t="shared" si="23"/>
        <v>42522.541669999999</v>
      </c>
      <c r="C1550" s="126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9"/>
      <c r="B1551" s="123">
        <f t="shared" si="23"/>
        <v>42522.583330000001</v>
      </c>
      <c r="C1551" s="126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9"/>
      <c r="B1552" s="125">
        <f t="shared" si="23"/>
        <v>42522.625</v>
      </c>
      <c r="C1552" s="126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9"/>
      <c r="B1553" s="123">
        <f t="shared" si="23"/>
        <v>42522.666669999999</v>
      </c>
      <c r="C1553" s="126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9"/>
      <c r="B1554" s="125">
        <f t="shared" si="23"/>
        <v>42522.708330000001</v>
      </c>
      <c r="C1554" s="126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9"/>
      <c r="B1555" s="123">
        <f t="shared" si="23"/>
        <v>42522.75</v>
      </c>
      <c r="C1555" s="126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9"/>
      <c r="B1556" s="125">
        <f t="shared" si="23"/>
        <v>42522.791669999999</v>
      </c>
      <c r="C1556" s="126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9"/>
      <c r="B1557" s="123">
        <f t="shared" si="23"/>
        <v>42522.833330000001</v>
      </c>
      <c r="C1557" s="126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9"/>
      <c r="B1558" s="125">
        <f t="shared" si="23"/>
        <v>42522.875</v>
      </c>
      <c r="C1558" s="126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9"/>
      <c r="B1559" s="123">
        <f t="shared" si="23"/>
        <v>42522.916669999999</v>
      </c>
      <c r="C1559" s="126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9"/>
      <c r="B1560" s="125">
        <f t="shared" si="23"/>
        <v>42522.958330000001</v>
      </c>
      <c r="C1560" s="126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9"/>
      <c r="B1561" s="123">
        <f>B1537+1</f>
        <v>42523</v>
      </c>
      <c r="C1561" s="126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9"/>
      <c r="B1562" s="125">
        <f t="shared" ref="B1562:B1625" si="24">B1538+1</f>
        <v>42523.041669999999</v>
      </c>
      <c r="C1562" s="126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9"/>
      <c r="B1563" s="123">
        <f t="shared" si="24"/>
        <v>42523.083330000001</v>
      </c>
      <c r="C1563" s="126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9"/>
      <c r="B1564" s="125">
        <f t="shared" si="24"/>
        <v>42523.125</v>
      </c>
      <c r="C1564" s="126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9"/>
      <c r="B1565" s="123">
        <f t="shared" si="24"/>
        <v>42523.166669999999</v>
      </c>
      <c r="C1565" s="126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9"/>
      <c r="B1566" s="125">
        <f t="shared" si="24"/>
        <v>42523.208330000001</v>
      </c>
      <c r="C1566" s="126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59"/>
      <c r="B1567" s="123">
        <f t="shared" si="24"/>
        <v>42523.25</v>
      </c>
      <c r="C1567" s="126">
        <v>6</v>
      </c>
      <c r="D1567" s="11">
        <f>ROUND(АТС!D71*$D$791*$D$792/100,2)</f>
        <v>25.84</v>
      </c>
      <c r="E1567" s="11">
        <f>ROUND(АТС!$D71*$E$791*$E$792/100,2)</f>
        <v>23.74</v>
      </c>
      <c r="F1567" s="11">
        <f>ROUND(АТС!$D71*$F$791*$F$792/100,2)</f>
        <v>16.16</v>
      </c>
      <c r="G1567" s="11">
        <f>ROUND(АТС!$D71*$G$791*$G$792/100,2)</f>
        <v>9.4600000000000009</v>
      </c>
    </row>
    <row r="1568" spans="1:7" x14ac:dyDescent="0.25">
      <c r="A1568" s="259"/>
      <c r="B1568" s="125">
        <f t="shared" si="24"/>
        <v>42523.291669999999</v>
      </c>
      <c r="C1568" s="126">
        <v>7</v>
      </c>
      <c r="D1568" s="11">
        <f>ROUND(АТС!D72*$D$791*$D$792/100,2)</f>
        <v>13.78</v>
      </c>
      <c r="E1568" s="11">
        <f>ROUND(АТС!$D72*$E$791*$E$792/100,2)</f>
        <v>12.66</v>
      </c>
      <c r="F1568" s="11">
        <f>ROUND(АТС!$D72*$F$791*$F$792/100,2)</f>
        <v>8.6199999999999992</v>
      </c>
      <c r="G1568" s="11">
        <f>ROUND(АТС!$D72*$G$791*$G$792/100,2)</f>
        <v>5.05</v>
      </c>
    </row>
    <row r="1569" spans="1:7" x14ac:dyDescent="0.25">
      <c r="A1569" s="259"/>
      <c r="B1569" s="123">
        <f t="shared" si="24"/>
        <v>42523.333330000001</v>
      </c>
      <c r="C1569" s="126">
        <v>8</v>
      </c>
      <c r="D1569" s="11">
        <f>ROUND(АТС!D73*$D$791*$D$792/100,2)</f>
        <v>7.81</v>
      </c>
      <c r="E1569" s="11">
        <f>ROUND(АТС!$D73*$E$791*$E$792/100,2)</f>
        <v>7.17</v>
      </c>
      <c r="F1569" s="11">
        <f>ROUND(АТС!$D73*$F$791*$F$792/100,2)</f>
        <v>4.88</v>
      </c>
      <c r="G1569" s="11">
        <f>ROUND(АТС!$D73*$G$791*$G$792/100,2)</f>
        <v>2.86</v>
      </c>
    </row>
    <row r="1570" spans="1:7" x14ac:dyDescent="0.25">
      <c r="A1570" s="259"/>
      <c r="B1570" s="125">
        <f t="shared" si="24"/>
        <v>42523.375</v>
      </c>
      <c r="C1570" s="126">
        <v>9</v>
      </c>
      <c r="D1570" s="11">
        <f>ROUND(АТС!D74*$D$791*$D$792/100,2)</f>
        <v>4</v>
      </c>
      <c r="E1570" s="11">
        <f>ROUND(АТС!$D74*$E$791*$E$792/100,2)</f>
        <v>3.68</v>
      </c>
      <c r="F1570" s="11">
        <f>ROUND(АТС!$D74*$F$791*$F$792/100,2)</f>
        <v>2.5</v>
      </c>
      <c r="G1570" s="11">
        <f>ROUND(АТС!$D74*$G$791*$G$792/100,2)</f>
        <v>1.46</v>
      </c>
    </row>
    <row r="1571" spans="1:7" x14ac:dyDescent="0.25">
      <c r="A1571" s="259"/>
      <c r="B1571" s="123">
        <f t="shared" si="24"/>
        <v>42523.416669999999</v>
      </c>
      <c r="C1571" s="126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9"/>
      <c r="B1572" s="125">
        <f t="shared" si="24"/>
        <v>42523.458330000001</v>
      </c>
      <c r="C1572" s="126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9"/>
      <c r="B1573" s="123">
        <f t="shared" si="24"/>
        <v>42523.5</v>
      </c>
      <c r="C1573" s="126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9"/>
      <c r="B1574" s="125">
        <f t="shared" si="24"/>
        <v>42523.541669999999</v>
      </c>
      <c r="C1574" s="126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9"/>
      <c r="B1575" s="123">
        <f t="shared" si="24"/>
        <v>42523.583330000001</v>
      </c>
      <c r="C1575" s="126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9"/>
      <c r="B1576" s="125">
        <f t="shared" si="24"/>
        <v>42523.625</v>
      </c>
      <c r="C1576" s="126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9"/>
      <c r="B1577" s="123">
        <f t="shared" si="24"/>
        <v>42523.666669999999</v>
      </c>
      <c r="C1577" s="126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9"/>
      <c r="B1578" s="125">
        <f t="shared" si="24"/>
        <v>42523.708330000001</v>
      </c>
      <c r="C1578" s="126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9"/>
      <c r="B1579" s="123">
        <f t="shared" si="24"/>
        <v>42523.75</v>
      </c>
      <c r="C1579" s="126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9"/>
      <c r="B1580" s="125">
        <f t="shared" si="24"/>
        <v>42523.791669999999</v>
      </c>
      <c r="C1580" s="126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9"/>
      <c r="B1581" s="123">
        <f t="shared" si="24"/>
        <v>42523.833330000001</v>
      </c>
      <c r="C1581" s="126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9"/>
      <c r="B1582" s="125">
        <f t="shared" si="24"/>
        <v>42523.875</v>
      </c>
      <c r="C1582" s="126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9"/>
      <c r="B1583" s="123">
        <f t="shared" si="24"/>
        <v>42523.916669999999</v>
      </c>
      <c r="C1583" s="126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9"/>
      <c r="B1584" s="125">
        <f t="shared" si="24"/>
        <v>42523.958330000001</v>
      </c>
      <c r="C1584" s="126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9"/>
      <c r="B1585" s="123">
        <f t="shared" si="24"/>
        <v>42524</v>
      </c>
      <c r="C1585" s="126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9"/>
      <c r="B1586" s="125">
        <f t="shared" si="24"/>
        <v>42524.041669999999</v>
      </c>
      <c r="C1586" s="126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9"/>
      <c r="B1587" s="123">
        <f t="shared" si="24"/>
        <v>42524.083330000001</v>
      </c>
      <c r="C1587" s="126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9"/>
      <c r="B1588" s="125">
        <f t="shared" si="24"/>
        <v>42524.125</v>
      </c>
      <c r="C1588" s="126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9"/>
      <c r="B1589" s="123">
        <f t="shared" si="24"/>
        <v>42524.166669999999</v>
      </c>
      <c r="C1589" s="126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9"/>
      <c r="B1590" s="125">
        <f t="shared" si="24"/>
        <v>42524.208330000001</v>
      </c>
      <c r="C1590" s="126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59"/>
      <c r="B1591" s="123">
        <f t="shared" si="24"/>
        <v>42524.25</v>
      </c>
      <c r="C1591" s="126">
        <v>6</v>
      </c>
      <c r="D1591" s="11">
        <f>ROUND(АТС!D95*$D$791*$D$792/100,2)</f>
        <v>0.8</v>
      </c>
      <c r="E1591" s="11">
        <f>ROUND(АТС!$D95*$E$791*$E$792/100,2)</f>
        <v>0.74</v>
      </c>
      <c r="F1591" s="11">
        <f>ROUND(АТС!$D95*$F$791*$F$792/100,2)</f>
        <v>0.5</v>
      </c>
      <c r="G1591" s="11">
        <f>ROUND(АТС!$D95*$G$791*$G$792/100,2)</f>
        <v>0.28999999999999998</v>
      </c>
    </row>
    <row r="1592" spans="1:7" x14ac:dyDescent="0.25">
      <c r="A1592" s="259"/>
      <c r="B1592" s="125">
        <f t="shared" si="24"/>
        <v>42524.291669999999</v>
      </c>
      <c r="C1592" s="126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9"/>
      <c r="B1593" s="123">
        <f t="shared" si="24"/>
        <v>42524.333330000001</v>
      </c>
      <c r="C1593" s="126">
        <v>8</v>
      </c>
      <c r="D1593" s="11">
        <f>ROUND(АТС!D97*$D$791*$D$792/100,2)</f>
        <v>6.59</v>
      </c>
      <c r="E1593" s="11">
        <f>ROUND(АТС!$D97*$E$791*$E$792/100,2)</f>
        <v>6.06</v>
      </c>
      <c r="F1593" s="11">
        <f>ROUND(АТС!$D97*$F$791*$F$792/100,2)</f>
        <v>4.12</v>
      </c>
      <c r="G1593" s="11">
        <f>ROUND(АТС!$D97*$G$791*$G$792/100,2)</f>
        <v>2.41</v>
      </c>
    </row>
    <row r="1594" spans="1:7" x14ac:dyDescent="0.25">
      <c r="A1594" s="259"/>
      <c r="B1594" s="125">
        <f t="shared" si="24"/>
        <v>42524.375</v>
      </c>
      <c r="C1594" s="126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9"/>
      <c r="B1595" s="123">
        <f t="shared" si="24"/>
        <v>42524.416669999999</v>
      </c>
      <c r="C1595" s="126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9"/>
      <c r="B1596" s="125">
        <f t="shared" si="24"/>
        <v>42524.458330000001</v>
      </c>
      <c r="C1596" s="126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9"/>
      <c r="B1597" s="123">
        <f t="shared" si="24"/>
        <v>42524.5</v>
      </c>
      <c r="C1597" s="126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9"/>
      <c r="B1598" s="125">
        <f t="shared" si="24"/>
        <v>42524.541669999999</v>
      </c>
      <c r="C1598" s="126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9"/>
      <c r="B1599" s="123">
        <f t="shared" si="24"/>
        <v>42524.583330000001</v>
      </c>
      <c r="C1599" s="126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9"/>
      <c r="B1600" s="125">
        <f t="shared" si="24"/>
        <v>42524.625</v>
      </c>
      <c r="C1600" s="126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9"/>
      <c r="B1601" s="123">
        <f t="shared" si="24"/>
        <v>42524.666669999999</v>
      </c>
      <c r="C1601" s="126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9"/>
      <c r="B1602" s="125">
        <f t="shared" si="24"/>
        <v>42524.708330000001</v>
      </c>
      <c r="C1602" s="126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9"/>
      <c r="B1603" s="123">
        <f t="shared" si="24"/>
        <v>42524.75</v>
      </c>
      <c r="C1603" s="126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9"/>
      <c r="B1604" s="125">
        <f t="shared" si="24"/>
        <v>42524.791669999999</v>
      </c>
      <c r="C1604" s="126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59"/>
      <c r="B1605" s="123">
        <f t="shared" si="24"/>
        <v>42524.833330000001</v>
      </c>
      <c r="C1605" s="126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9"/>
      <c r="B1606" s="125">
        <f t="shared" si="24"/>
        <v>42524.875</v>
      </c>
      <c r="C1606" s="126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9"/>
      <c r="B1607" s="123">
        <f t="shared" si="24"/>
        <v>42524.916669999999</v>
      </c>
      <c r="C1607" s="126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9"/>
      <c r="B1608" s="125">
        <f t="shared" si="24"/>
        <v>42524.958330000001</v>
      </c>
      <c r="C1608" s="126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9"/>
      <c r="B1609" s="123">
        <f t="shared" si="24"/>
        <v>42525</v>
      </c>
      <c r="C1609" s="126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9"/>
      <c r="B1610" s="125">
        <f t="shared" si="24"/>
        <v>42525.041669999999</v>
      </c>
      <c r="C1610" s="126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9"/>
      <c r="B1611" s="123">
        <f t="shared" si="24"/>
        <v>42525.083330000001</v>
      </c>
      <c r="C1611" s="126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9"/>
      <c r="B1612" s="125">
        <f t="shared" si="24"/>
        <v>42525.125</v>
      </c>
      <c r="C1612" s="126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9"/>
      <c r="B1613" s="123">
        <f t="shared" si="24"/>
        <v>42525.166669999999</v>
      </c>
      <c r="C1613" s="126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9"/>
      <c r="B1614" s="125">
        <f t="shared" si="24"/>
        <v>42525.208330000001</v>
      </c>
      <c r="C1614" s="126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59"/>
      <c r="B1615" s="123">
        <f t="shared" si="24"/>
        <v>42525.25</v>
      </c>
      <c r="C1615" s="126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59"/>
      <c r="B1616" s="125">
        <f t="shared" si="24"/>
        <v>42525.291669999999</v>
      </c>
      <c r="C1616" s="126">
        <v>7</v>
      </c>
      <c r="D1616" s="11">
        <f>ROUND(АТС!D120*$D$791*$D$792/100,2)</f>
        <v>5.7</v>
      </c>
      <c r="E1616" s="11">
        <f>ROUND(АТС!$D120*$E$791*$E$792/100,2)</f>
        <v>5.23</v>
      </c>
      <c r="F1616" s="11">
        <f>ROUND(АТС!$D120*$F$791*$F$792/100,2)</f>
        <v>3.56</v>
      </c>
      <c r="G1616" s="11">
        <f>ROUND(АТС!$D120*$G$791*$G$792/100,2)</f>
        <v>2.09</v>
      </c>
    </row>
    <row r="1617" spans="1:7" x14ac:dyDescent="0.25">
      <c r="A1617" s="259"/>
      <c r="B1617" s="123">
        <f t="shared" si="24"/>
        <v>42525.333330000001</v>
      </c>
      <c r="C1617" s="126">
        <v>8</v>
      </c>
      <c r="D1617" s="11">
        <f>ROUND(АТС!D121*$D$791*$D$792/100,2)</f>
        <v>32.700000000000003</v>
      </c>
      <c r="E1617" s="11">
        <f>ROUND(АТС!$D121*$E$791*$E$792/100,2)</f>
        <v>30.04</v>
      </c>
      <c r="F1617" s="11">
        <f>ROUND(АТС!$D121*$F$791*$F$792/100,2)</f>
        <v>20.45</v>
      </c>
      <c r="G1617" s="11">
        <f>ROUND(АТС!$D121*$G$791*$G$792/100,2)</f>
        <v>11.97</v>
      </c>
    </row>
    <row r="1618" spans="1:7" x14ac:dyDescent="0.25">
      <c r="A1618" s="259"/>
      <c r="B1618" s="125">
        <f t="shared" si="24"/>
        <v>42525.375</v>
      </c>
      <c r="C1618" s="126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59"/>
      <c r="B1619" s="123">
        <f t="shared" si="24"/>
        <v>42525.416669999999</v>
      </c>
      <c r="C1619" s="126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9"/>
      <c r="B1620" s="125">
        <f t="shared" si="24"/>
        <v>42525.458330000001</v>
      </c>
      <c r="C1620" s="126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9"/>
      <c r="B1621" s="123">
        <f t="shared" si="24"/>
        <v>42525.5</v>
      </c>
      <c r="C1621" s="126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59"/>
      <c r="B1622" s="125">
        <f t="shared" si="24"/>
        <v>42525.541669999999</v>
      </c>
      <c r="C1622" s="126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9"/>
      <c r="B1623" s="123">
        <f t="shared" si="24"/>
        <v>42525.583330000001</v>
      </c>
      <c r="C1623" s="126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9"/>
      <c r="B1624" s="125">
        <f t="shared" si="24"/>
        <v>42525.625</v>
      </c>
      <c r="C1624" s="126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9"/>
      <c r="B1625" s="123">
        <f t="shared" si="24"/>
        <v>42525.666669999999</v>
      </c>
      <c r="C1625" s="126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9"/>
      <c r="B1626" s="125">
        <f t="shared" ref="B1626:B1689" si="25">B1602+1</f>
        <v>42525.708330000001</v>
      </c>
      <c r="C1626" s="126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9"/>
      <c r="B1627" s="123">
        <f t="shared" si="25"/>
        <v>42525.75</v>
      </c>
      <c r="C1627" s="126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9"/>
      <c r="B1628" s="125">
        <f t="shared" si="25"/>
        <v>42525.791669999999</v>
      </c>
      <c r="C1628" s="126">
        <v>19</v>
      </c>
      <c r="D1628" s="11">
        <f>ROUND(АТС!D132*$D$791*$D$792/100,2)</f>
        <v>4.05</v>
      </c>
      <c r="E1628" s="11">
        <f>ROUND(АТС!$D132*$E$791*$E$792/100,2)</f>
        <v>3.72</v>
      </c>
      <c r="F1628" s="11">
        <f>ROUND(АТС!$D132*$F$791*$F$792/100,2)</f>
        <v>2.5299999999999998</v>
      </c>
      <c r="G1628" s="11">
        <f>ROUND(АТС!$D132*$G$791*$G$792/100,2)</f>
        <v>1.48</v>
      </c>
    </row>
    <row r="1629" spans="1:7" x14ac:dyDescent="0.25">
      <c r="A1629" s="259"/>
      <c r="B1629" s="123">
        <f t="shared" si="25"/>
        <v>42525.833330000001</v>
      </c>
      <c r="C1629" s="126">
        <v>20</v>
      </c>
      <c r="D1629" s="11">
        <f>ROUND(АТС!D133*$D$791*$D$792/100,2)</f>
        <v>9.07</v>
      </c>
      <c r="E1629" s="11">
        <f>ROUND(АТС!$D133*$E$791*$E$792/100,2)</f>
        <v>8.34</v>
      </c>
      <c r="F1629" s="11">
        <f>ROUND(АТС!$D133*$F$791*$F$792/100,2)</f>
        <v>5.67</v>
      </c>
      <c r="G1629" s="11">
        <f>ROUND(АТС!$D133*$G$791*$G$792/100,2)</f>
        <v>3.32</v>
      </c>
    </row>
    <row r="1630" spans="1:7" x14ac:dyDescent="0.25">
      <c r="A1630" s="259"/>
      <c r="B1630" s="125">
        <f t="shared" si="25"/>
        <v>42525.875</v>
      </c>
      <c r="C1630" s="126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9"/>
      <c r="B1631" s="123">
        <f t="shared" si="25"/>
        <v>42525.916669999999</v>
      </c>
      <c r="C1631" s="126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9"/>
      <c r="B1632" s="125">
        <f t="shared" si="25"/>
        <v>42525.958330000001</v>
      </c>
      <c r="C1632" s="126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9"/>
      <c r="B1633" s="123">
        <f t="shared" si="25"/>
        <v>42526</v>
      </c>
      <c r="C1633" s="126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9"/>
      <c r="B1634" s="125">
        <f t="shared" si="25"/>
        <v>42526.041669999999</v>
      </c>
      <c r="C1634" s="126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9"/>
      <c r="B1635" s="123">
        <f t="shared" si="25"/>
        <v>42526.083330000001</v>
      </c>
      <c r="C1635" s="126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9"/>
      <c r="B1636" s="125">
        <f t="shared" si="25"/>
        <v>42526.125</v>
      </c>
      <c r="C1636" s="126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9"/>
      <c r="B1637" s="123">
        <f t="shared" si="25"/>
        <v>42526.166669999999</v>
      </c>
      <c r="C1637" s="126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9"/>
      <c r="B1638" s="125">
        <f t="shared" si="25"/>
        <v>42526.208330000001</v>
      </c>
      <c r="C1638" s="126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59"/>
      <c r="B1639" s="123">
        <f t="shared" si="25"/>
        <v>42526.25</v>
      </c>
      <c r="C1639" s="126">
        <v>6</v>
      </c>
      <c r="D1639" s="11">
        <f>ROUND(АТС!D143*$D$791*$D$792/100,2)</f>
        <v>0</v>
      </c>
      <c r="E1639" s="11">
        <f>ROUND(АТС!$D143*$E$791*$E$792/100,2)</f>
        <v>0</v>
      </c>
      <c r="F1639" s="11">
        <f>ROUND(АТС!$D143*$F$791*$F$792/100,2)</f>
        <v>0</v>
      </c>
      <c r="G1639" s="11">
        <f>ROUND(АТС!$D143*$G$791*$G$792/100,2)</f>
        <v>0</v>
      </c>
    </row>
    <row r="1640" spans="1:7" x14ac:dyDescent="0.25">
      <c r="A1640" s="259"/>
      <c r="B1640" s="125">
        <f t="shared" si="25"/>
        <v>42526.291669999999</v>
      </c>
      <c r="C1640" s="126">
        <v>7</v>
      </c>
      <c r="D1640" s="11">
        <f>ROUND(АТС!D144*$D$791*$D$792/100,2)</f>
        <v>22.03</v>
      </c>
      <c r="E1640" s="11">
        <f>ROUND(АТС!$D144*$E$791*$E$792/100,2)</f>
        <v>20.239999999999998</v>
      </c>
      <c r="F1640" s="11">
        <f>ROUND(АТС!$D144*$F$791*$F$792/100,2)</f>
        <v>13.78</v>
      </c>
      <c r="G1640" s="11">
        <f>ROUND(АТС!$D144*$G$791*$G$792/100,2)</f>
        <v>8.06</v>
      </c>
    </row>
    <row r="1641" spans="1:7" x14ac:dyDescent="0.25">
      <c r="A1641" s="259"/>
      <c r="B1641" s="123">
        <f t="shared" si="25"/>
        <v>42526.333330000001</v>
      </c>
      <c r="C1641" s="126">
        <v>8</v>
      </c>
      <c r="D1641" s="11">
        <f>ROUND(АТС!D145*$D$791*$D$792/100,2)</f>
        <v>13.66</v>
      </c>
      <c r="E1641" s="11">
        <f>ROUND(АТС!$D145*$E$791*$E$792/100,2)</f>
        <v>12.56</v>
      </c>
      <c r="F1641" s="11">
        <f>ROUND(АТС!$D145*$F$791*$F$792/100,2)</f>
        <v>8.5500000000000007</v>
      </c>
      <c r="G1641" s="11">
        <f>ROUND(АТС!$D145*$G$791*$G$792/100,2)</f>
        <v>5</v>
      </c>
    </row>
    <row r="1642" spans="1:7" x14ac:dyDescent="0.25">
      <c r="A1642" s="259"/>
      <c r="B1642" s="125">
        <f t="shared" si="25"/>
        <v>42526.375</v>
      </c>
      <c r="C1642" s="126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9"/>
      <c r="B1643" s="123">
        <f t="shared" si="25"/>
        <v>42526.416669999999</v>
      </c>
      <c r="C1643" s="126">
        <v>10</v>
      </c>
      <c r="D1643" s="11">
        <f>ROUND(АТС!D147*$D$791*$D$792/100,2)</f>
        <v>3.25</v>
      </c>
      <c r="E1643" s="11">
        <f>ROUND(АТС!$D147*$E$791*$E$792/100,2)</f>
        <v>2.99</v>
      </c>
      <c r="F1643" s="11">
        <f>ROUND(АТС!$D147*$F$791*$F$792/100,2)</f>
        <v>2.0299999999999998</v>
      </c>
      <c r="G1643" s="11">
        <f>ROUND(АТС!$D147*$G$791*$G$792/100,2)</f>
        <v>1.19</v>
      </c>
    </row>
    <row r="1644" spans="1:7" x14ac:dyDescent="0.25">
      <c r="A1644" s="259"/>
      <c r="B1644" s="125">
        <f t="shared" si="25"/>
        <v>42526.458330000001</v>
      </c>
      <c r="C1644" s="126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9"/>
      <c r="B1645" s="123">
        <f t="shared" si="25"/>
        <v>42526.5</v>
      </c>
      <c r="C1645" s="126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9"/>
      <c r="B1646" s="125">
        <f t="shared" si="25"/>
        <v>42526.541669999999</v>
      </c>
      <c r="C1646" s="126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9"/>
      <c r="B1647" s="123">
        <f t="shared" si="25"/>
        <v>42526.583330000001</v>
      </c>
      <c r="C1647" s="126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9"/>
      <c r="B1648" s="125">
        <f t="shared" si="25"/>
        <v>42526.625</v>
      </c>
      <c r="C1648" s="126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9"/>
      <c r="B1649" s="123">
        <f t="shared" si="25"/>
        <v>42526.666669999999</v>
      </c>
      <c r="C1649" s="126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9"/>
      <c r="B1650" s="125">
        <f t="shared" si="25"/>
        <v>42526.708330000001</v>
      </c>
      <c r="C1650" s="126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9"/>
      <c r="B1651" s="123">
        <f t="shared" si="25"/>
        <v>42526.75</v>
      </c>
      <c r="C1651" s="126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9"/>
      <c r="B1652" s="125">
        <f t="shared" si="25"/>
        <v>42526.791669999999</v>
      </c>
      <c r="C1652" s="126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59"/>
      <c r="B1653" s="123">
        <f t="shared" si="25"/>
        <v>42526.833330000001</v>
      </c>
      <c r="C1653" s="126">
        <v>20</v>
      </c>
      <c r="D1653" s="11">
        <f>ROUND(АТС!D157*$D$791*$D$792/100,2)</f>
        <v>10.87</v>
      </c>
      <c r="E1653" s="11">
        <f>ROUND(АТС!$D157*$E$791*$E$792/100,2)</f>
        <v>9.98</v>
      </c>
      <c r="F1653" s="11">
        <f>ROUND(АТС!$D157*$F$791*$F$792/100,2)</f>
        <v>6.8</v>
      </c>
      <c r="G1653" s="11">
        <f>ROUND(АТС!$D157*$G$791*$G$792/100,2)</f>
        <v>3.98</v>
      </c>
    </row>
    <row r="1654" spans="1:7" x14ac:dyDescent="0.25">
      <c r="A1654" s="259"/>
      <c r="B1654" s="125">
        <f t="shared" si="25"/>
        <v>42526.875</v>
      </c>
      <c r="C1654" s="126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9"/>
      <c r="B1655" s="123">
        <f t="shared" si="25"/>
        <v>42526.916669999999</v>
      </c>
      <c r="C1655" s="126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9"/>
      <c r="B1656" s="125">
        <f t="shared" si="25"/>
        <v>42526.958330000001</v>
      </c>
      <c r="C1656" s="126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9"/>
      <c r="B1657" s="123">
        <f t="shared" si="25"/>
        <v>42527</v>
      </c>
      <c r="C1657" s="126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9"/>
      <c r="B1658" s="125">
        <f t="shared" si="25"/>
        <v>42527.041669999999</v>
      </c>
      <c r="C1658" s="126">
        <v>1</v>
      </c>
      <c r="D1658" s="11">
        <f>ROUND(АТС!D162*$D$791*$D$792/100,2)</f>
        <v>0.28999999999999998</v>
      </c>
      <c r="E1658" s="11">
        <f>ROUND(АТС!$D162*$E$791*$E$792/100,2)</f>
        <v>0.27</v>
      </c>
      <c r="F1658" s="11">
        <f>ROUND(АТС!$D162*$F$791*$F$792/100,2)</f>
        <v>0.18</v>
      </c>
      <c r="G1658" s="11">
        <f>ROUND(АТС!$D162*$G$791*$G$792/100,2)</f>
        <v>0.11</v>
      </c>
    </row>
    <row r="1659" spans="1:7" x14ac:dyDescent="0.25">
      <c r="A1659" s="259"/>
      <c r="B1659" s="123">
        <f t="shared" si="25"/>
        <v>42527.083330000001</v>
      </c>
      <c r="C1659" s="126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9"/>
      <c r="B1660" s="125">
        <f t="shared" si="25"/>
        <v>42527.125</v>
      </c>
      <c r="C1660" s="126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9"/>
      <c r="B1661" s="123">
        <f t="shared" si="25"/>
        <v>42527.166669999999</v>
      </c>
      <c r="C1661" s="126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9"/>
      <c r="B1662" s="125">
        <f t="shared" si="25"/>
        <v>42527.208330000001</v>
      </c>
      <c r="C1662" s="126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59"/>
      <c r="B1663" s="123">
        <f t="shared" si="25"/>
        <v>42527.25</v>
      </c>
      <c r="C1663" s="126">
        <v>6</v>
      </c>
      <c r="D1663" s="11">
        <f>ROUND(АТС!D167*$D$791*$D$792/100,2)</f>
        <v>10.73</v>
      </c>
      <c r="E1663" s="11">
        <f>ROUND(АТС!$D167*$E$791*$E$792/100,2)</f>
        <v>9.86</v>
      </c>
      <c r="F1663" s="11">
        <f>ROUND(АТС!$D167*$F$791*$F$792/100,2)</f>
        <v>6.71</v>
      </c>
      <c r="G1663" s="11">
        <f>ROUND(АТС!$D167*$G$791*$G$792/100,2)</f>
        <v>3.93</v>
      </c>
    </row>
    <row r="1664" spans="1:7" x14ac:dyDescent="0.25">
      <c r="A1664" s="259"/>
      <c r="B1664" s="125">
        <f t="shared" si="25"/>
        <v>42527.291669999999</v>
      </c>
      <c r="C1664" s="126">
        <v>7</v>
      </c>
      <c r="D1664" s="11">
        <f>ROUND(АТС!D168*$D$791*$D$792/100,2)</f>
        <v>22.43</v>
      </c>
      <c r="E1664" s="11">
        <f>ROUND(АТС!$D168*$E$791*$E$792/100,2)</f>
        <v>20.61</v>
      </c>
      <c r="F1664" s="11">
        <f>ROUND(АТС!$D168*$F$791*$F$792/100,2)</f>
        <v>14.03</v>
      </c>
      <c r="G1664" s="11">
        <f>ROUND(АТС!$D168*$G$791*$G$792/100,2)</f>
        <v>8.2100000000000009</v>
      </c>
    </row>
    <row r="1665" spans="1:7" x14ac:dyDescent="0.25">
      <c r="A1665" s="259"/>
      <c r="B1665" s="123">
        <f t="shared" si="25"/>
        <v>42527.333330000001</v>
      </c>
      <c r="C1665" s="126">
        <v>8</v>
      </c>
      <c r="D1665" s="11">
        <f>ROUND(АТС!D169*$D$791*$D$792/100,2)</f>
        <v>70.53</v>
      </c>
      <c r="E1665" s="11">
        <f>ROUND(АТС!$D169*$E$791*$E$792/100,2)</f>
        <v>64.8</v>
      </c>
      <c r="F1665" s="11">
        <f>ROUND(АТС!$D169*$F$791*$F$792/100,2)</f>
        <v>44.11</v>
      </c>
      <c r="G1665" s="11">
        <f>ROUND(АТС!$D169*$G$791*$G$792/100,2)</f>
        <v>25.82</v>
      </c>
    </row>
    <row r="1666" spans="1:7" x14ac:dyDescent="0.25">
      <c r="A1666" s="259"/>
      <c r="B1666" s="125">
        <f t="shared" si="25"/>
        <v>42527.375</v>
      </c>
      <c r="C1666" s="126">
        <v>9</v>
      </c>
      <c r="D1666" s="11">
        <f>ROUND(АТС!D170*$D$791*$D$792/100,2)</f>
        <v>36.130000000000003</v>
      </c>
      <c r="E1666" s="11">
        <f>ROUND(АТС!$D170*$E$791*$E$792/100,2)</f>
        <v>33.200000000000003</v>
      </c>
      <c r="F1666" s="11">
        <f>ROUND(АТС!$D170*$F$791*$F$792/100,2)</f>
        <v>22.6</v>
      </c>
      <c r="G1666" s="11">
        <f>ROUND(АТС!$D170*$G$791*$G$792/100,2)</f>
        <v>13.23</v>
      </c>
    </row>
    <row r="1667" spans="1:7" x14ac:dyDescent="0.25">
      <c r="A1667" s="259"/>
      <c r="B1667" s="123">
        <f t="shared" si="25"/>
        <v>42527.416669999999</v>
      </c>
      <c r="C1667" s="126">
        <v>10</v>
      </c>
      <c r="D1667" s="11">
        <f>ROUND(АТС!D171*$D$791*$D$792/100,2)</f>
        <v>7.64</v>
      </c>
      <c r="E1667" s="11">
        <f>ROUND(АТС!$D171*$E$791*$E$792/100,2)</f>
        <v>7.02</v>
      </c>
      <c r="F1667" s="11">
        <f>ROUND(АТС!$D171*$F$791*$F$792/100,2)</f>
        <v>4.78</v>
      </c>
      <c r="G1667" s="11">
        <f>ROUND(АТС!$D171*$G$791*$G$792/100,2)</f>
        <v>2.8</v>
      </c>
    </row>
    <row r="1668" spans="1:7" x14ac:dyDescent="0.25">
      <c r="A1668" s="259"/>
      <c r="B1668" s="125">
        <f t="shared" si="25"/>
        <v>42527.458330000001</v>
      </c>
      <c r="C1668" s="126">
        <v>11</v>
      </c>
      <c r="D1668" s="11">
        <f>ROUND(АТС!D172*$D$791*$D$792/100,2)</f>
        <v>2.23</v>
      </c>
      <c r="E1668" s="11">
        <f>ROUND(АТС!$D172*$E$791*$E$792/100,2)</f>
        <v>2.0499999999999998</v>
      </c>
      <c r="F1668" s="11">
        <f>ROUND(АТС!$D172*$F$791*$F$792/100,2)</f>
        <v>1.39</v>
      </c>
      <c r="G1668" s="11">
        <f>ROUND(АТС!$D172*$G$791*$G$792/100,2)</f>
        <v>0.82</v>
      </c>
    </row>
    <row r="1669" spans="1:7" x14ac:dyDescent="0.25">
      <c r="A1669" s="259"/>
      <c r="B1669" s="123">
        <f t="shared" si="25"/>
        <v>42527.5</v>
      </c>
      <c r="C1669" s="126">
        <v>12</v>
      </c>
      <c r="D1669" s="11">
        <f>ROUND(АТС!D173*$D$791*$D$792/100,2)</f>
        <v>19.16</v>
      </c>
      <c r="E1669" s="11">
        <f>ROUND(АТС!$D173*$E$791*$E$792/100,2)</f>
        <v>17.600000000000001</v>
      </c>
      <c r="F1669" s="11">
        <f>ROUND(АТС!$D173*$F$791*$F$792/100,2)</f>
        <v>11.98</v>
      </c>
      <c r="G1669" s="11">
        <f>ROUND(АТС!$D173*$G$791*$G$792/100,2)</f>
        <v>7.01</v>
      </c>
    </row>
    <row r="1670" spans="1:7" x14ac:dyDescent="0.25">
      <c r="A1670" s="259"/>
      <c r="B1670" s="125">
        <f t="shared" si="25"/>
        <v>42527.541669999999</v>
      </c>
      <c r="C1670" s="126">
        <v>13</v>
      </c>
      <c r="D1670" s="11">
        <f>ROUND(АТС!D174*$D$791*$D$792/100,2)</f>
        <v>13.87</v>
      </c>
      <c r="E1670" s="11">
        <f>ROUND(АТС!$D174*$E$791*$E$792/100,2)</f>
        <v>12.74</v>
      </c>
      <c r="F1670" s="11">
        <f>ROUND(АТС!$D174*$F$791*$F$792/100,2)</f>
        <v>8.67</v>
      </c>
      <c r="G1670" s="11">
        <f>ROUND(АТС!$D174*$G$791*$G$792/100,2)</f>
        <v>5.08</v>
      </c>
    </row>
    <row r="1671" spans="1:7" x14ac:dyDescent="0.25">
      <c r="A1671" s="259"/>
      <c r="B1671" s="123">
        <f t="shared" si="25"/>
        <v>42527.583330000001</v>
      </c>
      <c r="C1671" s="126">
        <v>14</v>
      </c>
      <c r="D1671" s="11">
        <f>ROUND(АТС!D175*$D$791*$D$792/100,2)</f>
        <v>13.26</v>
      </c>
      <c r="E1671" s="11">
        <f>ROUND(АТС!$D175*$E$791*$E$792/100,2)</f>
        <v>12.19</v>
      </c>
      <c r="F1671" s="11">
        <f>ROUND(АТС!$D175*$F$791*$F$792/100,2)</f>
        <v>8.2899999999999991</v>
      </c>
      <c r="G1671" s="11">
        <f>ROUND(АТС!$D175*$G$791*$G$792/100,2)</f>
        <v>4.8499999999999996</v>
      </c>
    </row>
    <row r="1672" spans="1:7" x14ac:dyDescent="0.25">
      <c r="A1672" s="259"/>
      <c r="B1672" s="125">
        <f t="shared" si="25"/>
        <v>42527.625</v>
      </c>
      <c r="C1672" s="126">
        <v>15</v>
      </c>
      <c r="D1672" s="11">
        <f>ROUND(АТС!D176*$D$791*$D$792/100,2)</f>
        <v>9.9600000000000009</v>
      </c>
      <c r="E1672" s="11">
        <f>ROUND(АТС!$D176*$E$791*$E$792/100,2)</f>
        <v>9.16</v>
      </c>
      <c r="F1672" s="11">
        <f>ROUND(АТС!$D176*$F$791*$F$792/100,2)</f>
        <v>6.23</v>
      </c>
      <c r="G1672" s="11">
        <f>ROUND(АТС!$D176*$G$791*$G$792/100,2)</f>
        <v>3.65</v>
      </c>
    </row>
    <row r="1673" spans="1:7" x14ac:dyDescent="0.25">
      <c r="A1673" s="259"/>
      <c r="B1673" s="123">
        <f t="shared" si="25"/>
        <v>42527.666669999999</v>
      </c>
      <c r="C1673" s="126">
        <v>16</v>
      </c>
      <c r="D1673" s="11">
        <f>ROUND(АТС!D177*$D$791*$D$792/100,2)</f>
        <v>12</v>
      </c>
      <c r="E1673" s="11">
        <f>ROUND(АТС!$D177*$E$791*$E$792/100,2)</f>
        <v>11.03</v>
      </c>
      <c r="F1673" s="11">
        <f>ROUND(АТС!$D177*$F$791*$F$792/100,2)</f>
        <v>7.51</v>
      </c>
      <c r="G1673" s="11">
        <f>ROUND(АТС!$D177*$G$791*$G$792/100,2)</f>
        <v>4.3899999999999997</v>
      </c>
    </row>
    <row r="1674" spans="1:7" x14ac:dyDescent="0.25">
      <c r="A1674" s="259"/>
      <c r="B1674" s="125">
        <f t="shared" si="25"/>
        <v>42527.708330000001</v>
      </c>
      <c r="C1674" s="126">
        <v>17</v>
      </c>
      <c r="D1674" s="11">
        <f>ROUND(АТС!D178*$D$791*$D$792/100,2)</f>
        <v>6.55</v>
      </c>
      <c r="E1674" s="11">
        <f>ROUND(АТС!$D178*$E$791*$E$792/100,2)</f>
        <v>6.02</v>
      </c>
      <c r="F1674" s="11">
        <f>ROUND(АТС!$D178*$F$791*$F$792/100,2)</f>
        <v>4.0999999999999996</v>
      </c>
      <c r="G1674" s="11">
        <f>ROUND(АТС!$D178*$G$791*$G$792/100,2)</f>
        <v>2.4</v>
      </c>
    </row>
    <row r="1675" spans="1:7" x14ac:dyDescent="0.25">
      <c r="A1675" s="259"/>
      <c r="B1675" s="123">
        <f t="shared" si="25"/>
        <v>42527.75</v>
      </c>
      <c r="C1675" s="126">
        <v>18</v>
      </c>
      <c r="D1675" s="11">
        <f>ROUND(АТС!D179*$D$791*$D$792/100,2)</f>
        <v>11.9</v>
      </c>
      <c r="E1675" s="11">
        <f>ROUND(АТС!$D179*$E$791*$E$792/100,2)</f>
        <v>10.94</v>
      </c>
      <c r="F1675" s="11">
        <f>ROUND(АТС!$D179*$F$791*$F$792/100,2)</f>
        <v>7.44</v>
      </c>
      <c r="G1675" s="11">
        <f>ROUND(АТС!$D179*$G$791*$G$792/100,2)</f>
        <v>4.3600000000000003</v>
      </c>
    </row>
    <row r="1676" spans="1:7" x14ac:dyDescent="0.25">
      <c r="A1676" s="259"/>
      <c r="B1676" s="125">
        <f t="shared" si="25"/>
        <v>42527.791669999999</v>
      </c>
      <c r="C1676" s="126">
        <v>19</v>
      </c>
      <c r="D1676" s="11">
        <f>ROUND(АТС!D180*$D$791*$D$792/100,2)</f>
        <v>24.83</v>
      </c>
      <c r="E1676" s="11">
        <f>ROUND(АТС!$D180*$E$791*$E$792/100,2)</f>
        <v>22.81</v>
      </c>
      <c r="F1676" s="11">
        <f>ROUND(АТС!$D180*$F$791*$F$792/100,2)</f>
        <v>15.53</v>
      </c>
      <c r="G1676" s="11">
        <f>ROUND(АТС!$D180*$G$791*$G$792/100,2)</f>
        <v>9.09</v>
      </c>
    </row>
    <row r="1677" spans="1:7" x14ac:dyDescent="0.25">
      <c r="A1677" s="259"/>
      <c r="B1677" s="123">
        <f t="shared" si="25"/>
        <v>42527.833330000001</v>
      </c>
      <c r="C1677" s="126">
        <v>20</v>
      </c>
      <c r="D1677" s="11">
        <f>ROUND(АТС!D181*$D$791*$D$792/100,2)</f>
        <v>23.33</v>
      </c>
      <c r="E1677" s="11">
        <f>ROUND(АТС!$D181*$E$791*$E$792/100,2)</f>
        <v>21.44</v>
      </c>
      <c r="F1677" s="11">
        <f>ROUND(АТС!$D181*$F$791*$F$792/100,2)</f>
        <v>14.59</v>
      </c>
      <c r="G1677" s="11">
        <f>ROUND(АТС!$D181*$G$791*$G$792/100,2)</f>
        <v>8.5399999999999991</v>
      </c>
    </row>
    <row r="1678" spans="1:7" x14ac:dyDescent="0.25">
      <c r="A1678" s="259"/>
      <c r="B1678" s="125">
        <f t="shared" si="25"/>
        <v>42527.875</v>
      </c>
      <c r="C1678" s="126">
        <v>21</v>
      </c>
      <c r="D1678" s="11">
        <f>ROUND(АТС!D182*$D$791*$D$792/100,2)</f>
        <v>2.65</v>
      </c>
      <c r="E1678" s="11">
        <f>ROUND(АТС!$D182*$E$791*$E$792/100,2)</f>
        <v>2.44</v>
      </c>
      <c r="F1678" s="11">
        <f>ROUND(АТС!$D182*$F$791*$F$792/100,2)</f>
        <v>1.66</v>
      </c>
      <c r="G1678" s="11">
        <f>ROUND(АТС!$D182*$G$791*$G$792/100,2)</f>
        <v>0.97</v>
      </c>
    </row>
    <row r="1679" spans="1:7" x14ac:dyDescent="0.25">
      <c r="A1679" s="259"/>
      <c r="B1679" s="123">
        <f t="shared" si="25"/>
        <v>42527.916669999999</v>
      </c>
      <c r="C1679" s="126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9"/>
      <c r="B1680" s="125">
        <f t="shared" si="25"/>
        <v>42527.958330000001</v>
      </c>
      <c r="C1680" s="126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9"/>
      <c r="B1681" s="123">
        <f t="shared" si="25"/>
        <v>42528</v>
      </c>
      <c r="C1681" s="126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9"/>
      <c r="B1682" s="125">
        <f t="shared" si="25"/>
        <v>42528.041669999999</v>
      </c>
      <c r="C1682" s="126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9"/>
      <c r="B1683" s="123">
        <f t="shared" si="25"/>
        <v>42528.083330000001</v>
      </c>
      <c r="C1683" s="126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9"/>
      <c r="B1684" s="125">
        <f t="shared" si="25"/>
        <v>42528.125</v>
      </c>
      <c r="C1684" s="126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9"/>
      <c r="B1685" s="123">
        <f t="shared" si="25"/>
        <v>42528.166669999999</v>
      </c>
      <c r="C1685" s="126">
        <v>4</v>
      </c>
      <c r="D1685" s="11">
        <f>ROUND(АТС!D189*$D$791*$D$792/100,2)</f>
        <v>0.92</v>
      </c>
      <c r="E1685" s="11">
        <f>ROUND(АТС!$D189*$E$791*$E$792/100,2)</f>
        <v>0.85</v>
      </c>
      <c r="F1685" s="11">
        <f>ROUND(АТС!$D189*$F$791*$F$792/100,2)</f>
        <v>0.57999999999999996</v>
      </c>
      <c r="G1685" s="11">
        <f>ROUND(АТС!$D189*$G$791*$G$792/100,2)</f>
        <v>0.34</v>
      </c>
    </row>
    <row r="1686" spans="1:7" x14ac:dyDescent="0.25">
      <c r="A1686" s="259"/>
      <c r="B1686" s="125">
        <f t="shared" si="25"/>
        <v>42528.208330000001</v>
      </c>
      <c r="C1686" s="126">
        <v>5</v>
      </c>
      <c r="D1686" s="11">
        <f>ROUND(АТС!D190*$D$791*$D$792/100,2)</f>
        <v>7.45</v>
      </c>
      <c r="E1686" s="11">
        <f>ROUND(АТС!$D190*$E$791*$E$792/100,2)</f>
        <v>6.85</v>
      </c>
      <c r="F1686" s="11">
        <f>ROUND(АТС!$D190*$F$791*$F$792/100,2)</f>
        <v>4.66</v>
      </c>
      <c r="G1686" s="11">
        <f>ROUND(АТС!$D190*$G$791*$G$792/100,2)</f>
        <v>2.73</v>
      </c>
    </row>
    <row r="1687" spans="1:7" x14ac:dyDescent="0.25">
      <c r="A1687" s="259"/>
      <c r="B1687" s="123">
        <f t="shared" si="25"/>
        <v>42528.25</v>
      </c>
      <c r="C1687" s="126">
        <v>6</v>
      </c>
      <c r="D1687" s="11">
        <f>ROUND(АТС!D191*$D$791*$D$792/100,2)</f>
        <v>14.23</v>
      </c>
      <c r="E1687" s="11">
        <f>ROUND(АТС!$D191*$E$791*$E$792/100,2)</f>
        <v>13.07</v>
      </c>
      <c r="F1687" s="11">
        <f>ROUND(АТС!$D191*$F$791*$F$792/100,2)</f>
        <v>8.9</v>
      </c>
      <c r="G1687" s="11">
        <f>ROUND(АТС!$D191*$G$791*$G$792/100,2)</f>
        <v>5.21</v>
      </c>
    </row>
    <row r="1688" spans="1:7" x14ac:dyDescent="0.25">
      <c r="A1688" s="259"/>
      <c r="B1688" s="125">
        <f t="shared" si="25"/>
        <v>42528.291669999999</v>
      </c>
      <c r="C1688" s="126">
        <v>7</v>
      </c>
      <c r="D1688" s="11">
        <f>ROUND(АТС!D192*$D$791*$D$792/100,2)</f>
        <v>14.51</v>
      </c>
      <c r="E1688" s="11">
        <f>ROUND(АТС!$D192*$E$791*$E$792/100,2)</f>
        <v>13.34</v>
      </c>
      <c r="F1688" s="11">
        <f>ROUND(АТС!$D192*$F$791*$F$792/100,2)</f>
        <v>9.08</v>
      </c>
      <c r="G1688" s="11">
        <f>ROUND(АТС!$D192*$G$791*$G$792/100,2)</f>
        <v>5.31</v>
      </c>
    </row>
    <row r="1689" spans="1:7" x14ac:dyDescent="0.25">
      <c r="A1689" s="259"/>
      <c r="B1689" s="123">
        <f t="shared" si="25"/>
        <v>42528.333330000001</v>
      </c>
      <c r="C1689" s="126">
        <v>8</v>
      </c>
      <c r="D1689" s="11">
        <f>ROUND(АТС!D193*$D$791*$D$792/100,2)</f>
        <v>16.559999999999999</v>
      </c>
      <c r="E1689" s="11">
        <f>ROUND(АТС!$D193*$E$791*$E$792/100,2)</f>
        <v>15.22</v>
      </c>
      <c r="F1689" s="11">
        <f>ROUND(АТС!$D193*$F$791*$F$792/100,2)</f>
        <v>10.36</v>
      </c>
      <c r="G1689" s="11">
        <f>ROUND(АТС!$D193*$G$791*$G$792/100,2)</f>
        <v>6.06</v>
      </c>
    </row>
    <row r="1690" spans="1:7" x14ac:dyDescent="0.25">
      <c r="A1690" s="259"/>
      <c r="B1690" s="125">
        <f t="shared" ref="B1690:B1753" si="26">B1666+1</f>
        <v>42528.375</v>
      </c>
      <c r="C1690" s="126">
        <v>9</v>
      </c>
      <c r="D1690" s="11">
        <f>ROUND(АТС!D194*$D$791*$D$792/100,2)</f>
        <v>12.89</v>
      </c>
      <c r="E1690" s="11">
        <f>ROUND(АТС!$D194*$E$791*$E$792/100,2)</f>
        <v>11.84</v>
      </c>
      <c r="F1690" s="11">
        <f>ROUND(АТС!$D194*$F$791*$F$792/100,2)</f>
        <v>8.06</v>
      </c>
      <c r="G1690" s="11">
        <f>ROUND(АТС!$D194*$G$791*$G$792/100,2)</f>
        <v>4.72</v>
      </c>
    </row>
    <row r="1691" spans="1:7" x14ac:dyDescent="0.25">
      <c r="A1691" s="259"/>
      <c r="B1691" s="123">
        <f t="shared" si="26"/>
        <v>42528.416669999999</v>
      </c>
      <c r="C1691" s="126">
        <v>10</v>
      </c>
      <c r="D1691" s="11">
        <f>ROUND(АТС!D195*$D$791*$D$792/100,2)</f>
        <v>4.87</v>
      </c>
      <c r="E1691" s="11">
        <f>ROUND(АТС!$D195*$E$791*$E$792/100,2)</f>
        <v>4.47</v>
      </c>
      <c r="F1691" s="11">
        <f>ROUND(АТС!$D195*$F$791*$F$792/100,2)</f>
        <v>3.04</v>
      </c>
      <c r="G1691" s="11">
        <f>ROUND(АТС!$D195*$G$791*$G$792/100,2)</f>
        <v>1.78</v>
      </c>
    </row>
    <row r="1692" spans="1:7" x14ac:dyDescent="0.25">
      <c r="A1692" s="259"/>
      <c r="B1692" s="125">
        <f t="shared" si="26"/>
        <v>42528.458330000001</v>
      </c>
      <c r="C1692" s="126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9"/>
      <c r="B1693" s="123">
        <f t="shared" si="26"/>
        <v>42528.5</v>
      </c>
      <c r="C1693" s="126">
        <v>12</v>
      </c>
      <c r="D1693" s="11">
        <f>ROUND(АТС!D197*$D$791*$D$792/100,2)</f>
        <v>4.46</v>
      </c>
      <c r="E1693" s="11">
        <f>ROUND(АТС!$D197*$E$791*$E$792/100,2)</f>
        <v>4.09</v>
      </c>
      <c r="F1693" s="11">
        <f>ROUND(АТС!$D197*$F$791*$F$792/100,2)</f>
        <v>2.79</v>
      </c>
      <c r="G1693" s="11">
        <f>ROUND(АТС!$D197*$G$791*$G$792/100,2)</f>
        <v>1.63</v>
      </c>
    </row>
    <row r="1694" spans="1:7" x14ac:dyDescent="0.25">
      <c r="A1694" s="259"/>
      <c r="B1694" s="125">
        <f t="shared" si="26"/>
        <v>42528.541669999999</v>
      </c>
      <c r="C1694" s="126">
        <v>13</v>
      </c>
      <c r="D1694" s="11">
        <f>ROUND(АТС!D198*$D$791*$D$792/100,2)</f>
        <v>1.57</v>
      </c>
      <c r="E1694" s="11">
        <f>ROUND(АТС!$D198*$E$791*$E$792/100,2)</f>
        <v>1.44</v>
      </c>
      <c r="F1694" s="11">
        <f>ROUND(АТС!$D198*$F$791*$F$792/100,2)</f>
        <v>0.98</v>
      </c>
      <c r="G1694" s="11">
        <f>ROUND(АТС!$D198*$G$791*$G$792/100,2)</f>
        <v>0.57999999999999996</v>
      </c>
    </row>
    <row r="1695" spans="1:7" x14ac:dyDescent="0.25">
      <c r="A1695" s="259"/>
      <c r="B1695" s="123">
        <f t="shared" si="26"/>
        <v>42528.583330000001</v>
      </c>
      <c r="C1695" s="126">
        <v>14</v>
      </c>
      <c r="D1695" s="11">
        <f>ROUND(АТС!D199*$D$791*$D$792/100,2)</f>
        <v>0.7</v>
      </c>
      <c r="E1695" s="11">
        <f>ROUND(АТС!$D199*$E$791*$E$792/100,2)</f>
        <v>0.65</v>
      </c>
      <c r="F1695" s="11">
        <f>ROUND(АТС!$D199*$F$791*$F$792/100,2)</f>
        <v>0.44</v>
      </c>
      <c r="G1695" s="11">
        <f>ROUND(АТС!$D199*$G$791*$G$792/100,2)</f>
        <v>0.26</v>
      </c>
    </row>
    <row r="1696" spans="1:7" x14ac:dyDescent="0.25">
      <c r="A1696" s="259"/>
      <c r="B1696" s="125">
        <f t="shared" si="26"/>
        <v>42528.625</v>
      </c>
      <c r="C1696" s="126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9"/>
      <c r="B1697" s="123">
        <f t="shared" si="26"/>
        <v>42528.666669999999</v>
      </c>
      <c r="C1697" s="126">
        <v>16</v>
      </c>
      <c r="D1697" s="11">
        <f>ROUND(АТС!D201*$D$791*$D$792/100,2)</f>
        <v>0.68</v>
      </c>
      <c r="E1697" s="11">
        <f>ROUND(АТС!$D201*$E$791*$E$792/100,2)</f>
        <v>0.62</v>
      </c>
      <c r="F1697" s="11">
        <f>ROUND(АТС!$D201*$F$791*$F$792/100,2)</f>
        <v>0.43</v>
      </c>
      <c r="G1697" s="11">
        <f>ROUND(АТС!$D201*$G$791*$G$792/100,2)</f>
        <v>0.25</v>
      </c>
    </row>
    <row r="1698" spans="1:7" x14ac:dyDescent="0.25">
      <c r="A1698" s="259"/>
      <c r="B1698" s="125">
        <f t="shared" si="26"/>
        <v>42528.708330000001</v>
      </c>
      <c r="C1698" s="126">
        <v>17</v>
      </c>
      <c r="D1698" s="11">
        <f>ROUND(АТС!D202*$D$791*$D$792/100,2)</f>
        <v>3.1</v>
      </c>
      <c r="E1698" s="11">
        <f>ROUND(АТС!$D202*$E$791*$E$792/100,2)</f>
        <v>2.85</v>
      </c>
      <c r="F1698" s="11">
        <f>ROUND(АТС!$D202*$F$791*$F$792/100,2)</f>
        <v>1.94</v>
      </c>
      <c r="G1698" s="11">
        <f>ROUND(АТС!$D202*$G$791*$G$792/100,2)</f>
        <v>1.1399999999999999</v>
      </c>
    </row>
    <row r="1699" spans="1:7" x14ac:dyDescent="0.25">
      <c r="A1699" s="259"/>
      <c r="B1699" s="123">
        <f t="shared" si="26"/>
        <v>42528.75</v>
      </c>
      <c r="C1699" s="126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9"/>
      <c r="B1700" s="125">
        <f t="shared" si="26"/>
        <v>42528.791669999999</v>
      </c>
      <c r="C1700" s="126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9"/>
      <c r="B1701" s="123">
        <f t="shared" si="26"/>
        <v>42528.833330000001</v>
      </c>
      <c r="C1701" s="126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9"/>
      <c r="B1702" s="125">
        <f t="shared" si="26"/>
        <v>42528.875</v>
      </c>
      <c r="C1702" s="126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9"/>
      <c r="B1703" s="123">
        <f t="shared" si="26"/>
        <v>42528.916669999999</v>
      </c>
      <c r="C1703" s="126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9"/>
      <c r="B1704" s="125">
        <f t="shared" si="26"/>
        <v>42528.958330000001</v>
      </c>
      <c r="C1704" s="126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9"/>
      <c r="B1705" s="123">
        <f t="shared" si="26"/>
        <v>42529</v>
      </c>
      <c r="C1705" s="126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9"/>
      <c r="B1706" s="125">
        <f t="shared" si="26"/>
        <v>42529.041669999999</v>
      </c>
      <c r="C1706" s="126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9"/>
      <c r="B1707" s="123">
        <f t="shared" si="26"/>
        <v>42529.083330000001</v>
      </c>
      <c r="C1707" s="126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9"/>
      <c r="B1708" s="125">
        <f t="shared" si="26"/>
        <v>42529.125</v>
      </c>
      <c r="C1708" s="126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9"/>
      <c r="B1709" s="123">
        <f t="shared" si="26"/>
        <v>42529.166669999999</v>
      </c>
      <c r="C1709" s="126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9"/>
      <c r="B1710" s="125">
        <f t="shared" si="26"/>
        <v>42529.208330000001</v>
      </c>
      <c r="C1710" s="126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9"/>
      <c r="B1711" s="123">
        <f t="shared" si="26"/>
        <v>42529.25</v>
      </c>
      <c r="C1711" s="126">
        <v>6</v>
      </c>
      <c r="D1711" s="11">
        <f>ROUND(АТС!D215*$D$791*$D$792/100,2)</f>
        <v>7.24</v>
      </c>
      <c r="E1711" s="11">
        <f>ROUND(АТС!$D215*$E$791*$E$792/100,2)</f>
        <v>6.65</v>
      </c>
      <c r="F1711" s="11">
        <f>ROUND(АТС!$D215*$F$791*$F$792/100,2)</f>
        <v>4.53</v>
      </c>
      <c r="G1711" s="11">
        <f>ROUND(АТС!$D215*$G$791*$G$792/100,2)</f>
        <v>2.65</v>
      </c>
    </row>
    <row r="1712" spans="1:7" x14ac:dyDescent="0.25">
      <c r="A1712" s="259"/>
      <c r="B1712" s="125">
        <f t="shared" si="26"/>
        <v>42529.291669999999</v>
      </c>
      <c r="C1712" s="126">
        <v>7</v>
      </c>
      <c r="D1712" s="11">
        <f>ROUND(АТС!D216*$D$791*$D$792/100,2)</f>
        <v>9.65</v>
      </c>
      <c r="E1712" s="11">
        <f>ROUND(АТС!$D216*$E$791*$E$792/100,2)</f>
        <v>8.8699999999999992</v>
      </c>
      <c r="F1712" s="11">
        <f>ROUND(АТС!$D216*$F$791*$F$792/100,2)</f>
        <v>6.04</v>
      </c>
      <c r="G1712" s="11">
        <f>ROUND(АТС!$D216*$G$791*$G$792/100,2)</f>
        <v>3.53</v>
      </c>
    </row>
    <row r="1713" spans="1:7" x14ac:dyDescent="0.25">
      <c r="A1713" s="259"/>
      <c r="B1713" s="123">
        <f t="shared" si="26"/>
        <v>42529.333330000001</v>
      </c>
      <c r="C1713" s="126">
        <v>8</v>
      </c>
      <c r="D1713" s="11">
        <f>ROUND(АТС!D217*$D$791*$D$792/100,2)</f>
        <v>11.72</v>
      </c>
      <c r="E1713" s="11">
        <f>ROUND(АТС!$D217*$E$791*$E$792/100,2)</f>
        <v>10.77</v>
      </c>
      <c r="F1713" s="11">
        <f>ROUND(АТС!$D217*$F$791*$F$792/100,2)</f>
        <v>7.33</v>
      </c>
      <c r="G1713" s="11">
        <f>ROUND(АТС!$D217*$G$791*$G$792/100,2)</f>
        <v>4.29</v>
      </c>
    </row>
    <row r="1714" spans="1:7" x14ac:dyDescent="0.25">
      <c r="A1714" s="259"/>
      <c r="B1714" s="125">
        <f t="shared" si="26"/>
        <v>42529.375</v>
      </c>
      <c r="C1714" s="126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9"/>
      <c r="B1715" s="123">
        <f t="shared" si="26"/>
        <v>42529.416669999999</v>
      </c>
      <c r="C1715" s="126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9"/>
      <c r="B1716" s="125">
        <f t="shared" si="26"/>
        <v>42529.458330000001</v>
      </c>
      <c r="C1716" s="126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9"/>
      <c r="B1717" s="123">
        <f t="shared" si="26"/>
        <v>42529.5</v>
      </c>
      <c r="C1717" s="126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9"/>
      <c r="B1718" s="125">
        <f t="shared" si="26"/>
        <v>42529.541669999999</v>
      </c>
      <c r="C1718" s="126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9"/>
      <c r="B1719" s="123">
        <f t="shared" si="26"/>
        <v>42529.583330000001</v>
      </c>
      <c r="C1719" s="126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9"/>
      <c r="B1720" s="125">
        <f t="shared" si="26"/>
        <v>42529.625</v>
      </c>
      <c r="C1720" s="126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9"/>
      <c r="B1721" s="123">
        <f t="shared" si="26"/>
        <v>42529.666669999999</v>
      </c>
      <c r="C1721" s="126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9"/>
      <c r="B1722" s="125">
        <f t="shared" si="26"/>
        <v>42529.708330000001</v>
      </c>
      <c r="C1722" s="126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9"/>
      <c r="B1723" s="123">
        <f t="shared" si="26"/>
        <v>42529.75</v>
      </c>
      <c r="C1723" s="126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9"/>
      <c r="B1724" s="125">
        <f t="shared" si="26"/>
        <v>42529.791669999999</v>
      </c>
      <c r="C1724" s="126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9"/>
      <c r="B1725" s="123">
        <f t="shared" si="26"/>
        <v>42529.833330000001</v>
      </c>
      <c r="C1725" s="126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9"/>
      <c r="B1726" s="125">
        <f t="shared" si="26"/>
        <v>42529.875</v>
      </c>
      <c r="C1726" s="126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9"/>
      <c r="B1727" s="123">
        <f t="shared" si="26"/>
        <v>42529.916669999999</v>
      </c>
      <c r="C1727" s="126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9"/>
      <c r="B1728" s="125">
        <f t="shared" si="26"/>
        <v>42529.958330000001</v>
      </c>
      <c r="C1728" s="126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9"/>
      <c r="B1729" s="123">
        <f t="shared" si="26"/>
        <v>42530</v>
      </c>
      <c r="C1729" s="126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9"/>
      <c r="B1730" s="125">
        <f t="shared" si="26"/>
        <v>42530.041669999999</v>
      </c>
      <c r="C1730" s="126">
        <v>1</v>
      </c>
      <c r="D1730" s="11">
        <f>ROUND(АТС!D234*$D$791*$D$792/100,2)</f>
        <v>3.4</v>
      </c>
      <c r="E1730" s="11">
        <f>ROUND(АТС!$D234*$E$791*$E$792/100,2)</f>
        <v>3.13</v>
      </c>
      <c r="F1730" s="11">
        <f>ROUND(АТС!$D234*$F$791*$F$792/100,2)</f>
        <v>2.13</v>
      </c>
      <c r="G1730" s="11">
        <f>ROUND(АТС!$D234*$G$791*$G$792/100,2)</f>
        <v>1.25</v>
      </c>
    </row>
    <row r="1731" spans="1:7" x14ac:dyDescent="0.25">
      <c r="A1731" s="259"/>
      <c r="B1731" s="123">
        <f t="shared" si="26"/>
        <v>42530.083330000001</v>
      </c>
      <c r="C1731" s="126">
        <v>2</v>
      </c>
      <c r="D1731" s="11">
        <f>ROUND(АТС!D235*$D$791*$D$792/100,2)</f>
        <v>4.0199999999999996</v>
      </c>
      <c r="E1731" s="11">
        <f>ROUND(АТС!$D235*$E$791*$E$792/100,2)</f>
        <v>3.69</v>
      </c>
      <c r="F1731" s="11">
        <f>ROUND(АТС!$D235*$F$791*$F$792/100,2)</f>
        <v>2.5099999999999998</v>
      </c>
      <c r="G1731" s="11">
        <f>ROUND(АТС!$D235*$G$791*$G$792/100,2)</f>
        <v>1.47</v>
      </c>
    </row>
    <row r="1732" spans="1:7" x14ac:dyDescent="0.25">
      <c r="A1732" s="259"/>
      <c r="B1732" s="125">
        <f t="shared" si="26"/>
        <v>42530.125</v>
      </c>
      <c r="C1732" s="126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9"/>
      <c r="B1733" s="123">
        <f t="shared" si="26"/>
        <v>42530.166669999999</v>
      </c>
      <c r="C1733" s="126">
        <v>4</v>
      </c>
      <c r="D1733" s="11">
        <f>ROUND(АТС!D237*$D$791*$D$792/100,2)</f>
        <v>6.74</v>
      </c>
      <c r="E1733" s="11">
        <f>ROUND(АТС!$D237*$E$791*$E$792/100,2)</f>
        <v>6.19</v>
      </c>
      <c r="F1733" s="11">
        <f>ROUND(АТС!$D237*$F$791*$F$792/100,2)</f>
        <v>4.22</v>
      </c>
      <c r="G1733" s="11">
        <f>ROUND(АТС!$D237*$G$791*$G$792/100,2)</f>
        <v>2.4700000000000002</v>
      </c>
    </row>
    <row r="1734" spans="1:7" x14ac:dyDescent="0.25">
      <c r="A1734" s="259"/>
      <c r="B1734" s="125">
        <f t="shared" si="26"/>
        <v>42530.208330000001</v>
      </c>
      <c r="C1734" s="126">
        <v>5</v>
      </c>
      <c r="D1734" s="11">
        <f>ROUND(АТС!D238*$D$791*$D$792/100,2)</f>
        <v>11.95</v>
      </c>
      <c r="E1734" s="11">
        <f>ROUND(АТС!$D238*$E$791*$E$792/100,2)</f>
        <v>10.98</v>
      </c>
      <c r="F1734" s="11">
        <f>ROUND(АТС!$D238*$F$791*$F$792/100,2)</f>
        <v>7.47</v>
      </c>
      <c r="G1734" s="11">
        <f>ROUND(АТС!$D238*$G$791*$G$792/100,2)</f>
        <v>4.37</v>
      </c>
    </row>
    <row r="1735" spans="1:7" x14ac:dyDescent="0.25">
      <c r="A1735" s="259"/>
      <c r="B1735" s="123">
        <f t="shared" si="26"/>
        <v>42530.25</v>
      </c>
      <c r="C1735" s="126">
        <v>6</v>
      </c>
      <c r="D1735" s="11">
        <f>ROUND(АТС!D239*$D$791*$D$792/100,2)</f>
        <v>31.82</v>
      </c>
      <c r="E1735" s="11">
        <f>ROUND(АТС!$D239*$E$791*$E$792/100,2)</f>
        <v>29.24</v>
      </c>
      <c r="F1735" s="11">
        <f>ROUND(АТС!$D239*$F$791*$F$792/100,2)</f>
        <v>19.899999999999999</v>
      </c>
      <c r="G1735" s="11">
        <f>ROUND(АТС!$D239*$G$791*$G$792/100,2)</f>
        <v>11.65</v>
      </c>
    </row>
    <row r="1736" spans="1:7" x14ac:dyDescent="0.25">
      <c r="A1736" s="259"/>
      <c r="B1736" s="125">
        <f t="shared" si="26"/>
        <v>42530.291669999999</v>
      </c>
      <c r="C1736" s="126">
        <v>7</v>
      </c>
      <c r="D1736" s="11">
        <f>ROUND(АТС!D240*$D$791*$D$792/100,2)</f>
        <v>21.37</v>
      </c>
      <c r="E1736" s="11">
        <f>ROUND(АТС!$D240*$E$791*$E$792/100,2)</f>
        <v>19.63</v>
      </c>
      <c r="F1736" s="11">
        <f>ROUND(АТС!$D240*$F$791*$F$792/100,2)</f>
        <v>13.36</v>
      </c>
      <c r="G1736" s="11">
        <f>ROUND(АТС!$D240*$G$791*$G$792/100,2)</f>
        <v>7.82</v>
      </c>
    </row>
    <row r="1737" spans="1:7" x14ac:dyDescent="0.25">
      <c r="A1737" s="259"/>
      <c r="B1737" s="123">
        <f t="shared" si="26"/>
        <v>42530.333330000001</v>
      </c>
      <c r="C1737" s="126">
        <v>8</v>
      </c>
      <c r="D1737" s="11">
        <f>ROUND(АТС!D241*$D$791*$D$792/100,2)</f>
        <v>14.49</v>
      </c>
      <c r="E1737" s="11">
        <f>ROUND(АТС!$D241*$E$791*$E$792/100,2)</f>
        <v>13.32</v>
      </c>
      <c r="F1737" s="11">
        <f>ROUND(АТС!$D241*$F$791*$F$792/100,2)</f>
        <v>9.06</v>
      </c>
      <c r="G1737" s="11">
        <f>ROUND(АТС!$D241*$G$791*$G$792/100,2)</f>
        <v>5.31</v>
      </c>
    </row>
    <row r="1738" spans="1:7" x14ac:dyDescent="0.25">
      <c r="A1738" s="259"/>
      <c r="B1738" s="125">
        <f t="shared" si="26"/>
        <v>42530.375</v>
      </c>
      <c r="C1738" s="126">
        <v>9</v>
      </c>
      <c r="D1738" s="11">
        <f>ROUND(АТС!D242*$D$791*$D$792/100,2)</f>
        <v>5.29</v>
      </c>
      <c r="E1738" s="11">
        <f>ROUND(АТС!$D242*$E$791*$E$792/100,2)</f>
        <v>4.8600000000000003</v>
      </c>
      <c r="F1738" s="11">
        <f>ROUND(АТС!$D242*$F$791*$F$792/100,2)</f>
        <v>3.31</v>
      </c>
      <c r="G1738" s="11">
        <f>ROUND(АТС!$D242*$G$791*$G$792/100,2)</f>
        <v>1.94</v>
      </c>
    </row>
    <row r="1739" spans="1:7" x14ac:dyDescent="0.25">
      <c r="A1739" s="259"/>
      <c r="B1739" s="123">
        <f t="shared" si="26"/>
        <v>42530.416669999999</v>
      </c>
      <c r="C1739" s="126">
        <v>10</v>
      </c>
      <c r="D1739" s="11">
        <f>ROUND(АТС!D243*$D$791*$D$792/100,2)</f>
        <v>3.85</v>
      </c>
      <c r="E1739" s="11">
        <f>ROUND(АТС!$D243*$E$791*$E$792/100,2)</f>
        <v>3.54</v>
      </c>
      <c r="F1739" s="11">
        <f>ROUND(АТС!$D243*$F$791*$F$792/100,2)</f>
        <v>2.41</v>
      </c>
      <c r="G1739" s="11">
        <f>ROUND(АТС!$D243*$G$791*$G$792/100,2)</f>
        <v>1.41</v>
      </c>
    </row>
    <row r="1740" spans="1:7" x14ac:dyDescent="0.25">
      <c r="A1740" s="259"/>
      <c r="B1740" s="125">
        <f t="shared" si="26"/>
        <v>42530.458330000001</v>
      </c>
      <c r="C1740" s="126">
        <v>11</v>
      </c>
      <c r="D1740" s="11">
        <f>ROUND(АТС!D244*$D$791*$D$792/100,2)</f>
        <v>4.42</v>
      </c>
      <c r="E1740" s="11">
        <f>ROUND(АТС!$D244*$E$791*$E$792/100,2)</f>
        <v>4.0599999999999996</v>
      </c>
      <c r="F1740" s="11">
        <f>ROUND(АТС!$D244*$F$791*$F$792/100,2)</f>
        <v>2.76</v>
      </c>
      <c r="G1740" s="11">
        <f>ROUND(АТС!$D244*$G$791*$G$792/100,2)</f>
        <v>1.62</v>
      </c>
    </row>
    <row r="1741" spans="1:7" x14ac:dyDescent="0.25">
      <c r="A1741" s="259"/>
      <c r="B1741" s="123">
        <f t="shared" si="26"/>
        <v>42530.5</v>
      </c>
      <c r="C1741" s="126">
        <v>12</v>
      </c>
      <c r="D1741" s="11">
        <f>ROUND(АТС!D245*$D$791*$D$792/100,2)</f>
        <v>4.66</v>
      </c>
      <c r="E1741" s="11">
        <f>ROUND(АТС!$D245*$E$791*$E$792/100,2)</f>
        <v>4.28</v>
      </c>
      <c r="F1741" s="11">
        <f>ROUND(АТС!$D245*$F$791*$F$792/100,2)</f>
        <v>2.91</v>
      </c>
      <c r="G1741" s="11">
        <f>ROUND(АТС!$D245*$G$791*$G$792/100,2)</f>
        <v>1.7</v>
      </c>
    </row>
    <row r="1742" spans="1:7" x14ac:dyDescent="0.25">
      <c r="A1742" s="259"/>
      <c r="B1742" s="125">
        <f t="shared" si="26"/>
        <v>42530.541669999999</v>
      </c>
      <c r="C1742" s="126">
        <v>13</v>
      </c>
      <c r="D1742" s="11">
        <f>ROUND(АТС!D246*$D$791*$D$792/100,2)</f>
        <v>3.11</v>
      </c>
      <c r="E1742" s="11">
        <f>ROUND(АТС!$D246*$E$791*$E$792/100,2)</f>
        <v>2.86</v>
      </c>
      <c r="F1742" s="11">
        <f>ROUND(АТС!$D246*$F$791*$F$792/100,2)</f>
        <v>1.94</v>
      </c>
      <c r="G1742" s="11">
        <f>ROUND(АТС!$D246*$G$791*$G$792/100,2)</f>
        <v>1.1399999999999999</v>
      </c>
    </row>
    <row r="1743" spans="1:7" x14ac:dyDescent="0.25">
      <c r="A1743" s="259"/>
      <c r="B1743" s="123">
        <f t="shared" si="26"/>
        <v>42530.583330000001</v>
      </c>
      <c r="C1743" s="126">
        <v>14</v>
      </c>
      <c r="D1743" s="11">
        <f>ROUND(АТС!D247*$D$791*$D$792/100,2)</f>
        <v>3.17</v>
      </c>
      <c r="E1743" s="11">
        <f>ROUND(АТС!$D247*$E$791*$E$792/100,2)</f>
        <v>2.91</v>
      </c>
      <c r="F1743" s="11">
        <f>ROUND(АТС!$D247*$F$791*$F$792/100,2)</f>
        <v>1.98</v>
      </c>
      <c r="G1743" s="11">
        <f>ROUND(АТС!$D247*$G$791*$G$792/100,2)</f>
        <v>1.1599999999999999</v>
      </c>
    </row>
    <row r="1744" spans="1:7" x14ac:dyDescent="0.25">
      <c r="A1744" s="259"/>
      <c r="B1744" s="125">
        <f t="shared" si="26"/>
        <v>42530.625</v>
      </c>
      <c r="C1744" s="126">
        <v>15</v>
      </c>
      <c r="D1744" s="11">
        <f>ROUND(АТС!D248*$D$791*$D$792/100,2)</f>
        <v>3.11</v>
      </c>
      <c r="E1744" s="11">
        <f>ROUND(АТС!$D248*$E$791*$E$792/100,2)</f>
        <v>2.86</v>
      </c>
      <c r="F1744" s="11">
        <f>ROUND(АТС!$D248*$F$791*$F$792/100,2)</f>
        <v>1.95</v>
      </c>
      <c r="G1744" s="11">
        <f>ROUND(АТС!$D248*$G$791*$G$792/100,2)</f>
        <v>1.1399999999999999</v>
      </c>
    </row>
    <row r="1745" spans="1:7" x14ac:dyDescent="0.25">
      <c r="A1745" s="259"/>
      <c r="B1745" s="123">
        <f t="shared" si="26"/>
        <v>42530.666669999999</v>
      </c>
      <c r="C1745" s="126">
        <v>16</v>
      </c>
      <c r="D1745" s="11">
        <f>ROUND(АТС!D249*$D$791*$D$792/100,2)</f>
        <v>4.03</v>
      </c>
      <c r="E1745" s="11">
        <f>ROUND(АТС!$D249*$E$791*$E$792/100,2)</f>
        <v>3.71</v>
      </c>
      <c r="F1745" s="11">
        <f>ROUND(АТС!$D249*$F$791*$F$792/100,2)</f>
        <v>2.52</v>
      </c>
      <c r="G1745" s="11">
        <f>ROUND(АТС!$D249*$G$791*$G$792/100,2)</f>
        <v>1.48</v>
      </c>
    </row>
    <row r="1746" spans="1:7" x14ac:dyDescent="0.25">
      <c r="A1746" s="259"/>
      <c r="B1746" s="125">
        <f t="shared" si="26"/>
        <v>42530.708330000001</v>
      </c>
      <c r="C1746" s="126">
        <v>17</v>
      </c>
      <c r="D1746" s="11">
        <f>ROUND(АТС!D250*$D$791*$D$792/100,2)</f>
        <v>5.62</v>
      </c>
      <c r="E1746" s="11">
        <f>ROUND(АТС!$D250*$E$791*$E$792/100,2)</f>
        <v>5.16</v>
      </c>
      <c r="F1746" s="11">
        <f>ROUND(АТС!$D250*$F$791*$F$792/100,2)</f>
        <v>3.51</v>
      </c>
      <c r="G1746" s="11">
        <f>ROUND(АТС!$D250*$G$791*$G$792/100,2)</f>
        <v>2.06</v>
      </c>
    </row>
    <row r="1747" spans="1:7" x14ac:dyDescent="0.25">
      <c r="A1747" s="259"/>
      <c r="B1747" s="123">
        <f t="shared" si="26"/>
        <v>42530.75</v>
      </c>
      <c r="C1747" s="126">
        <v>18</v>
      </c>
      <c r="D1747" s="11">
        <f>ROUND(АТС!D251*$D$791*$D$792/100,2)</f>
        <v>4.91</v>
      </c>
      <c r="E1747" s="11">
        <f>ROUND(АТС!$D251*$E$791*$E$792/100,2)</f>
        <v>4.51</v>
      </c>
      <c r="F1747" s="11">
        <f>ROUND(АТС!$D251*$F$791*$F$792/100,2)</f>
        <v>3.07</v>
      </c>
      <c r="G1747" s="11">
        <f>ROUND(АТС!$D251*$G$791*$G$792/100,2)</f>
        <v>1.8</v>
      </c>
    </row>
    <row r="1748" spans="1:7" x14ac:dyDescent="0.25">
      <c r="A1748" s="259"/>
      <c r="B1748" s="125">
        <f t="shared" si="26"/>
        <v>42530.791669999999</v>
      </c>
      <c r="C1748" s="126">
        <v>19</v>
      </c>
      <c r="D1748" s="11">
        <f>ROUND(АТС!D252*$D$791*$D$792/100,2)</f>
        <v>11.44</v>
      </c>
      <c r="E1748" s="11">
        <f>ROUND(АТС!$D252*$E$791*$E$792/100,2)</f>
        <v>10.51</v>
      </c>
      <c r="F1748" s="11">
        <f>ROUND(АТС!$D252*$F$791*$F$792/100,2)</f>
        <v>7.15</v>
      </c>
      <c r="G1748" s="11">
        <f>ROUND(АТС!$D252*$G$791*$G$792/100,2)</f>
        <v>4.1900000000000004</v>
      </c>
    </row>
    <row r="1749" spans="1:7" x14ac:dyDescent="0.25">
      <c r="A1749" s="259"/>
      <c r="B1749" s="123">
        <f t="shared" si="26"/>
        <v>42530.833330000001</v>
      </c>
      <c r="C1749" s="126">
        <v>20</v>
      </c>
      <c r="D1749" s="11">
        <f>ROUND(АТС!D253*$D$791*$D$792/100,2)</f>
        <v>5.43</v>
      </c>
      <c r="E1749" s="11">
        <f>ROUND(АТС!$D253*$E$791*$E$792/100,2)</f>
        <v>4.99</v>
      </c>
      <c r="F1749" s="11">
        <f>ROUND(АТС!$D253*$F$791*$F$792/100,2)</f>
        <v>3.4</v>
      </c>
      <c r="G1749" s="11">
        <f>ROUND(АТС!$D253*$G$791*$G$792/100,2)</f>
        <v>1.99</v>
      </c>
    </row>
    <row r="1750" spans="1:7" x14ac:dyDescent="0.25">
      <c r="A1750" s="259"/>
      <c r="B1750" s="125">
        <f t="shared" si="26"/>
        <v>42530.875</v>
      </c>
      <c r="C1750" s="126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9"/>
      <c r="B1751" s="123">
        <f t="shared" si="26"/>
        <v>42530.916669999999</v>
      </c>
      <c r="C1751" s="126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9"/>
      <c r="B1752" s="125">
        <f t="shared" si="26"/>
        <v>42530.958330000001</v>
      </c>
      <c r="C1752" s="126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9"/>
      <c r="B1753" s="123">
        <f t="shared" si="26"/>
        <v>42531</v>
      </c>
      <c r="C1753" s="126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9"/>
      <c r="B1754" s="125">
        <f t="shared" ref="B1754:B1817" si="27">B1730+1</f>
        <v>42531.041669999999</v>
      </c>
      <c r="C1754" s="126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9"/>
      <c r="B1755" s="123">
        <f t="shared" si="27"/>
        <v>42531.083330000001</v>
      </c>
      <c r="C1755" s="126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9"/>
      <c r="B1756" s="125">
        <f t="shared" si="27"/>
        <v>42531.125</v>
      </c>
      <c r="C1756" s="126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9"/>
      <c r="B1757" s="123">
        <f t="shared" si="27"/>
        <v>42531.166669999999</v>
      </c>
      <c r="C1757" s="126">
        <v>4</v>
      </c>
      <c r="D1757" s="11">
        <f>ROUND(АТС!D261*$D$791*$D$792/100,2)</f>
        <v>1.26</v>
      </c>
      <c r="E1757" s="11">
        <f>ROUND(АТС!$D261*$E$791*$E$792/100,2)</f>
        <v>1.1599999999999999</v>
      </c>
      <c r="F1757" s="11">
        <f>ROUND(АТС!$D261*$F$791*$F$792/100,2)</f>
        <v>0.79</v>
      </c>
      <c r="G1757" s="11">
        <f>ROUND(АТС!$D261*$G$791*$G$792/100,2)</f>
        <v>0.46</v>
      </c>
    </row>
    <row r="1758" spans="1:7" x14ac:dyDescent="0.25">
      <c r="A1758" s="259"/>
      <c r="B1758" s="125">
        <f t="shared" si="27"/>
        <v>42531.208330000001</v>
      </c>
      <c r="C1758" s="126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59"/>
      <c r="B1759" s="123">
        <f t="shared" si="27"/>
        <v>42531.25</v>
      </c>
      <c r="C1759" s="126">
        <v>6</v>
      </c>
      <c r="D1759" s="11">
        <f>ROUND(АТС!D263*$D$791*$D$792/100,2)</f>
        <v>5.66</v>
      </c>
      <c r="E1759" s="11">
        <f>ROUND(АТС!$D263*$E$791*$E$792/100,2)</f>
        <v>5.2</v>
      </c>
      <c r="F1759" s="11">
        <f>ROUND(АТС!$D263*$F$791*$F$792/100,2)</f>
        <v>3.54</v>
      </c>
      <c r="G1759" s="11">
        <f>ROUND(АТС!$D263*$G$791*$G$792/100,2)</f>
        <v>2.0699999999999998</v>
      </c>
    </row>
    <row r="1760" spans="1:7" x14ac:dyDescent="0.25">
      <c r="A1760" s="259"/>
      <c r="B1760" s="125">
        <f t="shared" si="27"/>
        <v>42531.291669999999</v>
      </c>
      <c r="C1760" s="126">
        <v>7</v>
      </c>
      <c r="D1760" s="11">
        <f>ROUND(АТС!D264*$D$791*$D$792/100,2)</f>
        <v>12.85</v>
      </c>
      <c r="E1760" s="11">
        <f>ROUND(АТС!$D264*$E$791*$E$792/100,2)</f>
        <v>11.81</v>
      </c>
      <c r="F1760" s="11">
        <f>ROUND(АТС!$D264*$F$791*$F$792/100,2)</f>
        <v>8.0399999999999991</v>
      </c>
      <c r="G1760" s="11">
        <f>ROUND(АТС!$D264*$G$791*$G$792/100,2)</f>
        <v>4.7</v>
      </c>
    </row>
    <row r="1761" spans="1:7" x14ac:dyDescent="0.25">
      <c r="A1761" s="259"/>
      <c r="B1761" s="123">
        <f t="shared" si="27"/>
        <v>42531.333330000001</v>
      </c>
      <c r="C1761" s="126">
        <v>8</v>
      </c>
      <c r="D1761" s="11">
        <f>ROUND(АТС!D265*$D$791*$D$792/100,2)</f>
        <v>2.69</v>
      </c>
      <c r="E1761" s="11">
        <f>ROUND(АТС!$D265*$E$791*$E$792/100,2)</f>
        <v>2.4700000000000002</v>
      </c>
      <c r="F1761" s="11">
        <f>ROUND(АТС!$D265*$F$791*$F$792/100,2)</f>
        <v>1.68</v>
      </c>
      <c r="G1761" s="11">
        <f>ROUND(АТС!$D265*$G$791*$G$792/100,2)</f>
        <v>0.98</v>
      </c>
    </row>
    <row r="1762" spans="1:7" x14ac:dyDescent="0.25">
      <c r="A1762" s="259"/>
      <c r="B1762" s="125">
        <f t="shared" si="27"/>
        <v>42531.375</v>
      </c>
      <c r="C1762" s="126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9"/>
      <c r="B1763" s="123">
        <f t="shared" si="27"/>
        <v>42531.416669999999</v>
      </c>
      <c r="C1763" s="126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9"/>
      <c r="B1764" s="125">
        <f t="shared" si="27"/>
        <v>42531.458330000001</v>
      </c>
      <c r="C1764" s="126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9"/>
      <c r="B1765" s="123">
        <f t="shared" si="27"/>
        <v>42531.5</v>
      </c>
      <c r="C1765" s="126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9"/>
      <c r="B1766" s="125">
        <f t="shared" si="27"/>
        <v>42531.541669999999</v>
      </c>
      <c r="C1766" s="126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9"/>
      <c r="B1767" s="123">
        <f t="shared" si="27"/>
        <v>42531.583330000001</v>
      </c>
      <c r="C1767" s="126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9"/>
      <c r="B1768" s="125">
        <f t="shared" si="27"/>
        <v>42531.625</v>
      </c>
      <c r="C1768" s="126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9"/>
      <c r="B1769" s="123">
        <f t="shared" si="27"/>
        <v>42531.666669999999</v>
      </c>
      <c r="C1769" s="126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9"/>
      <c r="B1770" s="125">
        <f t="shared" si="27"/>
        <v>42531.708330000001</v>
      </c>
      <c r="C1770" s="126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9"/>
      <c r="B1771" s="123">
        <f t="shared" si="27"/>
        <v>42531.75</v>
      </c>
      <c r="C1771" s="126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9"/>
      <c r="B1772" s="125">
        <f t="shared" si="27"/>
        <v>42531.791669999999</v>
      </c>
      <c r="C1772" s="126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9"/>
      <c r="B1773" s="123">
        <f t="shared" si="27"/>
        <v>42531.833330000001</v>
      </c>
      <c r="C1773" s="126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9"/>
      <c r="B1774" s="125">
        <f t="shared" si="27"/>
        <v>42531.875</v>
      </c>
      <c r="C1774" s="126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9"/>
      <c r="B1775" s="123">
        <f t="shared" si="27"/>
        <v>42531.916669999999</v>
      </c>
      <c r="C1775" s="126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9"/>
      <c r="B1776" s="125">
        <f t="shared" si="27"/>
        <v>42531.958330000001</v>
      </c>
      <c r="C1776" s="126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9"/>
      <c r="B1777" s="123">
        <f t="shared" si="27"/>
        <v>42532</v>
      </c>
      <c r="C1777" s="126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9"/>
      <c r="B1778" s="125">
        <f t="shared" si="27"/>
        <v>42532.041669999999</v>
      </c>
      <c r="C1778" s="126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9"/>
      <c r="B1779" s="123">
        <f t="shared" si="27"/>
        <v>42532.083330000001</v>
      </c>
      <c r="C1779" s="126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9"/>
      <c r="B1780" s="125">
        <f t="shared" si="27"/>
        <v>42532.125</v>
      </c>
      <c r="C1780" s="126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9"/>
      <c r="B1781" s="123">
        <f t="shared" si="27"/>
        <v>42532.166669999999</v>
      </c>
      <c r="C1781" s="126">
        <v>4</v>
      </c>
      <c r="D1781" s="11">
        <f>ROUND(АТС!D285*$D$791*$D$792/100,2)</f>
        <v>8.24</v>
      </c>
      <c r="E1781" s="11">
        <f>ROUND(АТС!$D285*$E$791*$E$792/100,2)</f>
        <v>7.57</v>
      </c>
      <c r="F1781" s="11">
        <f>ROUND(АТС!$D285*$F$791*$F$792/100,2)</f>
        <v>5.15</v>
      </c>
      <c r="G1781" s="11">
        <f>ROUND(АТС!$D285*$G$791*$G$792/100,2)</f>
        <v>3.02</v>
      </c>
    </row>
    <row r="1782" spans="1:7" x14ac:dyDescent="0.25">
      <c r="A1782" s="259"/>
      <c r="B1782" s="125">
        <f t="shared" si="27"/>
        <v>42532.208330000001</v>
      </c>
      <c r="C1782" s="126">
        <v>5</v>
      </c>
      <c r="D1782" s="11">
        <f>ROUND(АТС!D286*$D$791*$D$792/100,2)</f>
        <v>3.06</v>
      </c>
      <c r="E1782" s="11">
        <f>ROUND(АТС!$D286*$E$791*$E$792/100,2)</f>
        <v>2.81</v>
      </c>
      <c r="F1782" s="11">
        <f>ROUND(АТС!$D286*$F$791*$F$792/100,2)</f>
        <v>1.92</v>
      </c>
      <c r="G1782" s="11">
        <f>ROUND(АТС!$D286*$G$791*$G$792/100,2)</f>
        <v>1.1200000000000001</v>
      </c>
    </row>
    <row r="1783" spans="1:7" x14ac:dyDescent="0.25">
      <c r="A1783" s="259"/>
      <c r="B1783" s="123">
        <f t="shared" si="27"/>
        <v>42532.25</v>
      </c>
      <c r="C1783" s="126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59"/>
      <c r="B1784" s="125">
        <f t="shared" si="27"/>
        <v>42532.291669999999</v>
      </c>
      <c r="C1784" s="126">
        <v>7</v>
      </c>
      <c r="D1784" s="11">
        <f>ROUND(АТС!D288*$D$791*$D$792/100,2)</f>
        <v>10.75</v>
      </c>
      <c r="E1784" s="11">
        <f>ROUND(АТС!$D288*$E$791*$E$792/100,2)</f>
        <v>9.8800000000000008</v>
      </c>
      <c r="F1784" s="11">
        <f>ROUND(АТС!$D288*$F$791*$F$792/100,2)</f>
        <v>6.72</v>
      </c>
      <c r="G1784" s="11">
        <f>ROUND(АТС!$D288*$G$791*$G$792/100,2)</f>
        <v>3.94</v>
      </c>
    </row>
    <row r="1785" spans="1:7" x14ac:dyDescent="0.25">
      <c r="A1785" s="259"/>
      <c r="B1785" s="123">
        <f t="shared" si="27"/>
        <v>42532.333330000001</v>
      </c>
      <c r="C1785" s="126">
        <v>8</v>
      </c>
      <c r="D1785" s="11">
        <f>ROUND(АТС!D289*$D$791*$D$792/100,2)</f>
        <v>6.93</v>
      </c>
      <c r="E1785" s="11">
        <f>ROUND(АТС!$D289*$E$791*$E$792/100,2)</f>
        <v>6.37</v>
      </c>
      <c r="F1785" s="11">
        <f>ROUND(АТС!$D289*$F$791*$F$792/100,2)</f>
        <v>4.33</v>
      </c>
      <c r="G1785" s="11">
        <f>ROUND(АТС!$D289*$G$791*$G$792/100,2)</f>
        <v>2.54</v>
      </c>
    </row>
    <row r="1786" spans="1:7" x14ac:dyDescent="0.25">
      <c r="A1786" s="259"/>
      <c r="B1786" s="125">
        <f t="shared" si="27"/>
        <v>42532.375</v>
      </c>
      <c r="C1786" s="126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9"/>
      <c r="B1787" s="123">
        <f t="shared" si="27"/>
        <v>42532.416669999999</v>
      </c>
      <c r="C1787" s="126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9"/>
      <c r="B1788" s="125">
        <f t="shared" si="27"/>
        <v>42532.458330000001</v>
      </c>
      <c r="C1788" s="126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9"/>
      <c r="B1789" s="123">
        <f t="shared" si="27"/>
        <v>42532.5</v>
      </c>
      <c r="C1789" s="126">
        <v>12</v>
      </c>
      <c r="D1789" s="11">
        <f>ROUND(АТС!D293*$D$791*$D$792/100,2)</f>
        <v>3.08</v>
      </c>
      <c r="E1789" s="11">
        <f>ROUND(АТС!$D293*$E$791*$E$792/100,2)</f>
        <v>2.83</v>
      </c>
      <c r="F1789" s="11">
        <f>ROUND(АТС!$D293*$F$791*$F$792/100,2)</f>
        <v>1.92</v>
      </c>
      <c r="G1789" s="11">
        <f>ROUND(АТС!$D293*$G$791*$G$792/100,2)</f>
        <v>1.1299999999999999</v>
      </c>
    </row>
    <row r="1790" spans="1:7" x14ac:dyDescent="0.25">
      <c r="A1790" s="259"/>
      <c r="B1790" s="125">
        <f t="shared" si="27"/>
        <v>42532.541669999999</v>
      </c>
      <c r="C1790" s="126">
        <v>13</v>
      </c>
      <c r="D1790" s="11">
        <f>ROUND(АТС!D294*$D$791*$D$792/100,2)</f>
        <v>3.82</v>
      </c>
      <c r="E1790" s="11">
        <f>ROUND(АТС!$D294*$E$791*$E$792/100,2)</f>
        <v>3.51</v>
      </c>
      <c r="F1790" s="11">
        <f>ROUND(АТС!$D294*$F$791*$F$792/100,2)</f>
        <v>2.39</v>
      </c>
      <c r="G1790" s="11">
        <f>ROUND(АТС!$D294*$G$791*$G$792/100,2)</f>
        <v>1.4</v>
      </c>
    </row>
    <row r="1791" spans="1:7" x14ac:dyDescent="0.25">
      <c r="A1791" s="259"/>
      <c r="B1791" s="123">
        <f t="shared" si="27"/>
        <v>42532.583330000001</v>
      </c>
      <c r="C1791" s="126">
        <v>14</v>
      </c>
      <c r="D1791" s="11">
        <f>ROUND(АТС!D295*$D$791*$D$792/100,2)</f>
        <v>6.32</v>
      </c>
      <c r="E1791" s="11">
        <f>ROUND(АТС!$D295*$E$791*$E$792/100,2)</f>
        <v>5.81</v>
      </c>
      <c r="F1791" s="11">
        <f>ROUND(АТС!$D295*$F$791*$F$792/100,2)</f>
        <v>3.95</v>
      </c>
      <c r="G1791" s="11">
        <f>ROUND(АТС!$D295*$G$791*$G$792/100,2)</f>
        <v>2.31</v>
      </c>
    </row>
    <row r="1792" spans="1:7" x14ac:dyDescent="0.25">
      <c r="A1792" s="259"/>
      <c r="B1792" s="125">
        <f t="shared" si="27"/>
        <v>42532.625</v>
      </c>
      <c r="C1792" s="126">
        <v>15</v>
      </c>
      <c r="D1792" s="11">
        <f>ROUND(АТС!D296*$D$791*$D$792/100,2)</f>
        <v>7.08</v>
      </c>
      <c r="E1792" s="11">
        <f>ROUND(АТС!$D296*$E$791*$E$792/100,2)</f>
        <v>6.51</v>
      </c>
      <c r="F1792" s="11">
        <f>ROUND(АТС!$D296*$F$791*$F$792/100,2)</f>
        <v>4.43</v>
      </c>
      <c r="G1792" s="11">
        <f>ROUND(АТС!$D296*$G$791*$G$792/100,2)</f>
        <v>2.59</v>
      </c>
    </row>
    <row r="1793" spans="1:7" x14ac:dyDescent="0.25">
      <c r="A1793" s="259"/>
      <c r="B1793" s="123">
        <f t="shared" si="27"/>
        <v>42532.666669999999</v>
      </c>
      <c r="C1793" s="126">
        <v>16</v>
      </c>
      <c r="D1793" s="11">
        <f>ROUND(АТС!D297*$D$791*$D$792/100,2)</f>
        <v>5.86</v>
      </c>
      <c r="E1793" s="11">
        <f>ROUND(АТС!$D297*$E$791*$E$792/100,2)</f>
        <v>5.39</v>
      </c>
      <c r="F1793" s="11">
        <f>ROUND(АТС!$D297*$F$791*$F$792/100,2)</f>
        <v>3.67</v>
      </c>
      <c r="G1793" s="11">
        <f>ROUND(АТС!$D297*$G$791*$G$792/100,2)</f>
        <v>2.15</v>
      </c>
    </row>
    <row r="1794" spans="1:7" x14ac:dyDescent="0.25">
      <c r="A1794" s="259"/>
      <c r="B1794" s="125">
        <f t="shared" si="27"/>
        <v>42532.708330000001</v>
      </c>
      <c r="C1794" s="126">
        <v>17</v>
      </c>
      <c r="D1794" s="11">
        <f>ROUND(АТС!D298*$D$791*$D$792/100,2)</f>
        <v>7.52</v>
      </c>
      <c r="E1794" s="11">
        <f>ROUND(АТС!$D298*$E$791*$E$792/100,2)</f>
        <v>6.91</v>
      </c>
      <c r="F1794" s="11">
        <f>ROUND(АТС!$D298*$F$791*$F$792/100,2)</f>
        <v>4.7</v>
      </c>
      <c r="G1794" s="11">
        <f>ROUND(АТС!$D298*$G$791*$G$792/100,2)</f>
        <v>2.75</v>
      </c>
    </row>
    <row r="1795" spans="1:7" x14ac:dyDescent="0.25">
      <c r="A1795" s="259"/>
      <c r="B1795" s="123">
        <f t="shared" si="27"/>
        <v>42532.75</v>
      </c>
      <c r="C1795" s="126">
        <v>18</v>
      </c>
      <c r="D1795" s="11">
        <f>ROUND(АТС!D299*$D$791*$D$792/100,2)</f>
        <v>7.04</v>
      </c>
      <c r="E1795" s="11">
        <f>ROUND(АТС!$D299*$E$791*$E$792/100,2)</f>
        <v>6.47</v>
      </c>
      <c r="F1795" s="11">
        <f>ROUND(АТС!$D299*$F$791*$F$792/100,2)</f>
        <v>4.4000000000000004</v>
      </c>
      <c r="G1795" s="11">
        <f>ROUND(АТС!$D299*$G$791*$G$792/100,2)</f>
        <v>2.58</v>
      </c>
    </row>
    <row r="1796" spans="1:7" x14ac:dyDescent="0.25">
      <c r="A1796" s="259"/>
      <c r="B1796" s="125">
        <f t="shared" si="27"/>
        <v>42532.791669999999</v>
      </c>
      <c r="C1796" s="126">
        <v>19</v>
      </c>
      <c r="D1796" s="11">
        <f>ROUND(АТС!D300*$D$791*$D$792/100,2)</f>
        <v>8.5299999999999994</v>
      </c>
      <c r="E1796" s="11">
        <f>ROUND(АТС!$D300*$E$791*$E$792/100,2)</f>
        <v>7.84</v>
      </c>
      <c r="F1796" s="11">
        <f>ROUND(АТС!$D300*$F$791*$F$792/100,2)</f>
        <v>5.34</v>
      </c>
      <c r="G1796" s="11">
        <f>ROUND(АТС!$D300*$G$791*$G$792/100,2)</f>
        <v>3.12</v>
      </c>
    </row>
    <row r="1797" spans="1:7" x14ac:dyDescent="0.25">
      <c r="A1797" s="259"/>
      <c r="B1797" s="123">
        <f t="shared" si="27"/>
        <v>42532.833330000001</v>
      </c>
      <c r="C1797" s="126">
        <v>20</v>
      </c>
      <c r="D1797" s="11">
        <f>ROUND(АТС!D301*$D$791*$D$792/100,2)</f>
        <v>7.56</v>
      </c>
      <c r="E1797" s="11">
        <f>ROUND(АТС!$D301*$E$791*$E$792/100,2)</f>
        <v>6.95</v>
      </c>
      <c r="F1797" s="11">
        <f>ROUND(АТС!$D301*$F$791*$F$792/100,2)</f>
        <v>4.7300000000000004</v>
      </c>
      <c r="G1797" s="11">
        <f>ROUND(АТС!$D301*$G$791*$G$792/100,2)</f>
        <v>2.77</v>
      </c>
    </row>
    <row r="1798" spans="1:7" x14ac:dyDescent="0.25">
      <c r="A1798" s="259"/>
      <c r="B1798" s="125">
        <f t="shared" si="27"/>
        <v>42532.875</v>
      </c>
      <c r="C1798" s="126">
        <v>21</v>
      </c>
      <c r="D1798" s="11">
        <f>ROUND(АТС!D302*$D$791*$D$792/100,2)</f>
        <v>1.76</v>
      </c>
      <c r="E1798" s="11">
        <f>ROUND(АТС!$D302*$E$791*$E$792/100,2)</f>
        <v>1.61</v>
      </c>
      <c r="F1798" s="11">
        <f>ROUND(АТС!$D302*$F$791*$F$792/100,2)</f>
        <v>1.1000000000000001</v>
      </c>
      <c r="G1798" s="11">
        <f>ROUND(АТС!$D302*$G$791*$G$792/100,2)</f>
        <v>0.64</v>
      </c>
    </row>
    <row r="1799" spans="1:7" x14ac:dyDescent="0.25">
      <c r="A1799" s="259"/>
      <c r="B1799" s="123">
        <f t="shared" si="27"/>
        <v>42532.916669999999</v>
      </c>
      <c r="C1799" s="126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9"/>
      <c r="B1800" s="125">
        <f t="shared" si="27"/>
        <v>42532.958330000001</v>
      </c>
      <c r="C1800" s="126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9"/>
      <c r="B1801" s="123">
        <f t="shared" si="27"/>
        <v>42533</v>
      </c>
      <c r="C1801" s="126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9"/>
      <c r="B1802" s="125">
        <f t="shared" si="27"/>
        <v>42533.041669999999</v>
      </c>
      <c r="C1802" s="126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9"/>
      <c r="B1803" s="123">
        <f t="shared" si="27"/>
        <v>42533.083330000001</v>
      </c>
      <c r="C1803" s="126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9"/>
      <c r="B1804" s="125">
        <f t="shared" si="27"/>
        <v>42533.125</v>
      </c>
      <c r="C1804" s="126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9"/>
      <c r="B1805" s="123">
        <f t="shared" si="27"/>
        <v>42533.166669999999</v>
      </c>
      <c r="C1805" s="126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9"/>
      <c r="B1806" s="125">
        <f t="shared" si="27"/>
        <v>42533.208330000001</v>
      </c>
      <c r="C1806" s="126">
        <v>5</v>
      </c>
      <c r="D1806" s="11">
        <f>ROUND(АТС!D310*$D$791*$D$792/100,2)</f>
        <v>3.22</v>
      </c>
      <c r="E1806" s="11">
        <f>ROUND(АТС!$D310*$E$791*$E$792/100,2)</f>
        <v>2.96</v>
      </c>
      <c r="F1806" s="11">
        <f>ROUND(АТС!$D310*$F$791*$F$792/100,2)</f>
        <v>2.0099999999999998</v>
      </c>
      <c r="G1806" s="11">
        <f>ROUND(АТС!$D310*$G$791*$G$792/100,2)</f>
        <v>1.18</v>
      </c>
    </row>
    <row r="1807" spans="1:7" x14ac:dyDescent="0.25">
      <c r="A1807" s="259"/>
      <c r="B1807" s="123">
        <f t="shared" si="27"/>
        <v>42533.25</v>
      </c>
      <c r="C1807" s="126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59"/>
      <c r="B1808" s="125">
        <f t="shared" si="27"/>
        <v>42533.291669999999</v>
      </c>
      <c r="C1808" s="126">
        <v>7</v>
      </c>
      <c r="D1808" s="11">
        <f>ROUND(АТС!D312*$D$791*$D$792/100,2)</f>
        <v>6.58</v>
      </c>
      <c r="E1808" s="11">
        <f>ROUND(АТС!$D312*$E$791*$E$792/100,2)</f>
        <v>6.05</v>
      </c>
      <c r="F1808" s="11">
        <f>ROUND(АТС!$D312*$F$791*$F$792/100,2)</f>
        <v>4.12</v>
      </c>
      <c r="G1808" s="11">
        <f>ROUND(АТС!$D312*$G$791*$G$792/100,2)</f>
        <v>2.41</v>
      </c>
    </row>
    <row r="1809" spans="1:7" x14ac:dyDescent="0.25">
      <c r="A1809" s="259"/>
      <c r="B1809" s="123">
        <f t="shared" si="27"/>
        <v>42533.333330000001</v>
      </c>
      <c r="C1809" s="126">
        <v>8</v>
      </c>
      <c r="D1809" s="11">
        <f>ROUND(АТС!D313*$D$791*$D$792/100,2)</f>
        <v>9.26</v>
      </c>
      <c r="E1809" s="11">
        <f>ROUND(АТС!$D313*$E$791*$E$792/100,2)</f>
        <v>8.5</v>
      </c>
      <c r="F1809" s="11">
        <f>ROUND(АТС!$D313*$F$791*$F$792/100,2)</f>
        <v>5.79</v>
      </c>
      <c r="G1809" s="11">
        <f>ROUND(АТС!$D313*$G$791*$G$792/100,2)</f>
        <v>3.39</v>
      </c>
    </row>
    <row r="1810" spans="1:7" x14ac:dyDescent="0.25">
      <c r="A1810" s="259"/>
      <c r="B1810" s="125">
        <f t="shared" si="27"/>
        <v>42533.375</v>
      </c>
      <c r="C1810" s="126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9"/>
      <c r="B1811" s="123">
        <f t="shared" si="27"/>
        <v>42533.416669999999</v>
      </c>
      <c r="C1811" s="126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9"/>
      <c r="B1812" s="125">
        <f t="shared" si="27"/>
        <v>42533.458330000001</v>
      </c>
      <c r="C1812" s="126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9"/>
      <c r="B1813" s="123">
        <f t="shared" si="27"/>
        <v>42533.5</v>
      </c>
      <c r="C1813" s="126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9"/>
      <c r="B1814" s="125">
        <f t="shared" si="27"/>
        <v>42533.541669999999</v>
      </c>
      <c r="C1814" s="126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9"/>
      <c r="B1815" s="123">
        <f t="shared" si="27"/>
        <v>42533.583330000001</v>
      </c>
      <c r="C1815" s="126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9"/>
      <c r="B1816" s="125">
        <f t="shared" si="27"/>
        <v>42533.625</v>
      </c>
      <c r="C1816" s="126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9"/>
      <c r="B1817" s="123">
        <f t="shared" si="27"/>
        <v>42533.666669999999</v>
      </c>
      <c r="C1817" s="126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9"/>
      <c r="B1818" s="125">
        <f t="shared" ref="B1818:B1881" si="28">B1794+1</f>
        <v>42533.708330000001</v>
      </c>
      <c r="C1818" s="126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9"/>
      <c r="B1819" s="123">
        <f t="shared" si="28"/>
        <v>42533.75</v>
      </c>
      <c r="C1819" s="126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9"/>
      <c r="B1820" s="125">
        <f t="shared" si="28"/>
        <v>42533.791669999999</v>
      </c>
      <c r="C1820" s="126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9"/>
      <c r="B1821" s="123">
        <f t="shared" si="28"/>
        <v>42533.833330000001</v>
      </c>
      <c r="C1821" s="126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9"/>
      <c r="B1822" s="125">
        <f t="shared" si="28"/>
        <v>42533.875</v>
      </c>
      <c r="C1822" s="126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9"/>
      <c r="B1823" s="123">
        <f t="shared" si="28"/>
        <v>42533.916669999999</v>
      </c>
      <c r="C1823" s="126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9"/>
      <c r="B1824" s="125">
        <f t="shared" si="28"/>
        <v>42533.958330000001</v>
      </c>
      <c r="C1824" s="126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9"/>
      <c r="B1825" s="123">
        <f t="shared" si="28"/>
        <v>42534</v>
      </c>
      <c r="C1825" s="126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9"/>
      <c r="B1826" s="125">
        <f t="shared" si="28"/>
        <v>42534.041669999999</v>
      </c>
      <c r="C1826" s="126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9"/>
      <c r="B1827" s="123">
        <f t="shared" si="28"/>
        <v>42534.083330000001</v>
      </c>
      <c r="C1827" s="126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9"/>
      <c r="B1828" s="125">
        <f t="shared" si="28"/>
        <v>42534.125</v>
      </c>
      <c r="C1828" s="126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9"/>
      <c r="B1829" s="123">
        <f t="shared" si="28"/>
        <v>42534.166669999999</v>
      </c>
      <c r="C1829" s="126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9"/>
      <c r="B1830" s="125">
        <f t="shared" si="28"/>
        <v>42534.208330000001</v>
      </c>
      <c r="C1830" s="126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59"/>
      <c r="B1831" s="123">
        <f t="shared" si="28"/>
        <v>42534.25</v>
      </c>
      <c r="C1831" s="126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59"/>
      <c r="B1832" s="125">
        <f t="shared" si="28"/>
        <v>42534.291669999999</v>
      </c>
      <c r="C1832" s="126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59"/>
      <c r="B1833" s="123">
        <f t="shared" si="28"/>
        <v>42534.333330000001</v>
      </c>
      <c r="C1833" s="126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59"/>
      <c r="B1834" s="125">
        <f t="shared" si="28"/>
        <v>42534.375</v>
      </c>
      <c r="C1834" s="126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9"/>
      <c r="B1835" s="123">
        <f t="shared" si="28"/>
        <v>42534.416669999999</v>
      </c>
      <c r="C1835" s="126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9"/>
      <c r="B1836" s="125">
        <f t="shared" si="28"/>
        <v>42534.458330000001</v>
      </c>
      <c r="C1836" s="126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9"/>
      <c r="B1837" s="123">
        <f t="shared" si="28"/>
        <v>42534.5</v>
      </c>
      <c r="C1837" s="126">
        <v>12</v>
      </c>
      <c r="D1837" s="11">
        <f>ROUND(АТС!D341*$D$791*$D$792/100,2)</f>
        <v>6.27</v>
      </c>
      <c r="E1837" s="11">
        <f>ROUND(АТС!$D341*$E$791*$E$792/100,2)</f>
        <v>5.76</v>
      </c>
      <c r="F1837" s="11">
        <f>ROUND(АТС!$D341*$F$791*$F$792/100,2)</f>
        <v>3.92</v>
      </c>
      <c r="G1837" s="11">
        <f>ROUND(АТС!$D341*$G$791*$G$792/100,2)</f>
        <v>2.29</v>
      </c>
    </row>
    <row r="1838" spans="1:7" x14ac:dyDescent="0.25">
      <c r="A1838" s="259"/>
      <c r="B1838" s="125">
        <f t="shared" si="28"/>
        <v>42534.541669999999</v>
      </c>
      <c r="C1838" s="126">
        <v>13</v>
      </c>
      <c r="D1838" s="11">
        <f>ROUND(АТС!D342*$D$791*$D$792/100,2)</f>
        <v>6.52</v>
      </c>
      <c r="E1838" s="11">
        <f>ROUND(АТС!$D342*$E$791*$E$792/100,2)</f>
        <v>5.99</v>
      </c>
      <c r="F1838" s="11">
        <f>ROUND(АТС!$D342*$F$791*$F$792/100,2)</f>
        <v>4.08</v>
      </c>
      <c r="G1838" s="11">
        <f>ROUND(АТС!$D342*$G$791*$G$792/100,2)</f>
        <v>2.39</v>
      </c>
    </row>
    <row r="1839" spans="1:7" x14ac:dyDescent="0.25">
      <c r="A1839" s="259"/>
      <c r="B1839" s="123">
        <f t="shared" si="28"/>
        <v>42534.583330000001</v>
      </c>
      <c r="C1839" s="126">
        <v>14</v>
      </c>
      <c r="D1839" s="11">
        <f>ROUND(АТС!D343*$D$791*$D$792/100,2)</f>
        <v>13.94</v>
      </c>
      <c r="E1839" s="11">
        <f>ROUND(АТС!$D343*$E$791*$E$792/100,2)</f>
        <v>12.81</v>
      </c>
      <c r="F1839" s="11">
        <f>ROUND(АТС!$D343*$F$791*$F$792/100,2)</f>
        <v>8.7200000000000006</v>
      </c>
      <c r="G1839" s="11">
        <f>ROUND(АТС!$D343*$G$791*$G$792/100,2)</f>
        <v>5.0999999999999996</v>
      </c>
    </row>
    <row r="1840" spans="1:7" x14ac:dyDescent="0.25">
      <c r="A1840" s="259"/>
      <c r="B1840" s="125">
        <f t="shared" si="28"/>
        <v>42534.625</v>
      </c>
      <c r="C1840" s="126">
        <v>15</v>
      </c>
      <c r="D1840" s="11">
        <f>ROUND(АТС!D344*$D$791*$D$792/100,2)</f>
        <v>13.62</v>
      </c>
      <c r="E1840" s="11">
        <f>ROUND(АТС!$D344*$E$791*$E$792/100,2)</f>
        <v>12.51</v>
      </c>
      <c r="F1840" s="11">
        <f>ROUND(АТС!$D344*$F$791*$F$792/100,2)</f>
        <v>8.52</v>
      </c>
      <c r="G1840" s="11">
        <f>ROUND(АТС!$D344*$G$791*$G$792/100,2)</f>
        <v>4.9800000000000004</v>
      </c>
    </row>
    <row r="1841" spans="1:7" x14ac:dyDescent="0.25">
      <c r="A1841" s="259"/>
      <c r="B1841" s="123">
        <f t="shared" si="28"/>
        <v>42534.666669999999</v>
      </c>
      <c r="C1841" s="126">
        <v>16</v>
      </c>
      <c r="D1841" s="11">
        <f>ROUND(АТС!D345*$D$791*$D$792/100,2)</f>
        <v>13.58</v>
      </c>
      <c r="E1841" s="11">
        <f>ROUND(АТС!$D345*$E$791*$E$792/100,2)</f>
        <v>12.48</v>
      </c>
      <c r="F1841" s="11">
        <f>ROUND(АТС!$D345*$F$791*$F$792/100,2)</f>
        <v>8.49</v>
      </c>
      <c r="G1841" s="11">
        <f>ROUND(АТС!$D345*$G$791*$G$792/100,2)</f>
        <v>4.97</v>
      </c>
    </row>
    <row r="1842" spans="1:7" x14ac:dyDescent="0.25">
      <c r="A1842" s="259"/>
      <c r="B1842" s="125">
        <f t="shared" si="28"/>
        <v>42534.708330000001</v>
      </c>
      <c r="C1842" s="126">
        <v>17</v>
      </c>
      <c r="D1842" s="11">
        <f>ROUND(АТС!D346*$D$791*$D$792/100,2)</f>
        <v>12.76</v>
      </c>
      <c r="E1842" s="11">
        <f>ROUND(АТС!$D346*$E$791*$E$792/100,2)</f>
        <v>11.72</v>
      </c>
      <c r="F1842" s="11">
        <f>ROUND(АТС!$D346*$F$791*$F$792/100,2)</f>
        <v>7.98</v>
      </c>
      <c r="G1842" s="11">
        <f>ROUND(АТС!$D346*$G$791*$G$792/100,2)</f>
        <v>4.67</v>
      </c>
    </row>
    <row r="1843" spans="1:7" x14ac:dyDescent="0.25">
      <c r="A1843" s="259"/>
      <c r="B1843" s="123">
        <f t="shared" si="28"/>
        <v>42534.75</v>
      </c>
      <c r="C1843" s="126">
        <v>18</v>
      </c>
      <c r="D1843" s="11">
        <f>ROUND(АТС!D347*$D$791*$D$792/100,2)</f>
        <v>8.4</v>
      </c>
      <c r="E1843" s="11">
        <f>ROUND(АТС!$D347*$E$791*$E$792/100,2)</f>
        <v>7.72</v>
      </c>
      <c r="F1843" s="11">
        <f>ROUND(АТС!$D347*$F$791*$F$792/100,2)</f>
        <v>5.26</v>
      </c>
      <c r="G1843" s="11">
        <f>ROUND(АТС!$D347*$G$791*$G$792/100,2)</f>
        <v>3.08</v>
      </c>
    </row>
    <row r="1844" spans="1:7" x14ac:dyDescent="0.25">
      <c r="A1844" s="259"/>
      <c r="B1844" s="125">
        <f t="shared" si="28"/>
        <v>42534.791669999999</v>
      </c>
      <c r="C1844" s="126">
        <v>19</v>
      </c>
      <c r="D1844" s="11">
        <f>ROUND(АТС!D348*$D$791*$D$792/100,2)</f>
        <v>9.02</v>
      </c>
      <c r="E1844" s="11">
        <f>ROUND(АТС!$D348*$E$791*$E$792/100,2)</f>
        <v>8.2899999999999991</v>
      </c>
      <c r="F1844" s="11">
        <f>ROUND(АТС!$D348*$F$791*$F$792/100,2)</f>
        <v>5.64</v>
      </c>
      <c r="G1844" s="11">
        <f>ROUND(АТС!$D348*$G$791*$G$792/100,2)</f>
        <v>3.3</v>
      </c>
    </row>
    <row r="1845" spans="1:7" x14ac:dyDescent="0.25">
      <c r="A1845" s="259"/>
      <c r="B1845" s="123">
        <f t="shared" si="28"/>
        <v>42534.833330000001</v>
      </c>
      <c r="C1845" s="126">
        <v>20</v>
      </c>
      <c r="D1845" s="11">
        <f>ROUND(АТС!D349*$D$791*$D$792/100,2)</f>
        <v>11.24</v>
      </c>
      <c r="E1845" s="11">
        <f>ROUND(АТС!$D349*$E$791*$E$792/100,2)</f>
        <v>10.32</v>
      </c>
      <c r="F1845" s="11">
        <f>ROUND(АТС!$D349*$F$791*$F$792/100,2)</f>
        <v>7.03</v>
      </c>
      <c r="G1845" s="11">
        <f>ROUND(АТС!$D349*$G$791*$G$792/100,2)</f>
        <v>4.1100000000000003</v>
      </c>
    </row>
    <row r="1846" spans="1:7" x14ac:dyDescent="0.25">
      <c r="A1846" s="259"/>
      <c r="B1846" s="125">
        <f t="shared" si="28"/>
        <v>42534.875</v>
      </c>
      <c r="C1846" s="126">
        <v>21</v>
      </c>
      <c r="D1846" s="11">
        <f>ROUND(АТС!D350*$D$791*$D$792/100,2)</f>
        <v>1.43</v>
      </c>
      <c r="E1846" s="11">
        <f>ROUND(АТС!$D350*$E$791*$E$792/100,2)</f>
        <v>1.32</v>
      </c>
      <c r="F1846" s="11">
        <f>ROUND(АТС!$D350*$F$791*$F$792/100,2)</f>
        <v>0.9</v>
      </c>
      <c r="G1846" s="11">
        <f>ROUND(АТС!$D350*$G$791*$G$792/100,2)</f>
        <v>0.52</v>
      </c>
    </row>
    <row r="1847" spans="1:7" x14ac:dyDescent="0.25">
      <c r="A1847" s="259"/>
      <c r="B1847" s="123">
        <f t="shared" si="28"/>
        <v>42534.916669999999</v>
      </c>
      <c r="C1847" s="126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9"/>
      <c r="B1848" s="125">
        <f t="shared" si="28"/>
        <v>42534.958330000001</v>
      </c>
      <c r="C1848" s="126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9"/>
      <c r="B1849" s="123">
        <f t="shared" si="28"/>
        <v>42535</v>
      </c>
      <c r="C1849" s="126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9"/>
      <c r="B1850" s="125">
        <f t="shared" si="28"/>
        <v>42535.041669999999</v>
      </c>
      <c r="C1850" s="126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9"/>
      <c r="B1851" s="123">
        <f t="shared" si="28"/>
        <v>42535.083330000001</v>
      </c>
      <c r="C1851" s="126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9"/>
      <c r="B1852" s="125">
        <f t="shared" si="28"/>
        <v>42535.125</v>
      </c>
      <c r="C1852" s="126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9"/>
      <c r="B1853" s="123">
        <f t="shared" si="28"/>
        <v>42535.166669999999</v>
      </c>
      <c r="C1853" s="126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9"/>
      <c r="B1854" s="125">
        <f t="shared" si="28"/>
        <v>42535.208330000001</v>
      </c>
      <c r="C1854" s="126">
        <v>5</v>
      </c>
      <c r="D1854" s="11">
        <f>ROUND(АТС!D358*$D$791*$D$792/100,2)</f>
        <v>4.4000000000000004</v>
      </c>
      <c r="E1854" s="11">
        <f>ROUND(АТС!$D358*$E$791*$E$792/100,2)</f>
        <v>4.05</v>
      </c>
      <c r="F1854" s="11">
        <f>ROUND(АТС!$D358*$F$791*$F$792/100,2)</f>
        <v>2.75</v>
      </c>
      <c r="G1854" s="11">
        <f>ROUND(АТС!$D358*$G$791*$G$792/100,2)</f>
        <v>1.61</v>
      </c>
    </row>
    <row r="1855" spans="1:7" x14ac:dyDescent="0.25">
      <c r="A1855" s="259"/>
      <c r="B1855" s="123">
        <f t="shared" si="28"/>
        <v>42535.25</v>
      </c>
      <c r="C1855" s="126">
        <v>6</v>
      </c>
      <c r="D1855" s="11">
        <f>ROUND(АТС!D359*$D$791*$D$792/100,2)</f>
        <v>12.12</v>
      </c>
      <c r="E1855" s="11">
        <f>ROUND(АТС!$D359*$E$791*$E$792/100,2)</f>
        <v>11.13</v>
      </c>
      <c r="F1855" s="11">
        <f>ROUND(АТС!$D359*$F$791*$F$792/100,2)</f>
        <v>7.58</v>
      </c>
      <c r="G1855" s="11">
        <f>ROUND(АТС!$D359*$G$791*$G$792/100,2)</f>
        <v>4.43</v>
      </c>
    </row>
    <row r="1856" spans="1:7" x14ac:dyDescent="0.25">
      <c r="A1856" s="259"/>
      <c r="B1856" s="125">
        <f t="shared" si="28"/>
        <v>42535.291669999999</v>
      </c>
      <c r="C1856" s="126">
        <v>7</v>
      </c>
      <c r="D1856" s="11">
        <f>ROUND(АТС!D360*$D$791*$D$792/100,2)</f>
        <v>10.68</v>
      </c>
      <c r="E1856" s="11">
        <f>ROUND(АТС!$D360*$E$791*$E$792/100,2)</f>
        <v>9.81</v>
      </c>
      <c r="F1856" s="11">
        <f>ROUND(АТС!$D360*$F$791*$F$792/100,2)</f>
        <v>6.68</v>
      </c>
      <c r="G1856" s="11">
        <f>ROUND(АТС!$D360*$G$791*$G$792/100,2)</f>
        <v>3.91</v>
      </c>
    </row>
    <row r="1857" spans="1:7" x14ac:dyDescent="0.25">
      <c r="A1857" s="259"/>
      <c r="B1857" s="123">
        <f t="shared" si="28"/>
        <v>42535.333330000001</v>
      </c>
      <c r="C1857" s="126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59"/>
      <c r="B1858" s="125">
        <f t="shared" si="28"/>
        <v>42535.375</v>
      </c>
      <c r="C1858" s="126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9"/>
      <c r="B1859" s="123">
        <f t="shared" si="28"/>
        <v>42535.416669999999</v>
      </c>
      <c r="C1859" s="126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9"/>
      <c r="B1860" s="125">
        <f t="shared" si="28"/>
        <v>42535.458330000001</v>
      </c>
      <c r="C1860" s="126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9"/>
      <c r="B1861" s="123">
        <f t="shared" si="28"/>
        <v>42535.5</v>
      </c>
      <c r="C1861" s="126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9"/>
      <c r="B1862" s="125">
        <f t="shared" si="28"/>
        <v>42535.541669999999</v>
      </c>
      <c r="C1862" s="126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9"/>
      <c r="B1863" s="123">
        <f t="shared" si="28"/>
        <v>42535.583330000001</v>
      </c>
      <c r="C1863" s="126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9"/>
      <c r="B1864" s="125">
        <f t="shared" si="28"/>
        <v>42535.625</v>
      </c>
      <c r="C1864" s="126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59"/>
      <c r="B1865" s="123">
        <f t="shared" si="28"/>
        <v>42535.666669999999</v>
      </c>
      <c r="C1865" s="126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9"/>
      <c r="B1866" s="125">
        <f t="shared" si="28"/>
        <v>42535.708330000001</v>
      </c>
      <c r="C1866" s="126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59"/>
      <c r="B1867" s="123">
        <f t="shared" si="28"/>
        <v>42535.75</v>
      </c>
      <c r="C1867" s="126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59"/>
      <c r="B1868" s="125">
        <f t="shared" si="28"/>
        <v>42535.791669999999</v>
      </c>
      <c r="C1868" s="126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9"/>
      <c r="B1869" s="123">
        <f t="shared" si="28"/>
        <v>42535.833330000001</v>
      </c>
      <c r="C1869" s="126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59"/>
      <c r="B1870" s="125">
        <f t="shared" si="28"/>
        <v>42535.875</v>
      </c>
      <c r="C1870" s="126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9"/>
      <c r="B1871" s="123">
        <f t="shared" si="28"/>
        <v>42535.916669999999</v>
      </c>
      <c r="C1871" s="126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9"/>
      <c r="B1872" s="125">
        <f t="shared" si="28"/>
        <v>42535.958330000001</v>
      </c>
      <c r="C1872" s="126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9"/>
      <c r="B1873" s="123">
        <f t="shared" si="28"/>
        <v>42536</v>
      </c>
      <c r="C1873" s="126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9"/>
      <c r="B1874" s="125">
        <f t="shared" si="28"/>
        <v>42536.041669999999</v>
      </c>
      <c r="C1874" s="126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9"/>
      <c r="B1875" s="123">
        <f t="shared" si="28"/>
        <v>42536.083330000001</v>
      </c>
      <c r="C1875" s="126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9"/>
      <c r="B1876" s="125">
        <f t="shared" si="28"/>
        <v>42536.125</v>
      </c>
      <c r="C1876" s="126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9"/>
      <c r="B1877" s="123">
        <f t="shared" si="28"/>
        <v>42536.166669999999</v>
      </c>
      <c r="C1877" s="126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9"/>
      <c r="B1878" s="125">
        <f t="shared" si="28"/>
        <v>42536.208330000001</v>
      </c>
      <c r="C1878" s="126">
        <v>5</v>
      </c>
      <c r="D1878" s="11">
        <f>ROUND(АТС!D382*$D$791*$D$792/100,2)</f>
        <v>1.3</v>
      </c>
      <c r="E1878" s="11">
        <f>ROUND(АТС!$D382*$E$791*$E$792/100,2)</f>
        <v>1.2</v>
      </c>
      <c r="F1878" s="11">
        <f>ROUND(АТС!$D382*$F$791*$F$792/100,2)</f>
        <v>0.81</v>
      </c>
      <c r="G1878" s="11">
        <f>ROUND(АТС!$D382*$G$791*$G$792/100,2)</f>
        <v>0.48</v>
      </c>
    </row>
    <row r="1879" spans="1:7" x14ac:dyDescent="0.25">
      <c r="A1879" s="259"/>
      <c r="B1879" s="123">
        <f t="shared" si="28"/>
        <v>42536.25</v>
      </c>
      <c r="C1879" s="126">
        <v>6</v>
      </c>
      <c r="D1879" s="11">
        <f>ROUND(АТС!D383*$D$791*$D$792/100,2)</f>
        <v>11.9</v>
      </c>
      <c r="E1879" s="11">
        <f>ROUND(АТС!$D383*$E$791*$E$792/100,2)</f>
        <v>10.94</v>
      </c>
      <c r="F1879" s="11">
        <f>ROUND(АТС!$D383*$F$791*$F$792/100,2)</f>
        <v>7.44</v>
      </c>
      <c r="G1879" s="11">
        <f>ROUND(АТС!$D383*$G$791*$G$792/100,2)</f>
        <v>4.3600000000000003</v>
      </c>
    </row>
    <row r="1880" spans="1:7" x14ac:dyDescent="0.25">
      <c r="A1880" s="259"/>
      <c r="B1880" s="125">
        <f t="shared" si="28"/>
        <v>42536.291669999999</v>
      </c>
      <c r="C1880" s="126">
        <v>7</v>
      </c>
      <c r="D1880" s="11">
        <f>ROUND(АТС!D384*$D$791*$D$792/100,2)</f>
        <v>4.97</v>
      </c>
      <c r="E1880" s="11">
        <f>ROUND(АТС!$D384*$E$791*$E$792/100,2)</f>
        <v>4.57</v>
      </c>
      <c r="F1880" s="11">
        <f>ROUND(АТС!$D384*$F$791*$F$792/100,2)</f>
        <v>3.11</v>
      </c>
      <c r="G1880" s="11">
        <f>ROUND(АТС!$D384*$G$791*$G$792/100,2)</f>
        <v>1.82</v>
      </c>
    </row>
    <row r="1881" spans="1:7" x14ac:dyDescent="0.25">
      <c r="A1881" s="259"/>
      <c r="B1881" s="123">
        <f t="shared" si="28"/>
        <v>42536.333330000001</v>
      </c>
      <c r="C1881" s="126">
        <v>8</v>
      </c>
      <c r="D1881" s="11">
        <f>ROUND(АТС!D385*$D$791*$D$792/100,2)</f>
        <v>1.53</v>
      </c>
      <c r="E1881" s="11">
        <f>ROUND(АТС!$D385*$E$791*$E$792/100,2)</f>
        <v>1.41</v>
      </c>
      <c r="F1881" s="11">
        <f>ROUND(АТС!$D385*$F$791*$F$792/100,2)</f>
        <v>0.96</v>
      </c>
      <c r="G1881" s="11">
        <f>ROUND(АТС!$D385*$G$791*$G$792/100,2)</f>
        <v>0.56000000000000005</v>
      </c>
    </row>
    <row r="1882" spans="1:7" x14ac:dyDescent="0.25">
      <c r="A1882" s="259"/>
      <c r="B1882" s="125">
        <f t="shared" ref="B1882:B1945" si="29">B1858+1</f>
        <v>42536.375</v>
      </c>
      <c r="C1882" s="126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9"/>
      <c r="B1883" s="123">
        <f t="shared" si="29"/>
        <v>42536.416669999999</v>
      </c>
      <c r="C1883" s="126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9"/>
      <c r="B1884" s="125">
        <f t="shared" si="29"/>
        <v>42536.458330000001</v>
      </c>
      <c r="C1884" s="126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9"/>
      <c r="B1885" s="123">
        <f t="shared" si="29"/>
        <v>42536.5</v>
      </c>
      <c r="C1885" s="126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9"/>
      <c r="B1886" s="125">
        <f t="shared" si="29"/>
        <v>42536.541669999999</v>
      </c>
      <c r="C1886" s="126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9"/>
      <c r="B1887" s="123">
        <f t="shared" si="29"/>
        <v>42536.583330000001</v>
      </c>
      <c r="C1887" s="126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9"/>
      <c r="B1888" s="125">
        <f t="shared" si="29"/>
        <v>42536.625</v>
      </c>
      <c r="C1888" s="126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9"/>
      <c r="B1889" s="123">
        <f t="shared" si="29"/>
        <v>42536.666669999999</v>
      </c>
      <c r="C1889" s="126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9"/>
      <c r="B1890" s="125">
        <f t="shared" si="29"/>
        <v>42536.708330000001</v>
      </c>
      <c r="C1890" s="126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9"/>
      <c r="B1891" s="123">
        <f t="shared" si="29"/>
        <v>42536.75</v>
      </c>
      <c r="C1891" s="126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59"/>
      <c r="B1892" s="125">
        <f t="shared" si="29"/>
        <v>42536.791669999999</v>
      </c>
      <c r="C1892" s="126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9"/>
      <c r="B1893" s="123">
        <f t="shared" si="29"/>
        <v>42536.833330000001</v>
      </c>
      <c r="C1893" s="126">
        <v>20</v>
      </c>
      <c r="D1893" s="11">
        <f>ROUND(АТС!D397*$D$791*$D$792/100,2)</f>
        <v>1.66</v>
      </c>
      <c r="E1893" s="11">
        <f>ROUND(АТС!$D397*$E$791*$E$792/100,2)</f>
        <v>1.52</v>
      </c>
      <c r="F1893" s="11">
        <f>ROUND(АТС!$D397*$F$791*$F$792/100,2)</f>
        <v>1.04</v>
      </c>
      <c r="G1893" s="11">
        <f>ROUND(АТС!$D397*$G$791*$G$792/100,2)</f>
        <v>0.61</v>
      </c>
    </row>
    <row r="1894" spans="1:7" x14ac:dyDescent="0.25">
      <c r="A1894" s="259"/>
      <c r="B1894" s="125">
        <f t="shared" si="29"/>
        <v>42536.875</v>
      </c>
      <c r="C1894" s="126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9"/>
      <c r="B1895" s="123">
        <f t="shared" si="29"/>
        <v>42536.916669999999</v>
      </c>
      <c r="C1895" s="126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9"/>
      <c r="B1896" s="125">
        <f t="shared" si="29"/>
        <v>42536.958330000001</v>
      </c>
      <c r="C1896" s="126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9"/>
      <c r="B1897" s="123">
        <f t="shared" si="29"/>
        <v>42537</v>
      </c>
      <c r="C1897" s="126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9"/>
      <c r="B1898" s="125">
        <f t="shared" si="29"/>
        <v>42537.041669999999</v>
      </c>
      <c r="C1898" s="126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9"/>
      <c r="B1899" s="123">
        <f t="shared" si="29"/>
        <v>42537.083330000001</v>
      </c>
      <c r="C1899" s="126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9"/>
      <c r="B1900" s="125">
        <f t="shared" si="29"/>
        <v>42537.125</v>
      </c>
      <c r="C1900" s="126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9"/>
      <c r="B1901" s="123">
        <f t="shared" si="29"/>
        <v>42537.166669999999</v>
      </c>
      <c r="C1901" s="126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9"/>
      <c r="B1902" s="125">
        <f t="shared" si="29"/>
        <v>42537.208330000001</v>
      </c>
      <c r="C1902" s="126">
        <v>5</v>
      </c>
      <c r="D1902" s="11">
        <f>ROUND(АТС!D406*$D$791*$D$792/100,2)</f>
        <v>4.54</v>
      </c>
      <c r="E1902" s="11">
        <f>ROUND(АТС!$D406*$E$791*$E$792/100,2)</f>
        <v>4.17</v>
      </c>
      <c r="F1902" s="11">
        <f>ROUND(АТС!$D406*$F$791*$F$792/100,2)</f>
        <v>2.84</v>
      </c>
      <c r="G1902" s="11">
        <f>ROUND(АТС!$D406*$G$791*$G$792/100,2)</f>
        <v>1.66</v>
      </c>
    </row>
    <row r="1903" spans="1:7" x14ac:dyDescent="0.25">
      <c r="A1903" s="259"/>
      <c r="B1903" s="123">
        <f t="shared" si="29"/>
        <v>42537.25</v>
      </c>
      <c r="C1903" s="126">
        <v>6</v>
      </c>
      <c r="D1903" s="11">
        <f>ROUND(АТС!D407*$D$791*$D$792/100,2)</f>
        <v>6.04</v>
      </c>
      <c r="E1903" s="11">
        <f>ROUND(АТС!$D407*$E$791*$E$792/100,2)</f>
        <v>5.55</v>
      </c>
      <c r="F1903" s="11">
        <f>ROUND(АТС!$D407*$F$791*$F$792/100,2)</f>
        <v>3.78</v>
      </c>
      <c r="G1903" s="11">
        <f>ROUND(АТС!$D407*$G$791*$G$792/100,2)</f>
        <v>2.21</v>
      </c>
    </row>
    <row r="1904" spans="1:7" x14ac:dyDescent="0.25">
      <c r="A1904" s="259"/>
      <c r="B1904" s="125">
        <f t="shared" si="29"/>
        <v>42537.291669999999</v>
      </c>
      <c r="C1904" s="126">
        <v>7</v>
      </c>
      <c r="D1904" s="11">
        <f>ROUND(АТС!D408*$D$791*$D$792/100,2)</f>
        <v>23.13</v>
      </c>
      <c r="E1904" s="11">
        <f>ROUND(АТС!$D408*$E$791*$E$792/100,2)</f>
        <v>21.25</v>
      </c>
      <c r="F1904" s="11">
        <f>ROUND(АТС!$D408*$F$791*$F$792/100,2)</f>
        <v>14.47</v>
      </c>
      <c r="G1904" s="11">
        <f>ROUND(АТС!$D408*$G$791*$G$792/100,2)</f>
        <v>8.4700000000000006</v>
      </c>
    </row>
    <row r="1905" spans="1:7" x14ac:dyDescent="0.25">
      <c r="A1905" s="259"/>
      <c r="B1905" s="123">
        <f t="shared" si="29"/>
        <v>42537.333330000001</v>
      </c>
      <c r="C1905" s="126">
        <v>8</v>
      </c>
      <c r="D1905" s="11">
        <f>ROUND(АТС!D409*$D$791*$D$792/100,2)</f>
        <v>9.9600000000000009</v>
      </c>
      <c r="E1905" s="11">
        <f>ROUND(АТС!$D409*$E$791*$E$792/100,2)</f>
        <v>9.15</v>
      </c>
      <c r="F1905" s="11">
        <f>ROUND(АТС!$D409*$F$791*$F$792/100,2)</f>
        <v>6.23</v>
      </c>
      <c r="G1905" s="11">
        <f>ROUND(АТС!$D409*$G$791*$G$792/100,2)</f>
        <v>3.64</v>
      </c>
    </row>
    <row r="1906" spans="1:7" x14ac:dyDescent="0.25">
      <c r="A1906" s="259"/>
      <c r="B1906" s="125">
        <f t="shared" si="29"/>
        <v>42537.375</v>
      </c>
      <c r="C1906" s="126">
        <v>9</v>
      </c>
      <c r="D1906" s="11">
        <f>ROUND(АТС!D410*$D$791*$D$792/100,2)</f>
        <v>3.56</v>
      </c>
      <c r="E1906" s="11">
        <f>ROUND(АТС!$D410*$E$791*$E$792/100,2)</f>
        <v>3.27</v>
      </c>
      <c r="F1906" s="11">
        <f>ROUND(АТС!$D410*$F$791*$F$792/100,2)</f>
        <v>2.23</v>
      </c>
      <c r="G1906" s="11">
        <f>ROUND(АТС!$D410*$G$791*$G$792/100,2)</f>
        <v>1.3</v>
      </c>
    </row>
    <row r="1907" spans="1:7" x14ac:dyDescent="0.25">
      <c r="A1907" s="259"/>
      <c r="B1907" s="123">
        <f t="shared" si="29"/>
        <v>42537.416669999999</v>
      </c>
      <c r="C1907" s="126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9"/>
      <c r="B1908" s="125">
        <f t="shared" si="29"/>
        <v>42537.458330000001</v>
      </c>
      <c r="C1908" s="126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9"/>
      <c r="B1909" s="123">
        <f t="shared" si="29"/>
        <v>42537.5</v>
      </c>
      <c r="C1909" s="126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9"/>
      <c r="B1910" s="125">
        <f t="shared" si="29"/>
        <v>42537.541669999999</v>
      </c>
      <c r="C1910" s="126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9"/>
      <c r="B1911" s="123">
        <f t="shared" si="29"/>
        <v>42537.583330000001</v>
      </c>
      <c r="C1911" s="126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9"/>
      <c r="B1912" s="125">
        <f t="shared" si="29"/>
        <v>42537.625</v>
      </c>
      <c r="C1912" s="126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9"/>
      <c r="B1913" s="123">
        <f t="shared" si="29"/>
        <v>42537.666669999999</v>
      </c>
      <c r="C1913" s="126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9"/>
      <c r="B1914" s="125">
        <f t="shared" si="29"/>
        <v>42537.708330000001</v>
      </c>
      <c r="C1914" s="126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9"/>
      <c r="B1915" s="123">
        <f t="shared" si="29"/>
        <v>42537.75</v>
      </c>
      <c r="C1915" s="126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9"/>
      <c r="B1916" s="125">
        <f t="shared" si="29"/>
        <v>42537.791669999999</v>
      </c>
      <c r="C1916" s="126">
        <v>19</v>
      </c>
      <c r="D1916" s="11">
        <f>ROUND(АТС!D420*$D$791*$D$792/100,2)</f>
        <v>5.16</v>
      </c>
      <c r="E1916" s="11">
        <f>ROUND(АТС!$D420*$E$791*$E$792/100,2)</f>
        <v>4.74</v>
      </c>
      <c r="F1916" s="11">
        <f>ROUND(АТС!$D420*$F$791*$F$792/100,2)</f>
        <v>3.23</v>
      </c>
      <c r="G1916" s="11">
        <f>ROUND(АТС!$D420*$G$791*$G$792/100,2)</f>
        <v>1.89</v>
      </c>
    </row>
    <row r="1917" spans="1:7" x14ac:dyDescent="0.25">
      <c r="A1917" s="259"/>
      <c r="B1917" s="123">
        <f t="shared" si="29"/>
        <v>42537.833330000001</v>
      </c>
      <c r="C1917" s="126">
        <v>20</v>
      </c>
      <c r="D1917" s="11">
        <f>ROUND(АТС!D421*$D$791*$D$792/100,2)</f>
        <v>8.07</v>
      </c>
      <c r="E1917" s="11">
        <f>ROUND(АТС!$D421*$E$791*$E$792/100,2)</f>
        <v>7.42</v>
      </c>
      <c r="F1917" s="11">
        <f>ROUND(АТС!$D421*$F$791*$F$792/100,2)</f>
        <v>5.05</v>
      </c>
      <c r="G1917" s="11">
        <f>ROUND(АТС!$D421*$G$791*$G$792/100,2)</f>
        <v>2.95</v>
      </c>
    </row>
    <row r="1918" spans="1:7" x14ac:dyDescent="0.25">
      <c r="A1918" s="259"/>
      <c r="B1918" s="125">
        <f t="shared" si="29"/>
        <v>42537.875</v>
      </c>
      <c r="C1918" s="126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9"/>
      <c r="B1919" s="123">
        <f t="shared" si="29"/>
        <v>42537.916669999999</v>
      </c>
      <c r="C1919" s="126">
        <v>22</v>
      </c>
      <c r="D1919" s="11">
        <f>ROUND(АТС!D423*$D$791*$D$792/100,2)</f>
        <v>0.02</v>
      </c>
      <c r="E1919" s="11">
        <f>ROUND(АТС!$D423*$E$791*$E$792/100,2)</f>
        <v>0.02</v>
      </c>
      <c r="F1919" s="11">
        <f>ROUND(АТС!$D423*$F$791*$F$792/100,2)</f>
        <v>0.01</v>
      </c>
      <c r="G1919" s="11">
        <f>ROUND(АТС!$D423*$G$791*$G$792/100,2)</f>
        <v>0.01</v>
      </c>
    </row>
    <row r="1920" spans="1:7" x14ac:dyDescent="0.25">
      <c r="A1920" s="259"/>
      <c r="B1920" s="125">
        <f t="shared" si="29"/>
        <v>42537.958330000001</v>
      </c>
      <c r="C1920" s="126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9"/>
      <c r="B1921" s="123">
        <f t="shared" si="29"/>
        <v>42538</v>
      </c>
      <c r="C1921" s="126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9"/>
      <c r="B1922" s="125">
        <f t="shared" si="29"/>
        <v>42538.041669999999</v>
      </c>
      <c r="C1922" s="126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9"/>
      <c r="B1923" s="123">
        <f t="shared" si="29"/>
        <v>42538.083330000001</v>
      </c>
      <c r="C1923" s="126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9"/>
      <c r="B1924" s="125">
        <f t="shared" si="29"/>
        <v>42538.125</v>
      </c>
      <c r="C1924" s="126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9"/>
      <c r="B1925" s="123">
        <f t="shared" si="29"/>
        <v>42538.166669999999</v>
      </c>
      <c r="C1925" s="126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59"/>
      <c r="B1926" s="125">
        <f t="shared" si="29"/>
        <v>42538.208330000001</v>
      </c>
      <c r="C1926" s="126">
        <v>5</v>
      </c>
      <c r="D1926" s="11">
        <f>ROUND(АТС!D430*$D$791*$D$792/100,2)</f>
        <v>3.84</v>
      </c>
      <c r="E1926" s="11">
        <f>ROUND(АТС!$D430*$E$791*$E$792/100,2)</f>
        <v>3.53</v>
      </c>
      <c r="F1926" s="11">
        <f>ROUND(АТС!$D430*$F$791*$F$792/100,2)</f>
        <v>2.4</v>
      </c>
      <c r="G1926" s="11">
        <f>ROUND(АТС!$D430*$G$791*$G$792/100,2)</f>
        <v>1.41</v>
      </c>
    </row>
    <row r="1927" spans="1:7" x14ac:dyDescent="0.25">
      <c r="A1927" s="259"/>
      <c r="B1927" s="123">
        <f t="shared" si="29"/>
        <v>42538.25</v>
      </c>
      <c r="C1927" s="126">
        <v>6</v>
      </c>
      <c r="D1927" s="11">
        <f>ROUND(АТС!D431*$D$791*$D$792/100,2)</f>
        <v>11.63</v>
      </c>
      <c r="E1927" s="11">
        <f>ROUND(АТС!$D431*$E$791*$E$792/100,2)</f>
        <v>10.69</v>
      </c>
      <c r="F1927" s="11">
        <f>ROUND(АТС!$D431*$F$791*$F$792/100,2)</f>
        <v>7.28</v>
      </c>
      <c r="G1927" s="11">
        <f>ROUND(АТС!$D431*$G$791*$G$792/100,2)</f>
        <v>4.26</v>
      </c>
    </row>
    <row r="1928" spans="1:7" x14ac:dyDescent="0.25">
      <c r="A1928" s="259"/>
      <c r="B1928" s="125">
        <f t="shared" si="29"/>
        <v>42538.291669999999</v>
      </c>
      <c r="C1928" s="126">
        <v>7</v>
      </c>
      <c r="D1928" s="11">
        <f>ROUND(АТС!D432*$D$791*$D$792/100,2)</f>
        <v>1.46</v>
      </c>
      <c r="E1928" s="11">
        <f>ROUND(АТС!$D432*$E$791*$E$792/100,2)</f>
        <v>1.34</v>
      </c>
      <c r="F1928" s="11">
        <f>ROUND(АТС!$D432*$F$791*$F$792/100,2)</f>
        <v>0.91</v>
      </c>
      <c r="G1928" s="11">
        <f>ROUND(АТС!$D432*$G$791*$G$792/100,2)</f>
        <v>0.53</v>
      </c>
    </row>
    <row r="1929" spans="1:7" x14ac:dyDescent="0.25">
      <c r="A1929" s="259"/>
      <c r="B1929" s="123">
        <f t="shared" si="29"/>
        <v>42538.333330000001</v>
      </c>
      <c r="C1929" s="126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59"/>
      <c r="B1930" s="125">
        <f t="shared" si="29"/>
        <v>42538.375</v>
      </c>
      <c r="C1930" s="126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9"/>
      <c r="B1931" s="123">
        <f t="shared" si="29"/>
        <v>42538.416669999999</v>
      </c>
      <c r="C1931" s="126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9"/>
      <c r="B1932" s="125">
        <f t="shared" si="29"/>
        <v>42538.458330000001</v>
      </c>
      <c r="C1932" s="126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9"/>
      <c r="B1933" s="123">
        <f t="shared" si="29"/>
        <v>42538.5</v>
      </c>
      <c r="C1933" s="126">
        <v>12</v>
      </c>
      <c r="D1933" s="11">
        <f>ROUND(АТС!D437*$D$791*$D$792/100,2)</f>
        <v>2.12</v>
      </c>
      <c r="E1933" s="11">
        <f>ROUND(АТС!$D437*$E$791*$E$792/100,2)</f>
        <v>1.95</v>
      </c>
      <c r="F1933" s="11">
        <f>ROUND(АТС!$D437*$F$791*$F$792/100,2)</f>
        <v>1.33</v>
      </c>
      <c r="G1933" s="11">
        <f>ROUND(АТС!$D437*$G$791*$G$792/100,2)</f>
        <v>0.78</v>
      </c>
    </row>
    <row r="1934" spans="1:7" x14ac:dyDescent="0.25">
      <c r="A1934" s="259"/>
      <c r="B1934" s="125">
        <f t="shared" si="29"/>
        <v>42538.541669999999</v>
      </c>
      <c r="C1934" s="126">
        <v>13</v>
      </c>
      <c r="D1934" s="11">
        <f>ROUND(АТС!D438*$D$791*$D$792/100,2)</f>
        <v>5.33</v>
      </c>
      <c r="E1934" s="11">
        <f>ROUND(АТС!$D438*$E$791*$E$792/100,2)</f>
        <v>4.9000000000000004</v>
      </c>
      <c r="F1934" s="11">
        <f>ROUND(АТС!$D438*$F$791*$F$792/100,2)</f>
        <v>3.33</v>
      </c>
      <c r="G1934" s="11">
        <f>ROUND(АТС!$D438*$G$791*$G$792/100,2)</f>
        <v>1.95</v>
      </c>
    </row>
    <row r="1935" spans="1:7" x14ac:dyDescent="0.25">
      <c r="A1935" s="259"/>
      <c r="B1935" s="123">
        <f t="shared" si="29"/>
        <v>42538.583330000001</v>
      </c>
      <c r="C1935" s="126">
        <v>14</v>
      </c>
      <c r="D1935" s="11">
        <f>ROUND(АТС!D439*$D$791*$D$792/100,2)</f>
        <v>11.41</v>
      </c>
      <c r="E1935" s="11">
        <f>ROUND(АТС!$D439*$E$791*$E$792/100,2)</f>
        <v>10.48</v>
      </c>
      <c r="F1935" s="11">
        <f>ROUND(АТС!$D439*$F$791*$F$792/100,2)</f>
        <v>7.13</v>
      </c>
      <c r="G1935" s="11">
        <f>ROUND(АТС!$D439*$G$791*$G$792/100,2)</f>
        <v>4.18</v>
      </c>
    </row>
    <row r="1936" spans="1:7" x14ac:dyDescent="0.25">
      <c r="A1936" s="259"/>
      <c r="B1936" s="125">
        <f t="shared" si="29"/>
        <v>42538.625</v>
      </c>
      <c r="C1936" s="126">
        <v>15</v>
      </c>
      <c r="D1936" s="11">
        <f>ROUND(АТС!D440*$D$791*$D$792/100,2)</f>
        <v>11.49</v>
      </c>
      <c r="E1936" s="11">
        <f>ROUND(АТС!$D440*$E$791*$E$792/100,2)</f>
        <v>10.56</v>
      </c>
      <c r="F1936" s="11">
        <f>ROUND(АТС!$D440*$F$791*$F$792/100,2)</f>
        <v>7.19</v>
      </c>
      <c r="G1936" s="11">
        <f>ROUND(АТС!$D440*$G$791*$G$792/100,2)</f>
        <v>4.21</v>
      </c>
    </row>
    <row r="1937" spans="1:7" x14ac:dyDescent="0.25">
      <c r="A1937" s="259"/>
      <c r="B1937" s="123">
        <f t="shared" si="29"/>
        <v>42538.666669999999</v>
      </c>
      <c r="C1937" s="126">
        <v>16</v>
      </c>
      <c r="D1937" s="11">
        <f>ROUND(АТС!D441*$D$791*$D$792/100,2)</f>
        <v>4.49</v>
      </c>
      <c r="E1937" s="11">
        <f>ROUND(АТС!$D441*$E$791*$E$792/100,2)</f>
        <v>4.12</v>
      </c>
      <c r="F1937" s="11">
        <f>ROUND(АТС!$D441*$F$791*$F$792/100,2)</f>
        <v>2.81</v>
      </c>
      <c r="G1937" s="11">
        <f>ROUND(АТС!$D441*$G$791*$G$792/100,2)</f>
        <v>1.64</v>
      </c>
    </row>
    <row r="1938" spans="1:7" x14ac:dyDescent="0.25">
      <c r="A1938" s="259"/>
      <c r="B1938" s="125">
        <f t="shared" si="29"/>
        <v>42538.708330000001</v>
      </c>
      <c r="C1938" s="126">
        <v>17</v>
      </c>
      <c r="D1938" s="11">
        <f>ROUND(АТС!D442*$D$791*$D$792/100,2)</f>
        <v>5.3</v>
      </c>
      <c r="E1938" s="11">
        <f>ROUND(АТС!$D442*$E$791*$E$792/100,2)</f>
        <v>4.87</v>
      </c>
      <c r="F1938" s="11">
        <f>ROUND(АТС!$D442*$F$791*$F$792/100,2)</f>
        <v>3.32</v>
      </c>
      <c r="G1938" s="11">
        <f>ROUND(АТС!$D442*$G$791*$G$792/100,2)</f>
        <v>1.94</v>
      </c>
    </row>
    <row r="1939" spans="1:7" x14ac:dyDescent="0.25">
      <c r="A1939" s="259"/>
      <c r="B1939" s="123">
        <f t="shared" si="29"/>
        <v>42538.75</v>
      </c>
      <c r="C1939" s="126">
        <v>18</v>
      </c>
      <c r="D1939" s="11">
        <f>ROUND(АТС!D443*$D$791*$D$792/100,2)</f>
        <v>7.23</v>
      </c>
      <c r="E1939" s="11">
        <f>ROUND(АТС!$D443*$E$791*$E$792/100,2)</f>
        <v>6.64</v>
      </c>
      <c r="F1939" s="11">
        <f>ROUND(АТС!$D443*$F$791*$F$792/100,2)</f>
        <v>4.5199999999999996</v>
      </c>
      <c r="G1939" s="11">
        <f>ROUND(АТС!$D443*$G$791*$G$792/100,2)</f>
        <v>2.65</v>
      </c>
    </row>
    <row r="1940" spans="1:7" x14ac:dyDescent="0.25">
      <c r="A1940" s="259"/>
      <c r="B1940" s="125">
        <f t="shared" si="29"/>
        <v>42538.791669999999</v>
      </c>
      <c r="C1940" s="126">
        <v>19</v>
      </c>
      <c r="D1940" s="11">
        <f>ROUND(АТС!D444*$D$791*$D$792/100,2)</f>
        <v>5.92</v>
      </c>
      <c r="E1940" s="11">
        <f>ROUND(АТС!$D444*$E$791*$E$792/100,2)</f>
        <v>5.44</v>
      </c>
      <c r="F1940" s="11">
        <f>ROUND(АТС!$D444*$F$791*$F$792/100,2)</f>
        <v>3.71</v>
      </c>
      <c r="G1940" s="11">
        <f>ROUND(АТС!$D444*$G$791*$G$792/100,2)</f>
        <v>2.17</v>
      </c>
    </row>
    <row r="1941" spans="1:7" x14ac:dyDescent="0.25">
      <c r="A1941" s="259"/>
      <c r="B1941" s="123">
        <f t="shared" si="29"/>
        <v>42538.833330000001</v>
      </c>
      <c r="C1941" s="126">
        <v>20</v>
      </c>
      <c r="D1941" s="11">
        <f>ROUND(АТС!D445*$D$791*$D$792/100,2)</f>
        <v>9.6199999999999992</v>
      </c>
      <c r="E1941" s="11">
        <f>ROUND(АТС!$D445*$E$791*$E$792/100,2)</f>
        <v>8.83</v>
      </c>
      <c r="F1941" s="11">
        <f>ROUND(АТС!$D445*$F$791*$F$792/100,2)</f>
        <v>6.01</v>
      </c>
      <c r="G1941" s="11">
        <f>ROUND(АТС!$D445*$G$791*$G$792/100,2)</f>
        <v>3.52</v>
      </c>
    </row>
    <row r="1942" spans="1:7" x14ac:dyDescent="0.25">
      <c r="A1942" s="259"/>
      <c r="B1942" s="125">
        <f t="shared" si="29"/>
        <v>42538.875</v>
      </c>
      <c r="C1942" s="126">
        <v>21</v>
      </c>
      <c r="D1942" s="11">
        <f>ROUND(АТС!D446*$D$791*$D$792/100,2)</f>
        <v>5.03</v>
      </c>
      <c r="E1942" s="11">
        <f>ROUND(АТС!$D446*$E$791*$E$792/100,2)</f>
        <v>4.62</v>
      </c>
      <c r="F1942" s="11">
        <f>ROUND(АТС!$D446*$F$791*$F$792/100,2)</f>
        <v>3.15</v>
      </c>
      <c r="G1942" s="11">
        <f>ROUND(АТС!$D446*$G$791*$G$792/100,2)</f>
        <v>1.84</v>
      </c>
    </row>
    <row r="1943" spans="1:7" x14ac:dyDescent="0.25">
      <c r="A1943" s="259"/>
      <c r="B1943" s="123">
        <f t="shared" si="29"/>
        <v>42538.916669999999</v>
      </c>
      <c r="C1943" s="126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9"/>
      <c r="B1944" s="125">
        <f t="shared" si="29"/>
        <v>42538.958330000001</v>
      </c>
      <c r="C1944" s="126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9"/>
      <c r="B1945" s="123">
        <f t="shared" si="29"/>
        <v>42539</v>
      </c>
      <c r="C1945" s="126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9"/>
      <c r="B1946" s="125">
        <f t="shared" ref="B1946:B2009" si="30">B1922+1</f>
        <v>42539.041669999999</v>
      </c>
      <c r="C1946" s="126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9"/>
      <c r="B1947" s="123">
        <f t="shared" si="30"/>
        <v>42539.083330000001</v>
      </c>
      <c r="C1947" s="126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9"/>
      <c r="B1948" s="125">
        <f t="shared" si="30"/>
        <v>42539.125</v>
      </c>
      <c r="C1948" s="126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9"/>
      <c r="B1949" s="123">
        <f t="shared" si="30"/>
        <v>42539.166669999999</v>
      </c>
      <c r="C1949" s="126">
        <v>4</v>
      </c>
      <c r="D1949" s="11">
        <f>ROUND(АТС!D453*$D$791*$D$792/100,2)</f>
        <v>2.35</v>
      </c>
      <c r="E1949" s="11">
        <f>ROUND(АТС!$D453*$E$791*$E$792/100,2)</f>
        <v>2.16</v>
      </c>
      <c r="F1949" s="11">
        <f>ROUND(АТС!$D453*$F$791*$F$792/100,2)</f>
        <v>1.47</v>
      </c>
      <c r="G1949" s="11">
        <f>ROUND(АТС!$D453*$G$791*$G$792/100,2)</f>
        <v>0.86</v>
      </c>
    </row>
    <row r="1950" spans="1:7" x14ac:dyDescent="0.25">
      <c r="A1950" s="259"/>
      <c r="B1950" s="125">
        <f t="shared" si="30"/>
        <v>42539.208330000001</v>
      </c>
      <c r="C1950" s="126">
        <v>5</v>
      </c>
      <c r="D1950" s="11">
        <f>ROUND(АТС!D454*$D$791*$D$792/100,2)</f>
        <v>2.95</v>
      </c>
      <c r="E1950" s="11">
        <f>ROUND(АТС!$D454*$E$791*$E$792/100,2)</f>
        <v>2.71</v>
      </c>
      <c r="F1950" s="11">
        <f>ROUND(АТС!$D454*$F$791*$F$792/100,2)</f>
        <v>1.85</v>
      </c>
      <c r="G1950" s="11">
        <f>ROUND(АТС!$D454*$G$791*$G$792/100,2)</f>
        <v>1.08</v>
      </c>
    </row>
    <row r="1951" spans="1:7" x14ac:dyDescent="0.25">
      <c r="A1951" s="259"/>
      <c r="B1951" s="123">
        <f t="shared" si="30"/>
        <v>42539.25</v>
      </c>
      <c r="C1951" s="126">
        <v>6</v>
      </c>
      <c r="D1951" s="11">
        <f>ROUND(АТС!D455*$D$791*$D$792/100,2)</f>
        <v>0</v>
      </c>
      <c r="E1951" s="11">
        <f>ROUND(АТС!$D455*$E$791*$E$792/100,2)</f>
        <v>0</v>
      </c>
      <c r="F1951" s="11">
        <f>ROUND(АТС!$D455*$F$791*$F$792/100,2)</f>
        <v>0</v>
      </c>
      <c r="G1951" s="11">
        <f>ROUND(АТС!$D455*$G$791*$G$792/100,2)</f>
        <v>0</v>
      </c>
    </row>
    <row r="1952" spans="1:7" x14ac:dyDescent="0.25">
      <c r="A1952" s="259"/>
      <c r="B1952" s="125">
        <f t="shared" si="30"/>
        <v>42539.291669999999</v>
      </c>
      <c r="C1952" s="126">
        <v>7</v>
      </c>
      <c r="D1952" s="11">
        <f>ROUND(АТС!D456*$D$791*$D$792/100,2)</f>
        <v>3.12</v>
      </c>
      <c r="E1952" s="11">
        <f>ROUND(АТС!$D456*$E$791*$E$792/100,2)</f>
        <v>2.87</v>
      </c>
      <c r="F1952" s="11">
        <f>ROUND(АТС!$D456*$F$791*$F$792/100,2)</f>
        <v>1.95</v>
      </c>
      <c r="G1952" s="11">
        <f>ROUND(АТС!$D456*$G$791*$G$792/100,2)</f>
        <v>1.1399999999999999</v>
      </c>
    </row>
    <row r="1953" spans="1:7" x14ac:dyDescent="0.25">
      <c r="A1953" s="259"/>
      <c r="B1953" s="123">
        <f t="shared" si="30"/>
        <v>42539.333330000001</v>
      </c>
      <c r="C1953" s="126">
        <v>8</v>
      </c>
      <c r="D1953" s="11">
        <f>ROUND(АТС!D457*$D$791*$D$792/100,2)</f>
        <v>4.8</v>
      </c>
      <c r="E1953" s="11">
        <f>ROUND(АТС!$D457*$E$791*$E$792/100,2)</f>
        <v>4.41</v>
      </c>
      <c r="F1953" s="11">
        <f>ROUND(АТС!$D457*$F$791*$F$792/100,2)</f>
        <v>3</v>
      </c>
      <c r="G1953" s="11">
        <f>ROUND(АТС!$D457*$G$791*$G$792/100,2)</f>
        <v>1.76</v>
      </c>
    </row>
    <row r="1954" spans="1:7" x14ac:dyDescent="0.25">
      <c r="A1954" s="259"/>
      <c r="B1954" s="125">
        <f t="shared" si="30"/>
        <v>42539.375</v>
      </c>
      <c r="C1954" s="126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59"/>
      <c r="B1955" s="123">
        <f t="shared" si="30"/>
        <v>42539.416669999999</v>
      </c>
      <c r="C1955" s="126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9"/>
      <c r="B1956" s="125">
        <f t="shared" si="30"/>
        <v>42539.458330000001</v>
      </c>
      <c r="C1956" s="126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9"/>
      <c r="B1957" s="123">
        <f t="shared" si="30"/>
        <v>42539.5</v>
      </c>
      <c r="C1957" s="126">
        <v>12</v>
      </c>
      <c r="D1957" s="11">
        <f>ROUND(АТС!D461*$D$791*$D$792/100,2)</f>
        <v>0.09</v>
      </c>
      <c r="E1957" s="11">
        <f>ROUND(АТС!$D461*$E$791*$E$792/100,2)</f>
        <v>0.08</v>
      </c>
      <c r="F1957" s="11">
        <f>ROUND(АТС!$D461*$F$791*$F$792/100,2)</f>
        <v>0.06</v>
      </c>
      <c r="G1957" s="11">
        <f>ROUND(АТС!$D461*$G$791*$G$792/100,2)</f>
        <v>0.03</v>
      </c>
    </row>
    <row r="1958" spans="1:7" x14ac:dyDescent="0.25">
      <c r="A1958" s="259"/>
      <c r="B1958" s="125">
        <f t="shared" si="30"/>
        <v>42539.541669999999</v>
      </c>
      <c r="C1958" s="126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9"/>
      <c r="B1959" s="123">
        <f t="shared" si="30"/>
        <v>42539.583330000001</v>
      </c>
      <c r="C1959" s="126">
        <v>14</v>
      </c>
      <c r="D1959" s="11">
        <f>ROUND(АТС!D463*$D$791*$D$792/100,2)</f>
        <v>11.34</v>
      </c>
      <c r="E1959" s="11">
        <f>ROUND(АТС!$D463*$E$791*$E$792/100,2)</f>
        <v>10.42</v>
      </c>
      <c r="F1959" s="11">
        <f>ROUND(АТС!$D463*$F$791*$F$792/100,2)</f>
        <v>7.09</v>
      </c>
      <c r="G1959" s="11">
        <f>ROUND(АТС!$D463*$G$791*$G$792/100,2)</f>
        <v>4.1500000000000004</v>
      </c>
    </row>
    <row r="1960" spans="1:7" x14ac:dyDescent="0.25">
      <c r="A1960" s="259"/>
      <c r="B1960" s="125">
        <f t="shared" si="30"/>
        <v>42539.625</v>
      </c>
      <c r="C1960" s="126">
        <v>15</v>
      </c>
      <c r="D1960" s="11">
        <f>ROUND(АТС!D464*$D$791*$D$792/100,2)</f>
        <v>12.2</v>
      </c>
      <c r="E1960" s="11">
        <f>ROUND(АТС!$D464*$E$791*$E$792/100,2)</f>
        <v>11.21</v>
      </c>
      <c r="F1960" s="11">
        <f>ROUND(АТС!$D464*$F$791*$F$792/100,2)</f>
        <v>7.63</v>
      </c>
      <c r="G1960" s="11">
        <f>ROUND(АТС!$D464*$G$791*$G$792/100,2)</f>
        <v>4.47</v>
      </c>
    </row>
    <row r="1961" spans="1:7" x14ac:dyDescent="0.25">
      <c r="A1961" s="259"/>
      <c r="B1961" s="123">
        <f t="shared" si="30"/>
        <v>42539.666669999999</v>
      </c>
      <c r="C1961" s="126">
        <v>16</v>
      </c>
      <c r="D1961" s="11">
        <f>ROUND(АТС!D465*$D$791*$D$792/100,2)</f>
        <v>14.96</v>
      </c>
      <c r="E1961" s="11">
        <f>ROUND(АТС!$D465*$E$791*$E$792/100,2)</f>
        <v>13.75</v>
      </c>
      <c r="F1961" s="11">
        <f>ROUND(АТС!$D465*$F$791*$F$792/100,2)</f>
        <v>9.36</v>
      </c>
      <c r="G1961" s="11">
        <f>ROUND(АТС!$D465*$G$791*$G$792/100,2)</f>
        <v>5.48</v>
      </c>
    </row>
    <row r="1962" spans="1:7" x14ac:dyDescent="0.25">
      <c r="A1962" s="259"/>
      <c r="B1962" s="125">
        <f t="shared" si="30"/>
        <v>42539.708330000001</v>
      </c>
      <c r="C1962" s="126">
        <v>17</v>
      </c>
      <c r="D1962" s="11">
        <f>ROUND(АТС!D466*$D$791*$D$792/100,2)</f>
        <v>12.42</v>
      </c>
      <c r="E1962" s="11">
        <f>ROUND(АТС!$D466*$E$791*$E$792/100,2)</f>
        <v>11.41</v>
      </c>
      <c r="F1962" s="11">
        <f>ROUND(АТС!$D466*$F$791*$F$792/100,2)</f>
        <v>7.77</v>
      </c>
      <c r="G1962" s="11">
        <f>ROUND(АТС!$D466*$G$791*$G$792/100,2)</f>
        <v>4.55</v>
      </c>
    </row>
    <row r="1963" spans="1:7" x14ac:dyDescent="0.25">
      <c r="A1963" s="259"/>
      <c r="B1963" s="123">
        <f t="shared" si="30"/>
        <v>42539.75</v>
      </c>
      <c r="C1963" s="126">
        <v>18</v>
      </c>
      <c r="D1963" s="11">
        <f>ROUND(АТС!D467*$D$791*$D$792/100,2)</f>
        <v>18.739999999999998</v>
      </c>
      <c r="E1963" s="11">
        <f>ROUND(АТС!$D467*$E$791*$E$792/100,2)</f>
        <v>17.22</v>
      </c>
      <c r="F1963" s="11">
        <f>ROUND(АТС!$D467*$F$791*$F$792/100,2)</f>
        <v>11.72</v>
      </c>
      <c r="G1963" s="11">
        <f>ROUND(АТС!$D467*$G$791*$G$792/100,2)</f>
        <v>6.86</v>
      </c>
    </row>
    <row r="1964" spans="1:7" x14ac:dyDescent="0.25">
      <c r="A1964" s="259"/>
      <c r="B1964" s="125">
        <f t="shared" si="30"/>
        <v>42539.791669999999</v>
      </c>
      <c r="C1964" s="126">
        <v>19</v>
      </c>
      <c r="D1964" s="11">
        <f>ROUND(АТС!D468*$D$791*$D$792/100,2)</f>
        <v>21.8</v>
      </c>
      <c r="E1964" s="11">
        <f>ROUND(АТС!$D468*$E$791*$E$792/100,2)</f>
        <v>20.03</v>
      </c>
      <c r="F1964" s="11">
        <f>ROUND(АТС!$D468*$F$791*$F$792/100,2)</f>
        <v>13.64</v>
      </c>
      <c r="G1964" s="11">
        <f>ROUND(АТС!$D468*$G$791*$G$792/100,2)</f>
        <v>7.98</v>
      </c>
    </row>
    <row r="1965" spans="1:7" x14ac:dyDescent="0.25">
      <c r="A1965" s="259"/>
      <c r="B1965" s="123">
        <f t="shared" si="30"/>
        <v>42539.833330000001</v>
      </c>
      <c r="C1965" s="126">
        <v>20</v>
      </c>
      <c r="D1965" s="11">
        <f>ROUND(АТС!D469*$D$791*$D$792/100,2)</f>
        <v>15.38</v>
      </c>
      <c r="E1965" s="11">
        <f>ROUND(АТС!$D469*$E$791*$E$792/100,2)</f>
        <v>14.13</v>
      </c>
      <c r="F1965" s="11">
        <f>ROUND(АТС!$D469*$F$791*$F$792/100,2)</f>
        <v>9.6199999999999992</v>
      </c>
      <c r="G1965" s="11">
        <f>ROUND(АТС!$D469*$G$791*$G$792/100,2)</f>
        <v>5.63</v>
      </c>
    </row>
    <row r="1966" spans="1:7" x14ac:dyDescent="0.25">
      <c r="A1966" s="259"/>
      <c r="B1966" s="125">
        <f t="shared" si="30"/>
        <v>42539.875</v>
      </c>
      <c r="C1966" s="126">
        <v>21</v>
      </c>
      <c r="D1966" s="11">
        <f>ROUND(АТС!D470*$D$791*$D$792/100,2)</f>
        <v>4.41</v>
      </c>
      <c r="E1966" s="11">
        <f>ROUND(АТС!$D470*$E$791*$E$792/100,2)</f>
        <v>4.05</v>
      </c>
      <c r="F1966" s="11">
        <f>ROUND(АТС!$D470*$F$791*$F$792/100,2)</f>
        <v>2.76</v>
      </c>
      <c r="G1966" s="11">
        <f>ROUND(АТС!$D470*$G$791*$G$792/100,2)</f>
        <v>1.61</v>
      </c>
    </row>
    <row r="1967" spans="1:7" x14ac:dyDescent="0.25">
      <c r="A1967" s="259"/>
      <c r="B1967" s="123">
        <f t="shared" si="30"/>
        <v>42539.916669999999</v>
      </c>
      <c r="C1967" s="126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9"/>
      <c r="B1968" s="125">
        <f t="shared" si="30"/>
        <v>42539.958330000001</v>
      </c>
      <c r="C1968" s="126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9"/>
      <c r="B1969" s="123">
        <f t="shared" si="30"/>
        <v>42540</v>
      </c>
      <c r="C1969" s="126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9"/>
      <c r="B1970" s="125">
        <f t="shared" si="30"/>
        <v>42540.041669999999</v>
      </c>
      <c r="C1970" s="126">
        <v>1</v>
      </c>
      <c r="D1970" s="11">
        <f>ROUND(АТС!D474*$D$791*$D$792/100,2)</f>
        <v>1.1000000000000001</v>
      </c>
      <c r="E1970" s="11">
        <f>ROUND(АТС!$D474*$E$791*$E$792/100,2)</f>
        <v>1.01</v>
      </c>
      <c r="F1970" s="11">
        <f>ROUND(АТС!$D474*$F$791*$F$792/100,2)</f>
        <v>0.69</v>
      </c>
      <c r="G1970" s="11">
        <f>ROUND(АТС!$D474*$G$791*$G$792/100,2)</f>
        <v>0.4</v>
      </c>
    </row>
    <row r="1971" spans="1:7" x14ac:dyDescent="0.25">
      <c r="A1971" s="259"/>
      <c r="B1971" s="123">
        <f t="shared" si="30"/>
        <v>42540.083330000001</v>
      </c>
      <c r="C1971" s="126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9"/>
      <c r="B1972" s="125">
        <f t="shared" si="30"/>
        <v>42540.125</v>
      </c>
      <c r="C1972" s="126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9"/>
      <c r="B1973" s="123">
        <f t="shared" si="30"/>
        <v>42540.166669999999</v>
      </c>
      <c r="C1973" s="126">
        <v>4</v>
      </c>
      <c r="D1973" s="11">
        <f>ROUND(АТС!D477*$D$791*$D$792/100,2)</f>
        <v>5.05</v>
      </c>
      <c r="E1973" s="11">
        <f>ROUND(АТС!$D477*$E$791*$E$792/100,2)</f>
        <v>4.6399999999999997</v>
      </c>
      <c r="F1973" s="11">
        <f>ROUND(АТС!$D477*$F$791*$F$792/100,2)</f>
        <v>3.16</v>
      </c>
      <c r="G1973" s="11">
        <f>ROUND(АТС!$D477*$G$791*$G$792/100,2)</f>
        <v>1.85</v>
      </c>
    </row>
    <row r="1974" spans="1:7" x14ac:dyDescent="0.25">
      <c r="A1974" s="259"/>
      <c r="B1974" s="125">
        <f t="shared" si="30"/>
        <v>42540.208330000001</v>
      </c>
      <c r="C1974" s="126">
        <v>5</v>
      </c>
      <c r="D1974" s="11">
        <f>ROUND(АТС!D478*$D$791*$D$792/100,2)</f>
        <v>11.16</v>
      </c>
      <c r="E1974" s="11">
        <f>ROUND(АТС!$D478*$E$791*$E$792/100,2)</f>
        <v>10.25</v>
      </c>
      <c r="F1974" s="11">
        <f>ROUND(АТС!$D478*$F$791*$F$792/100,2)</f>
        <v>6.98</v>
      </c>
      <c r="G1974" s="11">
        <f>ROUND(АТС!$D478*$G$791*$G$792/100,2)</f>
        <v>4.08</v>
      </c>
    </row>
    <row r="1975" spans="1:7" x14ac:dyDescent="0.25">
      <c r="A1975" s="259"/>
      <c r="B1975" s="123">
        <f t="shared" si="30"/>
        <v>42540.25</v>
      </c>
      <c r="C1975" s="126">
        <v>6</v>
      </c>
      <c r="D1975" s="11">
        <f>ROUND(АТС!D479*$D$791*$D$792/100,2)</f>
        <v>31.53</v>
      </c>
      <c r="E1975" s="11">
        <f>ROUND(АТС!$D479*$E$791*$E$792/100,2)</f>
        <v>28.97</v>
      </c>
      <c r="F1975" s="11">
        <f>ROUND(АТС!$D479*$F$791*$F$792/100,2)</f>
        <v>19.72</v>
      </c>
      <c r="G1975" s="11">
        <f>ROUND(АТС!$D479*$G$791*$G$792/100,2)</f>
        <v>11.54</v>
      </c>
    </row>
    <row r="1976" spans="1:7" x14ac:dyDescent="0.25">
      <c r="A1976" s="259"/>
      <c r="B1976" s="125">
        <f t="shared" si="30"/>
        <v>42540.291669999999</v>
      </c>
      <c r="C1976" s="126">
        <v>7</v>
      </c>
      <c r="D1976" s="11">
        <f>ROUND(АТС!D480*$D$791*$D$792/100,2)</f>
        <v>13.54</v>
      </c>
      <c r="E1976" s="11">
        <f>ROUND(АТС!$D480*$E$791*$E$792/100,2)</f>
        <v>12.44</v>
      </c>
      <c r="F1976" s="11">
        <f>ROUND(АТС!$D480*$F$791*$F$792/100,2)</f>
        <v>8.4700000000000006</v>
      </c>
      <c r="G1976" s="11">
        <f>ROUND(АТС!$D480*$G$791*$G$792/100,2)</f>
        <v>4.95</v>
      </c>
    </row>
    <row r="1977" spans="1:7" x14ac:dyDescent="0.25">
      <c r="A1977" s="259"/>
      <c r="B1977" s="123">
        <f t="shared" si="30"/>
        <v>42540.333330000001</v>
      </c>
      <c r="C1977" s="126">
        <v>8</v>
      </c>
      <c r="D1977" s="11">
        <f>ROUND(АТС!D481*$D$791*$D$792/100,2)</f>
        <v>7.27</v>
      </c>
      <c r="E1977" s="11">
        <f>ROUND(АТС!$D481*$E$791*$E$792/100,2)</f>
        <v>6.68</v>
      </c>
      <c r="F1977" s="11">
        <f>ROUND(АТС!$D481*$F$791*$F$792/100,2)</f>
        <v>4.55</v>
      </c>
      <c r="G1977" s="11">
        <f>ROUND(АТС!$D481*$G$791*$G$792/100,2)</f>
        <v>2.66</v>
      </c>
    </row>
    <row r="1978" spans="1:7" x14ac:dyDescent="0.25">
      <c r="A1978" s="259"/>
      <c r="B1978" s="125">
        <f t="shared" si="30"/>
        <v>42540.375</v>
      </c>
      <c r="C1978" s="126">
        <v>9</v>
      </c>
      <c r="D1978" s="11">
        <f>ROUND(АТС!D482*$D$791*$D$792/100,2)</f>
        <v>3.35</v>
      </c>
      <c r="E1978" s="11">
        <f>ROUND(АТС!$D482*$E$791*$E$792/100,2)</f>
        <v>3.07</v>
      </c>
      <c r="F1978" s="11">
        <f>ROUND(АТС!$D482*$F$791*$F$792/100,2)</f>
        <v>2.09</v>
      </c>
      <c r="G1978" s="11">
        <f>ROUND(АТС!$D482*$G$791*$G$792/100,2)</f>
        <v>1.22</v>
      </c>
    </row>
    <row r="1979" spans="1:7" x14ac:dyDescent="0.25">
      <c r="A1979" s="259"/>
      <c r="B1979" s="123">
        <f t="shared" si="30"/>
        <v>42540.416669999999</v>
      </c>
      <c r="C1979" s="126">
        <v>10</v>
      </c>
      <c r="D1979" s="11">
        <f>ROUND(АТС!D483*$D$791*$D$792/100,2)</f>
        <v>2.76</v>
      </c>
      <c r="E1979" s="11">
        <f>ROUND(АТС!$D483*$E$791*$E$792/100,2)</f>
        <v>2.54</v>
      </c>
      <c r="F1979" s="11">
        <f>ROUND(АТС!$D483*$F$791*$F$792/100,2)</f>
        <v>1.73</v>
      </c>
      <c r="G1979" s="11">
        <f>ROUND(АТС!$D483*$G$791*$G$792/100,2)</f>
        <v>1.01</v>
      </c>
    </row>
    <row r="1980" spans="1:7" x14ac:dyDescent="0.25">
      <c r="A1980" s="259"/>
      <c r="B1980" s="125">
        <f t="shared" si="30"/>
        <v>42540.458330000001</v>
      </c>
      <c r="C1980" s="126">
        <v>11</v>
      </c>
      <c r="D1980" s="11">
        <f>ROUND(АТС!D484*$D$791*$D$792/100,2)</f>
        <v>1.66</v>
      </c>
      <c r="E1980" s="11">
        <f>ROUND(АТС!$D484*$E$791*$E$792/100,2)</f>
        <v>1.52</v>
      </c>
      <c r="F1980" s="11">
        <f>ROUND(АТС!$D484*$F$791*$F$792/100,2)</f>
        <v>1.04</v>
      </c>
      <c r="G1980" s="11">
        <f>ROUND(АТС!$D484*$G$791*$G$792/100,2)</f>
        <v>0.61</v>
      </c>
    </row>
    <row r="1981" spans="1:7" x14ac:dyDescent="0.25">
      <c r="A1981" s="259"/>
      <c r="B1981" s="123">
        <f t="shared" si="30"/>
        <v>42540.5</v>
      </c>
      <c r="C1981" s="126">
        <v>12</v>
      </c>
      <c r="D1981" s="11">
        <f>ROUND(АТС!D485*$D$791*$D$792/100,2)</f>
        <v>4.91</v>
      </c>
      <c r="E1981" s="11">
        <f>ROUND(АТС!$D485*$E$791*$E$792/100,2)</f>
        <v>4.51</v>
      </c>
      <c r="F1981" s="11">
        <f>ROUND(АТС!$D485*$F$791*$F$792/100,2)</f>
        <v>3.07</v>
      </c>
      <c r="G1981" s="11">
        <f>ROUND(АТС!$D485*$G$791*$G$792/100,2)</f>
        <v>1.8</v>
      </c>
    </row>
    <row r="1982" spans="1:7" x14ac:dyDescent="0.25">
      <c r="A1982" s="259"/>
      <c r="B1982" s="125">
        <f t="shared" si="30"/>
        <v>42540.541669999999</v>
      </c>
      <c r="C1982" s="126">
        <v>13</v>
      </c>
      <c r="D1982" s="11">
        <f>ROUND(АТС!D486*$D$791*$D$792/100,2)</f>
        <v>0.77</v>
      </c>
      <c r="E1982" s="11">
        <f>ROUND(АТС!$D486*$E$791*$E$792/100,2)</f>
        <v>0.71</v>
      </c>
      <c r="F1982" s="11">
        <f>ROUND(АТС!$D486*$F$791*$F$792/100,2)</f>
        <v>0.48</v>
      </c>
      <c r="G1982" s="11">
        <f>ROUND(АТС!$D486*$G$791*$G$792/100,2)</f>
        <v>0.28000000000000003</v>
      </c>
    </row>
    <row r="1983" spans="1:7" x14ac:dyDescent="0.25">
      <c r="A1983" s="259"/>
      <c r="B1983" s="123">
        <f t="shared" si="30"/>
        <v>42540.583330000001</v>
      </c>
      <c r="C1983" s="126">
        <v>14</v>
      </c>
      <c r="D1983" s="11">
        <f>ROUND(АТС!D487*$D$791*$D$792/100,2)</f>
        <v>0.83</v>
      </c>
      <c r="E1983" s="11">
        <f>ROUND(АТС!$D487*$E$791*$E$792/100,2)</f>
        <v>0.76</v>
      </c>
      <c r="F1983" s="11">
        <f>ROUND(АТС!$D487*$F$791*$F$792/100,2)</f>
        <v>0.52</v>
      </c>
      <c r="G1983" s="11">
        <f>ROUND(АТС!$D487*$G$791*$G$792/100,2)</f>
        <v>0.3</v>
      </c>
    </row>
    <row r="1984" spans="1:7" x14ac:dyDescent="0.25">
      <c r="A1984" s="259"/>
      <c r="B1984" s="125">
        <f t="shared" si="30"/>
        <v>42540.625</v>
      </c>
      <c r="C1984" s="126">
        <v>15</v>
      </c>
      <c r="D1984" s="11">
        <f>ROUND(АТС!D488*$D$791*$D$792/100,2)</f>
        <v>6.75</v>
      </c>
      <c r="E1984" s="11">
        <f>ROUND(АТС!$D488*$E$791*$E$792/100,2)</f>
        <v>6.2</v>
      </c>
      <c r="F1984" s="11">
        <f>ROUND(АТС!$D488*$F$791*$F$792/100,2)</f>
        <v>4.22</v>
      </c>
      <c r="G1984" s="11">
        <f>ROUND(АТС!$D488*$G$791*$G$792/100,2)</f>
        <v>2.4700000000000002</v>
      </c>
    </row>
    <row r="1985" spans="1:7" x14ac:dyDescent="0.25">
      <c r="A1985" s="259"/>
      <c r="B1985" s="123">
        <f t="shared" si="30"/>
        <v>42540.666669999999</v>
      </c>
      <c r="C1985" s="126">
        <v>16</v>
      </c>
      <c r="D1985" s="11">
        <f>ROUND(АТС!D489*$D$791*$D$792/100,2)</f>
        <v>20.25</v>
      </c>
      <c r="E1985" s="11">
        <f>ROUND(АТС!$D489*$E$791*$E$792/100,2)</f>
        <v>18.600000000000001</v>
      </c>
      <c r="F1985" s="11">
        <f>ROUND(АТС!$D489*$F$791*$F$792/100,2)</f>
        <v>12.66</v>
      </c>
      <c r="G1985" s="11">
        <f>ROUND(АТС!$D489*$G$791*$G$792/100,2)</f>
        <v>7.41</v>
      </c>
    </row>
    <row r="1986" spans="1:7" x14ac:dyDescent="0.25">
      <c r="A1986" s="259"/>
      <c r="B1986" s="125">
        <f t="shared" si="30"/>
        <v>42540.708330000001</v>
      </c>
      <c r="C1986" s="126">
        <v>17</v>
      </c>
      <c r="D1986" s="11">
        <f>ROUND(АТС!D490*$D$791*$D$792/100,2)</f>
        <v>6.47</v>
      </c>
      <c r="E1986" s="11">
        <f>ROUND(АТС!$D490*$E$791*$E$792/100,2)</f>
        <v>5.95</v>
      </c>
      <c r="F1986" s="11">
        <f>ROUND(АТС!$D490*$F$791*$F$792/100,2)</f>
        <v>4.05</v>
      </c>
      <c r="G1986" s="11">
        <f>ROUND(АТС!$D490*$G$791*$G$792/100,2)</f>
        <v>2.37</v>
      </c>
    </row>
    <row r="1987" spans="1:7" x14ac:dyDescent="0.25">
      <c r="A1987" s="259"/>
      <c r="B1987" s="123">
        <f t="shared" si="30"/>
        <v>42540.75</v>
      </c>
      <c r="C1987" s="126">
        <v>18</v>
      </c>
      <c r="D1987" s="11">
        <f>ROUND(АТС!D491*$D$791*$D$792/100,2)</f>
        <v>7.23</v>
      </c>
      <c r="E1987" s="11">
        <f>ROUND(АТС!$D491*$E$791*$E$792/100,2)</f>
        <v>6.64</v>
      </c>
      <c r="F1987" s="11">
        <f>ROUND(АТС!$D491*$F$791*$F$792/100,2)</f>
        <v>4.5199999999999996</v>
      </c>
      <c r="G1987" s="11">
        <f>ROUND(АТС!$D491*$G$791*$G$792/100,2)</f>
        <v>2.65</v>
      </c>
    </row>
    <row r="1988" spans="1:7" x14ac:dyDescent="0.25">
      <c r="A1988" s="259"/>
      <c r="B1988" s="125">
        <f t="shared" si="30"/>
        <v>42540.791669999999</v>
      </c>
      <c r="C1988" s="126">
        <v>19</v>
      </c>
      <c r="D1988" s="11">
        <f>ROUND(АТС!D492*$D$791*$D$792/100,2)</f>
        <v>9.2100000000000009</v>
      </c>
      <c r="E1988" s="11">
        <f>ROUND(АТС!$D492*$E$791*$E$792/100,2)</f>
        <v>8.4600000000000009</v>
      </c>
      <c r="F1988" s="11">
        <f>ROUND(АТС!$D492*$F$791*$F$792/100,2)</f>
        <v>5.76</v>
      </c>
      <c r="G1988" s="11">
        <f>ROUND(АТС!$D492*$G$791*$G$792/100,2)</f>
        <v>3.37</v>
      </c>
    </row>
    <row r="1989" spans="1:7" x14ac:dyDescent="0.25">
      <c r="A1989" s="259"/>
      <c r="B1989" s="123">
        <f t="shared" si="30"/>
        <v>42540.833330000001</v>
      </c>
      <c r="C1989" s="126">
        <v>20</v>
      </c>
      <c r="D1989" s="11">
        <f>ROUND(АТС!D493*$D$791*$D$792/100,2)</f>
        <v>18.329999999999998</v>
      </c>
      <c r="E1989" s="11">
        <f>ROUND(АТС!$D493*$E$791*$E$792/100,2)</f>
        <v>16.84</v>
      </c>
      <c r="F1989" s="11">
        <f>ROUND(АТС!$D493*$F$791*$F$792/100,2)</f>
        <v>11.46</v>
      </c>
      <c r="G1989" s="11">
        <f>ROUND(АТС!$D493*$G$791*$G$792/100,2)</f>
        <v>6.71</v>
      </c>
    </row>
    <row r="1990" spans="1:7" x14ac:dyDescent="0.25">
      <c r="A1990" s="259"/>
      <c r="B1990" s="125">
        <f t="shared" si="30"/>
        <v>42540.875</v>
      </c>
      <c r="C1990" s="126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9"/>
      <c r="B1991" s="123">
        <f t="shared" si="30"/>
        <v>42540.916669999999</v>
      </c>
      <c r="C1991" s="126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9"/>
      <c r="B1992" s="125">
        <f t="shared" si="30"/>
        <v>42540.958330000001</v>
      </c>
      <c r="C1992" s="126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9"/>
      <c r="B1993" s="123">
        <f t="shared" si="30"/>
        <v>42541</v>
      </c>
      <c r="C1993" s="126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9"/>
      <c r="B1994" s="125">
        <f t="shared" si="30"/>
        <v>42541.041669999999</v>
      </c>
      <c r="C1994" s="126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9"/>
      <c r="B1995" s="123">
        <f t="shared" si="30"/>
        <v>42541.083330000001</v>
      </c>
      <c r="C1995" s="126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9"/>
      <c r="B1996" s="125">
        <f t="shared" si="30"/>
        <v>42541.125</v>
      </c>
      <c r="C1996" s="126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9"/>
      <c r="B1997" s="123">
        <f t="shared" si="30"/>
        <v>42541.166669999999</v>
      </c>
      <c r="C1997" s="126">
        <v>4</v>
      </c>
      <c r="D1997" s="11">
        <f>ROUND(АТС!D501*$D$791*$D$792/100,2)</f>
        <v>2.34</v>
      </c>
      <c r="E1997" s="11">
        <f>ROUND(АТС!$D501*$E$791*$E$792/100,2)</f>
        <v>2.15</v>
      </c>
      <c r="F1997" s="11">
        <f>ROUND(АТС!$D501*$F$791*$F$792/100,2)</f>
        <v>1.46</v>
      </c>
      <c r="G1997" s="11">
        <f>ROUND(АТС!$D501*$G$791*$G$792/100,2)</f>
        <v>0.86</v>
      </c>
    </row>
    <row r="1998" spans="1:7" x14ac:dyDescent="0.25">
      <c r="A1998" s="259"/>
      <c r="B1998" s="125">
        <f t="shared" si="30"/>
        <v>42541.208330000001</v>
      </c>
      <c r="C1998" s="126">
        <v>5</v>
      </c>
      <c r="D1998" s="11">
        <f>ROUND(АТС!D502*$D$791*$D$792/100,2)</f>
        <v>11.51</v>
      </c>
      <c r="E1998" s="11">
        <f>ROUND(АТС!$D502*$E$791*$E$792/100,2)</f>
        <v>10.58</v>
      </c>
      <c r="F1998" s="11">
        <f>ROUND(АТС!$D502*$F$791*$F$792/100,2)</f>
        <v>7.2</v>
      </c>
      <c r="G1998" s="11">
        <f>ROUND(АТС!$D502*$G$791*$G$792/100,2)</f>
        <v>4.21</v>
      </c>
    </row>
    <row r="1999" spans="1:7" x14ac:dyDescent="0.25">
      <c r="A1999" s="259"/>
      <c r="B1999" s="123">
        <f t="shared" si="30"/>
        <v>42541.25</v>
      </c>
      <c r="C1999" s="126">
        <v>6</v>
      </c>
      <c r="D1999" s="11">
        <f>ROUND(АТС!D503*$D$791*$D$792/100,2)</f>
        <v>15.09</v>
      </c>
      <c r="E1999" s="11">
        <f>ROUND(АТС!$D503*$E$791*$E$792/100,2)</f>
        <v>13.86</v>
      </c>
      <c r="F1999" s="11">
        <f>ROUND(АТС!$D503*$F$791*$F$792/100,2)</f>
        <v>9.44</v>
      </c>
      <c r="G1999" s="11">
        <f>ROUND(АТС!$D503*$G$791*$G$792/100,2)</f>
        <v>5.52</v>
      </c>
    </row>
    <row r="2000" spans="1:7" x14ac:dyDescent="0.25">
      <c r="A2000" s="259"/>
      <c r="B2000" s="125">
        <f t="shared" si="30"/>
        <v>42541.291669999999</v>
      </c>
      <c r="C2000" s="126">
        <v>7</v>
      </c>
      <c r="D2000" s="11">
        <f>ROUND(АТС!D504*$D$791*$D$792/100,2)</f>
        <v>7.27</v>
      </c>
      <c r="E2000" s="11">
        <f>ROUND(АТС!$D504*$E$791*$E$792/100,2)</f>
        <v>6.68</v>
      </c>
      <c r="F2000" s="11">
        <f>ROUND(АТС!$D504*$F$791*$F$792/100,2)</f>
        <v>4.55</v>
      </c>
      <c r="G2000" s="11">
        <f>ROUND(АТС!$D504*$G$791*$G$792/100,2)</f>
        <v>2.66</v>
      </c>
    </row>
    <row r="2001" spans="1:7" x14ac:dyDescent="0.25">
      <c r="A2001" s="259"/>
      <c r="B2001" s="123">
        <f t="shared" si="30"/>
        <v>42541.333330000001</v>
      </c>
      <c r="C2001" s="126">
        <v>8</v>
      </c>
      <c r="D2001" s="11">
        <f>ROUND(АТС!D505*$D$791*$D$792/100,2)</f>
        <v>9.61</v>
      </c>
      <c r="E2001" s="11">
        <f>ROUND(АТС!$D505*$E$791*$E$792/100,2)</f>
        <v>8.83</v>
      </c>
      <c r="F2001" s="11">
        <f>ROUND(АТС!$D505*$F$791*$F$792/100,2)</f>
        <v>6.01</v>
      </c>
      <c r="G2001" s="11">
        <f>ROUND(АТС!$D505*$G$791*$G$792/100,2)</f>
        <v>3.52</v>
      </c>
    </row>
    <row r="2002" spans="1:7" x14ac:dyDescent="0.25">
      <c r="A2002" s="259"/>
      <c r="B2002" s="125">
        <f t="shared" si="30"/>
        <v>42541.375</v>
      </c>
      <c r="C2002" s="126">
        <v>9</v>
      </c>
      <c r="D2002" s="11">
        <f>ROUND(АТС!D506*$D$791*$D$792/100,2)</f>
        <v>11.62</v>
      </c>
      <c r="E2002" s="11">
        <f>ROUND(АТС!$D506*$E$791*$E$792/100,2)</f>
        <v>10.67</v>
      </c>
      <c r="F2002" s="11">
        <f>ROUND(АТС!$D506*$F$791*$F$792/100,2)</f>
        <v>7.27</v>
      </c>
      <c r="G2002" s="11">
        <f>ROUND(АТС!$D506*$G$791*$G$792/100,2)</f>
        <v>4.25</v>
      </c>
    </row>
    <row r="2003" spans="1:7" x14ac:dyDescent="0.25">
      <c r="A2003" s="259"/>
      <c r="B2003" s="123">
        <f t="shared" si="30"/>
        <v>42541.416669999999</v>
      </c>
      <c r="C2003" s="126">
        <v>10</v>
      </c>
      <c r="D2003" s="11">
        <f>ROUND(АТС!D507*$D$791*$D$792/100,2)</f>
        <v>11.1</v>
      </c>
      <c r="E2003" s="11">
        <f>ROUND(АТС!$D507*$E$791*$E$792/100,2)</f>
        <v>10.199999999999999</v>
      </c>
      <c r="F2003" s="11">
        <f>ROUND(АТС!$D507*$F$791*$F$792/100,2)</f>
        <v>6.94</v>
      </c>
      <c r="G2003" s="11">
        <f>ROUND(АТС!$D507*$G$791*$G$792/100,2)</f>
        <v>4.0599999999999996</v>
      </c>
    </row>
    <row r="2004" spans="1:7" x14ac:dyDescent="0.25">
      <c r="A2004" s="259"/>
      <c r="B2004" s="125">
        <f t="shared" si="30"/>
        <v>42541.458330000001</v>
      </c>
      <c r="C2004" s="126">
        <v>11</v>
      </c>
      <c r="D2004" s="11">
        <f>ROUND(АТС!D508*$D$791*$D$792/100,2)</f>
        <v>9.36</v>
      </c>
      <c r="E2004" s="11">
        <f>ROUND(АТС!$D508*$E$791*$E$792/100,2)</f>
        <v>8.6</v>
      </c>
      <c r="F2004" s="11">
        <f>ROUND(АТС!$D508*$F$791*$F$792/100,2)</f>
        <v>5.85</v>
      </c>
      <c r="G2004" s="11">
        <f>ROUND(АТС!$D508*$G$791*$G$792/100,2)</f>
        <v>3.42</v>
      </c>
    </row>
    <row r="2005" spans="1:7" x14ac:dyDescent="0.25">
      <c r="A2005" s="259"/>
      <c r="B2005" s="123">
        <f t="shared" si="30"/>
        <v>42541.5</v>
      </c>
      <c r="C2005" s="126">
        <v>12</v>
      </c>
      <c r="D2005" s="11">
        <f>ROUND(АТС!D509*$D$791*$D$792/100,2)</f>
        <v>50.35</v>
      </c>
      <c r="E2005" s="11">
        <f>ROUND(АТС!$D509*$E$791*$E$792/100,2)</f>
        <v>46.26</v>
      </c>
      <c r="F2005" s="11">
        <f>ROUND(АТС!$D509*$F$791*$F$792/100,2)</f>
        <v>31.49</v>
      </c>
      <c r="G2005" s="11">
        <f>ROUND(АТС!$D509*$G$791*$G$792/100,2)</f>
        <v>18.43</v>
      </c>
    </row>
    <row r="2006" spans="1:7" x14ac:dyDescent="0.25">
      <c r="A2006" s="259"/>
      <c r="B2006" s="125">
        <f t="shared" si="30"/>
        <v>42541.541669999999</v>
      </c>
      <c r="C2006" s="126">
        <v>13</v>
      </c>
      <c r="D2006" s="11">
        <f>ROUND(АТС!D510*$D$791*$D$792/100,2)</f>
        <v>59.27</v>
      </c>
      <c r="E2006" s="11">
        <f>ROUND(АТС!$D510*$E$791*$E$792/100,2)</f>
        <v>54.46</v>
      </c>
      <c r="F2006" s="11">
        <f>ROUND(АТС!$D510*$F$791*$F$792/100,2)</f>
        <v>37.07</v>
      </c>
      <c r="G2006" s="11">
        <f>ROUND(АТС!$D510*$G$791*$G$792/100,2)</f>
        <v>21.7</v>
      </c>
    </row>
    <row r="2007" spans="1:7" x14ac:dyDescent="0.25">
      <c r="A2007" s="259"/>
      <c r="B2007" s="123">
        <f t="shared" si="30"/>
        <v>42541.583330000001</v>
      </c>
      <c r="C2007" s="126">
        <v>14</v>
      </c>
      <c r="D2007" s="11">
        <f>ROUND(АТС!D511*$D$791*$D$792/100,2)</f>
        <v>56.84</v>
      </c>
      <c r="E2007" s="11">
        <f>ROUND(АТС!$D511*$E$791*$E$792/100,2)</f>
        <v>52.23</v>
      </c>
      <c r="F2007" s="11">
        <f>ROUND(АТС!$D511*$F$791*$F$792/100,2)</f>
        <v>35.549999999999997</v>
      </c>
      <c r="G2007" s="11">
        <f>ROUND(АТС!$D511*$G$791*$G$792/100,2)</f>
        <v>20.81</v>
      </c>
    </row>
    <row r="2008" spans="1:7" x14ac:dyDescent="0.25">
      <c r="A2008" s="259"/>
      <c r="B2008" s="125">
        <f t="shared" si="30"/>
        <v>42541.625</v>
      </c>
      <c r="C2008" s="126">
        <v>15</v>
      </c>
      <c r="D2008" s="11">
        <f>ROUND(АТС!D512*$D$791*$D$792/100,2)</f>
        <v>55.74</v>
      </c>
      <c r="E2008" s="11">
        <f>ROUND(АТС!$D512*$E$791*$E$792/100,2)</f>
        <v>51.21</v>
      </c>
      <c r="F2008" s="11">
        <f>ROUND(АТС!$D512*$F$791*$F$792/100,2)</f>
        <v>34.86</v>
      </c>
      <c r="G2008" s="11">
        <f>ROUND(АТС!$D512*$G$791*$G$792/100,2)</f>
        <v>20.399999999999999</v>
      </c>
    </row>
    <row r="2009" spans="1:7" x14ac:dyDescent="0.25">
      <c r="A2009" s="259"/>
      <c r="B2009" s="123">
        <f t="shared" si="30"/>
        <v>42541.666669999999</v>
      </c>
      <c r="C2009" s="126">
        <v>16</v>
      </c>
      <c r="D2009" s="11">
        <f>ROUND(АТС!D513*$D$791*$D$792/100,2)</f>
        <v>14.78</v>
      </c>
      <c r="E2009" s="11">
        <f>ROUND(АТС!$D513*$E$791*$E$792/100,2)</f>
        <v>13.58</v>
      </c>
      <c r="F2009" s="11">
        <f>ROUND(АТС!$D513*$F$791*$F$792/100,2)</f>
        <v>9.24</v>
      </c>
      <c r="G2009" s="11">
        <f>ROUND(АТС!$D513*$G$791*$G$792/100,2)</f>
        <v>5.41</v>
      </c>
    </row>
    <row r="2010" spans="1:7" x14ac:dyDescent="0.25">
      <c r="A2010" s="259"/>
      <c r="B2010" s="125">
        <f t="shared" ref="B2010:B2073" si="31">B1986+1</f>
        <v>42541.708330000001</v>
      </c>
      <c r="C2010" s="126">
        <v>17</v>
      </c>
      <c r="D2010" s="11">
        <f>ROUND(АТС!D514*$D$791*$D$792/100,2)</f>
        <v>9.4499999999999993</v>
      </c>
      <c r="E2010" s="11">
        <f>ROUND(АТС!$D514*$E$791*$E$792/100,2)</f>
        <v>8.68</v>
      </c>
      <c r="F2010" s="11">
        <f>ROUND(АТС!$D514*$F$791*$F$792/100,2)</f>
        <v>5.91</v>
      </c>
      <c r="G2010" s="11">
        <f>ROUND(АТС!$D514*$G$791*$G$792/100,2)</f>
        <v>3.46</v>
      </c>
    </row>
    <row r="2011" spans="1:7" x14ac:dyDescent="0.25">
      <c r="A2011" s="259"/>
      <c r="B2011" s="123">
        <f t="shared" si="31"/>
        <v>42541.75</v>
      </c>
      <c r="C2011" s="126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9"/>
      <c r="B2012" s="125">
        <f t="shared" si="31"/>
        <v>42541.791669999999</v>
      </c>
      <c r="C2012" s="126">
        <v>19</v>
      </c>
      <c r="D2012" s="11">
        <f>ROUND(АТС!D516*$D$791*$D$792/100,2)</f>
        <v>28.93</v>
      </c>
      <c r="E2012" s="11">
        <f>ROUND(АТС!$D516*$E$791*$E$792/100,2)</f>
        <v>26.58</v>
      </c>
      <c r="F2012" s="11">
        <f>ROUND(АТС!$D516*$F$791*$F$792/100,2)</f>
        <v>18.09</v>
      </c>
      <c r="G2012" s="11">
        <f>ROUND(АТС!$D516*$G$791*$G$792/100,2)</f>
        <v>10.59</v>
      </c>
    </row>
    <row r="2013" spans="1:7" x14ac:dyDescent="0.25">
      <c r="A2013" s="259"/>
      <c r="B2013" s="123">
        <f t="shared" si="31"/>
        <v>42541.833330000001</v>
      </c>
      <c r="C2013" s="126">
        <v>20</v>
      </c>
      <c r="D2013" s="11">
        <f>ROUND(АТС!D517*$D$791*$D$792/100,2)</f>
        <v>30.63</v>
      </c>
      <c r="E2013" s="11">
        <f>ROUND(АТС!$D517*$E$791*$E$792/100,2)</f>
        <v>28.15</v>
      </c>
      <c r="F2013" s="11">
        <f>ROUND(АТС!$D517*$F$791*$F$792/100,2)</f>
        <v>19.16</v>
      </c>
      <c r="G2013" s="11">
        <f>ROUND(АТС!$D517*$G$791*$G$792/100,2)</f>
        <v>11.21</v>
      </c>
    </row>
    <row r="2014" spans="1:7" x14ac:dyDescent="0.25">
      <c r="A2014" s="259"/>
      <c r="B2014" s="125">
        <f t="shared" si="31"/>
        <v>42541.875</v>
      </c>
      <c r="C2014" s="126">
        <v>21</v>
      </c>
      <c r="D2014" s="11">
        <f>ROUND(АТС!D518*$D$791*$D$792/100,2)</f>
        <v>20.83</v>
      </c>
      <c r="E2014" s="11">
        <f>ROUND(АТС!$D518*$E$791*$E$792/100,2)</f>
        <v>19.14</v>
      </c>
      <c r="F2014" s="11">
        <f>ROUND(АТС!$D518*$F$791*$F$792/100,2)</f>
        <v>13.03</v>
      </c>
      <c r="G2014" s="11">
        <f>ROUND(АТС!$D518*$G$791*$G$792/100,2)</f>
        <v>7.63</v>
      </c>
    </row>
    <row r="2015" spans="1:7" x14ac:dyDescent="0.25">
      <c r="A2015" s="259"/>
      <c r="B2015" s="123">
        <f t="shared" si="31"/>
        <v>42541.916669999999</v>
      </c>
      <c r="C2015" s="126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9"/>
      <c r="B2016" s="125">
        <f t="shared" si="31"/>
        <v>42541.958330000001</v>
      </c>
      <c r="C2016" s="126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9"/>
      <c r="B2017" s="123">
        <f t="shared" si="31"/>
        <v>42542</v>
      </c>
      <c r="C2017" s="126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9"/>
      <c r="B2018" s="125">
        <f t="shared" si="31"/>
        <v>42542.041669999999</v>
      </c>
      <c r="C2018" s="126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9"/>
      <c r="B2019" s="123">
        <f t="shared" si="31"/>
        <v>42542.083330000001</v>
      </c>
      <c r="C2019" s="126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9"/>
      <c r="B2020" s="125">
        <f t="shared" si="31"/>
        <v>42542.125</v>
      </c>
      <c r="C2020" s="126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9"/>
      <c r="B2021" s="123">
        <f t="shared" si="31"/>
        <v>42542.166669999999</v>
      </c>
      <c r="C2021" s="126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9"/>
      <c r="B2022" s="125">
        <f t="shared" si="31"/>
        <v>42542.208330000001</v>
      </c>
      <c r="C2022" s="126">
        <v>5</v>
      </c>
      <c r="D2022" s="11">
        <f>ROUND(АТС!D526*$D$791*$D$792/100,2)</f>
        <v>5.78</v>
      </c>
      <c r="E2022" s="11">
        <f>ROUND(АТС!$D526*$E$791*$E$792/100,2)</f>
        <v>5.31</v>
      </c>
      <c r="F2022" s="11">
        <f>ROUND(АТС!$D526*$F$791*$F$792/100,2)</f>
        <v>3.62</v>
      </c>
      <c r="G2022" s="11">
        <f>ROUND(АТС!$D526*$G$791*$G$792/100,2)</f>
        <v>2.12</v>
      </c>
    </row>
    <row r="2023" spans="1:7" x14ac:dyDescent="0.25">
      <c r="A2023" s="259"/>
      <c r="B2023" s="123">
        <f t="shared" si="31"/>
        <v>42542.25</v>
      </c>
      <c r="C2023" s="126">
        <v>6</v>
      </c>
      <c r="D2023" s="11">
        <f>ROUND(АТС!D527*$D$791*$D$792/100,2)</f>
        <v>4.55</v>
      </c>
      <c r="E2023" s="11">
        <f>ROUND(АТС!$D527*$E$791*$E$792/100,2)</f>
        <v>4.18</v>
      </c>
      <c r="F2023" s="11">
        <f>ROUND(АТС!$D527*$F$791*$F$792/100,2)</f>
        <v>2.85</v>
      </c>
      <c r="G2023" s="11">
        <f>ROUND(АТС!$D527*$G$791*$G$792/100,2)</f>
        <v>1.67</v>
      </c>
    </row>
    <row r="2024" spans="1:7" x14ac:dyDescent="0.25">
      <c r="A2024" s="259"/>
      <c r="B2024" s="125">
        <f t="shared" si="31"/>
        <v>42542.291669999999</v>
      </c>
      <c r="C2024" s="126">
        <v>7</v>
      </c>
      <c r="D2024" s="11">
        <f>ROUND(АТС!D528*$D$791*$D$792/100,2)</f>
        <v>12.63</v>
      </c>
      <c r="E2024" s="11">
        <f>ROUND(АТС!$D528*$E$791*$E$792/100,2)</f>
        <v>11.6</v>
      </c>
      <c r="F2024" s="11">
        <f>ROUND(АТС!$D528*$F$791*$F$792/100,2)</f>
        <v>7.9</v>
      </c>
      <c r="G2024" s="11">
        <f>ROUND(АТС!$D528*$G$791*$G$792/100,2)</f>
        <v>4.62</v>
      </c>
    </row>
    <row r="2025" spans="1:7" x14ac:dyDescent="0.25">
      <c r="A2025" s="259"/>
      <c r="B2025" s="123">
        <f t="shared" si="31"/>
        <v>42542.333330000001</v>
      </c>
      <c r="C2025" s="126">
        <v>8</v>
      </c>
      <c r="D2025" s="11">
        <f>ROUND(АТС!D529*$D$791*$D$792/100,2)</f>
        <v>16.45</v>
      </c>
      <c r="E2025" s="11">
        <f>ROUND(АТС!$D529*$E$791*$E$792/100,2)</f>
        <v>15.11</v>
      </c>
      <c r="F2025" s="11">
        <f>ROUND(АТС!$D529*$F$791*$F$792/100,2)</f>
        <v>10.29</v>
      </c>
      <c r="G2025" s="11">
        <f>ROUND(АТС!$D529*$G$791*$G$792/100,2)</f>
        <v>6.02</v>
      </c>
    </row>
    <row r="2026" spans="1:7" x14ac:dyDescent="0.25">
      <c r="A2026" s="259"/>
      <c r="B2026" s="125">
        <f t="shared" si="31"/>
        <v>42542.375</v>
      </c>
      <c r="C2026" s="126">
        <v>9</v>
      </c>
      <c r="D2026" s="11">
        <f>ROUND(АТС!D530*$D$791*$D$792/100,2)</f>
        <v>26.18</v>
      </c>
      <c r="E2026" s="11">
        <f>ROUND(АТС!$D530*$E$791*$E$792/100,2)</f>
        <v>24.05</v>
      </c>
      <c r="F2026" s="11">
        <f>ROUND(АТС!$D530*$F$791*$F$792/100,2)</f>
        <v>16.37</v>
      </c>
      <c r="G2026" s="11">
        <f>ROUND(АТС!$D530*$G$791*$G$792/100,2)</f>
        <v>9.58</v>
      </c>
    </row>
    <row r="2027" spans="1:7" x14ac:dyDescent="0.25">
      <c r="A2027" s="259"/>
      <c r="B2027" s="123">
        <f t="shared" si="31"/>
        <v>42542.416669999999</v>
      </c>
      <c r="C2027" s="126">
        <v>10</v>
      </c>
      <c r="D2027" s="11">
        <f>ROUND(АТС!D531*$D$791*$D$792/100,2)</f>
        <v>14.64</v>
      </c>
      <c r="E2027" s="11">
        <f>ROUND(АТС!$D531*$E$791*$E$792/100,2)</f>
        <v>13.45</v>
      </c>
      <c r="F2027" s="11">
        <f>ROUND(АТС!$D531*$F$791*$F$792/100,2)</f>
        <v>9.16</v>
      </c>
      <c r="G2027" s="11">
        <f>ROUND(АТС!$D531*$G$791*$G$792/100,2)</f>
        <v>5.36</v>
      </c>
    </row>
    <row r="2028" spans="1:7" x14ac:dyDescent="0.25">
      <c r="A2028" s="259"/>
      <c r="B2028" s="125">
        <f t="shared" si="31"/>
        <v>42542.458330000001</v>
      </c>
      <c r="C2028" s="126">
        <v>11</v>
      </c>
      <c r="D2028" s="11">
        <f>ROUND(АТС!D532*$D$791*$D$792/100,2)</f>
        <v>10.220000000000001</v>
      </c>
      <c r="E2028" s="11">
        <f>ROUND(АТС!$D532*$E$791*$E$792/100,2)</f>
        <v>9.39</v>
      </c>
      <c r="F2028" s="11">
        <f>ROUND(АТС!$D532*$F$791*$F$792/100,2)</f>
        <v>6.39</v>
      </c>
      <c r="G2028" s="11">
        <f>ROUND(АТС!$D532*$G$791*$G$792/100,2)</f>
        <v>3.74</v>
      </c>
    </row>
    <row r="2029" spans="1:7" x14ac:dyDescent="0.25">
      <c r="A2029" s="259"/>
      <c r="B2029" s="123">
        <f t="shared" si="31"/>
        <v>42542.5</v>
      </c>
      <c r="C2029" s="126">
        <v>12</v>
      </c>
      <c r="D2029" s="11">
        <f>ROUND(АТС!D533*$D$791*$D$792/100,2)</f>
        <v>28.76</v>
      </c>
      <c r="E2029" s="11">
        <f>ROUND(АТС!$D533*$E$791*$E$792/100,2)</f>
        <v>26.43</v>
      </c>
      <c r="F2029" s="11">
        <f>ROUND(АТС!$D533*$F$791*$F$792/100,2)</f>
        <v>17.989999999999998</v>
      </c>
      <c r="G2029" s="11">
        <f>ROUND(АТС!$D533*$G$791*$G$792/100,2)</f>
        <v>10.53</v>
      </c>
    </row>
    <row r="2030" spans="1:7" x14ac:dyDescent="0.25">
      <c r="A2030" s="259"/>
      <c r="B2030" s="125">
        <f t="shared" si="31"/>
        <v>42542.541669999999</v>
      </c>
      <c r="C2030" s="126">
        <v>13</v>
      </c>
      <c r="D2030" s="11">
        <f>ROUND(АТС!D534*$D$791*$D$792/100,2)</f>
        <v>31</v>
      </c>
      <c r="E2030" s="11">
        <f>ROUND(АТС!$D534*$E$791*$E$792/100,2)</f>
        <v>28.48</v>
      </c>
      <c r="F2030" s="11">
        <f>ROUND(АТС!$D534*$F$791*$F$792/100,2)</f>
        <v>19.39</v>
      </c>
      <c r="G2030" s="11">
        <f>ROUND(АТС!$D534*$G$791*$G$792/100,2)</f>
        <v>11.35</v>
      </c>
    </row>
    <row r="2031" spans="1:7" x14ac:dyDescent="0.25">
      <c r="A2031" s="259"/>
      <c r="B2031" s="123">
        <f t="shared" si="31"/>
        <v>42542.583330000001</v>
      </c>
      <c r="C2031" s="126">
        <v>14</v>
      </c>
      <c r="D2031" s="11">
        <f>ROUND(АТС!D535*$D$791*$D$792/100,2)</f>
        <v>46.54</v>
      </c>
      <c r="E2031" s="11">
        <f>ROUND(АТС!$D535*$E$791*$E$792/100,2)</f>
        <v>42.76</v>
      </c>
      <c r="F2031" s="11">
        <f>ROUND(АТС!$D535*$F$791*$F$792/100,2)</f>
        <v>29.11</v>
      </c>
      <c r="G2031" s="11">
        <f>ROUND(АТС!$D535*$G$791*$G$792/100,2)</f>
        <v>17.03</v>
      </c>
    </row>
    <row r="2032" spans="1:7" x14ac:dyDescent="0.25">
      <c r="A2032" s="259"/>
      <c r="B2032" s="125">
        <f t="shared" si="31"/>
        <v>42542.625</v>
      </c>
      <c r="C2032" s="126">
        <v>15</v>
      </c>
      <c r="D2032" s="11">
        <f>ROUND(АТС!D536*$D$791*$D$792/100,2)</f>
        <v>39.33</v>
      </c>
      <c r="E2032" s="11">
        <f>ROUND(АТС!$D536*$E$791*$E$792/100,2)</f>
        <v>36.14</v>
      </c>
      <c r="F2032" s="11">
        <f>ROUND(АТС!$D536*$F$791*$F$792/100,2)</f>
        <v>24.6</v>
      </c>
      <c r="G2032" s="11">
        <f>ROUND(АТС!$D536*$G$791*$G$792/100,2)</f>
        <v>14.4</v>
      </c>
    </row>
    <row r="2033" spans="1:7" x14ac:dyDescent="0.25">
      <c r="A2033" s="259"/>
      <c r="B2033" s="123">
        <f t="shared" si="31"/>
        <v>42542.666669999999</v>
      </c>
      <c r="C2033" s="126">
        <v>16</v>
      </c>
      <c r="D2033" s="11">
        <f>ROUND(АТС!D537*$D$791*$D$792/100,2)</f>
        <v>13.49</v>
      </c>
      <c r="E2033" s="11">
        <f>ROUND(АТС!$D537*$E$791*$E$792/100,2)</f>
        <v>12.39</v>
      </c>
      <c r="F2033" s="11">
        <f>ROUND(АТС!$D537*$F$791*$F$792/100,2)</f>
        <v>8.43</v>
      </c>
      <c r="G2033" s="11">
        <f>ROUND(АТС!$D537*$G$791*$G$792/100,2)</f>
        <v>4.9400000000000004</v>
      </c>
    </row>
    <row r="2034" spans="1:7" x14ac:dyDescent="0.25">
      <c r="A2034" s="259"/>
      <c r="B2034" s="125">
        <f t="shared" si="31"/>
        <v>42542.708330000001</v>
      </c>
      <c r="C2034" s="126">
        <v>17</v>
      </c>
      <c r="D2034" s="11">
        <f>ROUND(АТС!D538*$D$791*$D$792/100,2)</f>
        <v>11.4</v>
      </c>
      <c r="E2034" s="11">
        <f>ROUND(АТС!$D538*$E$791*$E$792/100,2)</f>
        <v>10.47</v>
      </c>
      <c r="F2034" s="11">
        <f>ROUND(АТС!$D538*$F$791*$F$792/100,2)</f>
        <v>7.13</v>
      </c>
      <c r="G2034" s="11">
        <f>ROUND(АТС!$D538*$G$791*$G$792/100,2)</f>
        <v>4.17</v>
      </c>
    </row>
    <row r="2035" spans="1:7" x14ac:dyDescent="0.25">
      <c r="A2035" s="259"/>
      <c r="B2035" s="123">
        <f t="shared" si="31"/>
        <v>42542.75</v>
      </c>
      <c r="C2035" s="126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9"/>
      <c r="B2036" s="125">
        <f t="shared" si="31"/>
        <v>42542.791669999999</v>
      </c>
      <c r="C2036" s="126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9"/>
      <c r="B2037" s="123">
        <f t="shared" si="31"/>
        <v>42542.833330000001</v>
      </c>
      <c r="C2037" s="126">
        <v>20</v>
      </c>
      <c r="D2037" s="11">
        <f>ROUND(АТС!D541*$D$791*$D$792/100,2)</f>
        <v>49.08</v>
      </c>
      <c r="E2037" s="11">
        <f>ROUND(АТС!$D541*$E$791*$E$792/100,2)</f>
        <v>45.09</v>
      </c>
      <c r="F2037" s="11">
        <f>ROUND(АТС!$D541*$F$791*$F$792/100,2)</f>
        <v>30.7</v>
      </c>
      <c r="G2037" s="11">
        <f>ROUND(АТС!$D541*$G$791*$G$792/100,2)</f>
        <v>17.97</v>
      </c>
    </row>
    <row r="2038" spans="1:7" x14ac:dyDescent="0.25">
      <c r="A2038" s="259"/>
      <c r="B2038" s="125">
        <f t="shared" si="31"/>
        <v>42542.875</v>
      </c>
      <c r="C2038" s="126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9"/>
      <c r="B2039" s="123">
        <f t="shared" si="31"/>
        <v>42542.916669999999</v>
      </c>
      <c r="C2039" s="126">
        <v>22</v>
      </c>
      <c r="D2039" s="11">
        <f>ROUND(АТС!D543*$D$791*$D$792/100,2)</f>
        <v>5.61</v>
      </c>
      <c r="E2039" s="11">
        <f>ROUND(АТС!$D543*$E$791*$E$792/100,2)</f>
        <v>5.16</v>
      </c>
      <c r="F2039" s="11">
        <f>ROUND(АТС!$D543*$F$791*$F$792/100,2)</f>
        <v>3.51</v>
      </c>
      <c r="G2039" s="11">
        <f>ROUND(АТС!$D543*$G$791*$G$792/100,2)</f>
        <v>2.0499999999999998</v>
      </c>
    </row>
    <row r="2040" spans="1:7" x14ac:dyDescent="0.25">
      <c r="A2040" s="259"/>
      <c r="B2040" s="125">
        <f t="shared" si="31"/>
        <v>42542.958330000001</v>
      </c>
      <c r="C2040" s="126">
        <v>23</v>
      </c>
      <c r="D2040" s="11">
        <f>ROUND(АТС!D544*$D$791*$D$792/100,2)</f>
        <v>0.03</v>
      </c>
      <c r="E2040" s="11">
        <f>ROUND(АТС!$D544*$E$791*$E$792/100,2)</f>
        <v>0.03</v>
      </c>
      <c r="F2040" s="11">
        <f>ROUND(АТС!$D544*$F$791*$F$792/100,2)</f>
        <v>0.02</v>
      </c>
      <c r="G2040" s="11">
        <f>ROUND(АТС!$D544*$G$791*$G$792/100,2)</f>
        <v>0.01</v>
      </c>
    </row>
    <row r="2041" spans="1:7" x14ac:dyDescent="0.25">
      <c r="A2041" s="259"/>
      <c r="B2041" s="123">
        <f t="shared" si="31"/>
        <v>42543</v>
      </c>
      <c r="C2041" s="126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9"/>
      <c r="B2042" s="125">
        <f t="shared" si="31"/>
        <v>42543.041669999999</v>
      </c>
      <c r="C2042" s="126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9"/>
      <c r="B2043" s="123">
        <f t="shared" si="31"/>
        <v>42543.083330000001</v>
      </c>
      <c r="C2043" s="126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9"/>
      <c r="B2044" s="125">
        <f t="shared" si="31"/>
        <v>42543.125</v>
      </c>
      <c r="C2044" s="126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9"/>
      <c r="B2045" s="123">
        <f t="shared" si="31"/>
        <v>42543.166669999999</v>
      </c>
      <c r="C2045" s="126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9"/>
      <c r="B2046" s="125">
        <f t="shared" si="31"/>
        <v>42543.208330000001</v>
      </c>
      <c r="C2046" s="126">
        <v>5</v>
      </c>
      <c r="D2046" s="11">
        <f>ROUND(АТС!D550*$D$791*$D$792/100,2)</f>
        <v>4.78</v>
      </c>
      <c r="E2046" s="11">
        <f>ROUND(АТС!$D550*$E$791*$E$792/100,2)</f>
        <v>4.3899999999999997</v>
      </c>
      <c r="F2046" s="11">
        <f>ROUND(АТС!$D550*$F$791*$F$792/100,2)</f>
        <v>2.99</v>
      </c>
      <c r="G2046" s="11">
        <f>ROUND(АТС!$D550*$G$791*$G$792/100,2)</f>
        <v>1.75</v>
      </c>
    </row>
    <row r="2047" spans="1:7" x14ac:dyDescent="0.25">
      <c r="A2047" s="259"/>
      <c r="B2047" s="123">
        <f t="shared" si="31"/>
        <v>42543.25</v>
      </c>
      <c r="C2047" s="126">
        <v>6</v>
      </c>
      <c r="D2047" s="11">
        <f>ROUND(АТС!D551*$D$791*$D$792/100,2)</f>
        <v>15.91</v>
      </c>
      <c r="E2047" s="11">
        <f>ROUND(АТС!$D551*$E$791*$E$792/100,2)</f>
        <v>14.62</v>
      </c>
      <c r="F2047" s="11">
        <f>ROUND(АТС!$D551*$F$791*$F$792/100,2)</f>
        <v>9.9499999999999993</v>
      </c>
      <c r="G2047" s="11">
        <f>ROUND(АТС!$D551*$G$791*$G$792/100,2)</f>
        <v>5.82</v>
      </c>
    </row>
    <row r="2048" spans="1:7" x14ac:dyDescent="0.25">
      <c r="A2048" s="259"/>
      <c r="B2048" s="125">
        <f t="shared" si="31"/>
        <v>42543.291669999999</v>
      </c>
      <c r="C2048" s="126">
        <v>7</v>
      </c>
      <c r="D2048" s="11">
        <f>ROUND(АТС!D552*$D$791*$D$792/100,2)</f>
        <v>8.06</v>
      </c>
      <c r="E2048" s="11">
        <f>ROUND(АТС!$D552*$E$791*$E$792/100,2)</f>
        <v>7.41</v>
      </c>
      <c r="F2048" s="11">
        <f>ROUND(АТС!$D552*$F$791*$F$792/100,2)</f>
        <v>5.04</v>
      </c>
      <c r="G2048" s="11">
        <f>ROUND(АТС!$D552*$G$791*$G$792/100,2)</f>
        <v>2.95</v>
      </c>
    </row>
    <row r="2049" spans="1:7" x14ac:dyDescent="0.25">
      <c r="A2049" s="259"/>
      <c r="B2049" s="123">
        <f t="shared" si="31"/>
        <v>42543.333330000001</v>
      </c>
      <c r="C2049" s="126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59"/>
      <c r="B2050" s="125">
        <f t="shared" si="31"/>
        <v>42543.375</v>
      </c>
      <c r="C2050" s="126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9"/>
      <c r="B2051" s="123">
        <f t="shared" si="31"/>
        <v>42543.416669999999</v>
      </c>
      <c r="C2051" s="126">
        <v>10</v>
      </c>
      <c r="D2051" s="11">
        <f>ROUND(АТС!D555*$D$791*$D$792/100,2)</f>
        <v>2.5</v>
      </c>
      <c r="E2051" s="11">
        <f>ROUND(АТС!$D555*$E$791*$E$792/100,2)</f>
        <v>2.29</v>
      </c>
      <c r="F2051" s="11">
        <f>ROUND(АТС!$D555*$F$791*$F$792/100,2)</f>
        <v>1.56</v>
      </c>
      <c r="G2051" s="11">
        <f>ROUND(АТС!$D555*$G$791*$G$792/100,2)</f>
        <v>0.91</v>
      </c>
    </row>
    <row r="2052" spans="1:7" x14ac:dyDescent="0.25">
      <c r="A2052" s="259"/>
      <c r="B2052" s="125">
        <f t="shared" si="31"/>
        <v>42543.458330000001</v>
      </c>
      <c r="C2052" s="126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9"/>
      <c r="B2053" s="123">
        <f t="shared" si="31"/>
        <v>42543.5</v>
      </c>
      <c r="C2053" s="126">
        <v>12</v>
      </c>
      <c r="D2053" s="11">
        <f>ROUND(АТС!D557*$D$791*$D$792/100,2)</f>
        <v>26.86</v>
      </c>
      <c r="E2053" s="11">
        <f>ROUND(АТС!$D557*$E$791*$E$792/100,2)</f>
        <v>24.68</v>
      </c>
      <c r="F2053" s="11">
        <f>ROUND(АТС!$D557*$F$791*$F$792/100,2)</f>
        <v>16.8</v>
      </c>
      <c r="G2053" s="11">
        <f>ROUND(АТС!$D557*$G$791*$G$792/100,2)</f>
        <v>9.83</v>
      </c>
    </row>
    <row r="2054" spans="1:7" x14ac:dyDescent="0.25">
      <c r="A2054" s="259"/>
      <c r="B2054" s="125">
        <f t="shared" si="31"/>
        <v>42543.541669999999</v>
      </c>
      <c r="C2054" s="126">
        <v>13</v>
      </c>
      <c r="D2054" s="11">
        <f>ROUND(АТС!D558*$D$791*$D$792/100,2)</f>
        <v>27.1</v>
      </c>
      <c r="E2054" s="11">
        <f>ROUND(АТС!$D558*$E$791*$E$792/100,2)</f>
        <v>24.9</v>
      </c>
      <c r="F2054" s="11">
        <f>ROUND(АТС!$D558*$F$791*$F$792/100,2)</f>
        <v>16.95</v>
      </c>
      <c r="G2054" s="11">
        <f>ROUND(АТС!$D558*$G$791*$G$792/100,2)</f>
        <v>9.92</v>
      </c>
    </row>
    <row r="2055" spans="1:7" x14ac:dyDescent="0.25">
      <c r="A2055" s="259"/>
      <c r="B2055" s="123">
        <f t="shared" si="31"/>
        <v>42543.583330000001</v>
      </c>
      <c r="C2055" s="126">
        <v>14</v>
      </c>
      <c r="D2055" s="11">
        <f>ROUND(АТС!D559*$D$791*$D$792/100,2)</f>
        <v>35.25</v>
      </c>
      <c r="E2055" s="11">
        <f>ROUND(АТС!$D559*$E$791*$E$792/100,2)</f>
        <v>32.39</v>
      </c>
      <c r="F2055" s="11">
        <f>ROUND(АТС!$D559*$F$791*$F$792/100,2)</f>
        <v>22.05</v>
      </c>
      <c r="G2055" s="11">
        <f>ROUND(АТС!$D559*$G$791*$G$792/100,2)</f>
        <v>12.91</v>
      </c>
    </row>
    <row r="2056" spans="1:7" x14ac:dyDescent="0.25">
      <c r="A2056" s="259"/>
      <c r="B2056" s="125">
        <f t="shared" si="31"/>
        <v>42543.625</v>
      </c>
      <c r="C2056" s="126">
        <v>15</v>
      </c>
      <c r="D2056" s="11">
        <f>ROUND(АТС!D560*$D$791*$D$792/100,2)</f>
        <v>15.08</v>
      </c>
      <c r="E2056" s="11">
        <f>ROUND(АТС!$D560*$E$791*$E$792/100,2)</f>
        <v>13.85</v>
      </c>
      <c r="F2056" s="11">
        <f>ROUND(АТС!$D560*$F$791*$F$792/100,2)</f>
        <v>9.43</v>
      </c>
      <c r="G2056" s="11">
        <f>ROUND(АТС!$D560*$G$791*$G$792/100,2)</f>
        <v>5.52</v>
      </c>
    </row>
    <row r="2057" spans="1:7" x14ac:dyDescent="0.25">
      <c r="A2057" s="259"/>
      <c r="B2057" s="123">
        <f t="shared" si="31"/>
        <v>42543.666669999999</v>
      </c>
      <c r="C2057" s="126">
        <v>16</v>
      </c>
      <c r="D2057" s="11">
        <f>ROUND(АТС!D561*$D$791*$D$792/100,2)</f>
        <v>12.62</v>
      </c>
      <c r="E2057" s="11">
        <f>ROUND(АТС!$D561*$E$791*$E$792/100,2)</f>
        <v>11.59</v>
      </c>
      <c r="F2057" s="11">
        <f>ROUND(АТС!$D561*$F$791*$F$792/100,2)</f>
        <v>7.89</v>
      </c>
      <c r="G2057" s="11">
        <f>ROUND(АТС!$D561*$G$791*$G$792/100,2)</f>
        <v>4.62</v>
      </c>
    </row>
    <row r="2058" spans="1:7" x14ac:dyDescent="0.25">
      <c r="A2058" s="259"/>
      <c r="B2058" s="125">
        <f t="shared" si="31"/>
        <v>42543.708330000001</v>
      </c>
      <c r="C2058" s="126">
        <v>17</v>
      </c>
      <c r="D2058" s="11">
        <f>ROUND(АТС!D562*$D$791*$D$792/100,2)</f>
        <v>23.79</v>
      </c>
      <c r="E2058" s="11">
        <f>ROUND(АТС!$D562*$E$791*$E$792/100,2)</f>
        <v>21.86</v>
      </c>
      <c r="F2058" s="11">
        <f>ROUND(АТС!$D562*$F$791*$F$792/100,2)</f>
        <v>14.88</v>
      </c>
      <c r="G2058" s="11">
        <f>ROUND(АТС!$D562*$G$791*$G$792/100,2)</f>
        <v>8.7100000000000009</v>
      </c>
    </row>
    <row r="2059" spans="1:7" x14ac:dyDescent="0.25">
      <c r="A2059" s="259"/>
      <c r="B2059" s="123">
        <f t="shared" si="31"/>
        <v>42543.75</v>
      </c>
      <c r="C2059" s="126">
        <v>18</v>
      </c>
      <c r="D2059" s="11">
        <f>ROUND(АТС!D563*$D$791*$D$792/100,2)</f>
        <v>2.72</v>
      </c>
      <c r="E2059" s="11">
        <f>ROUND(АТС!$D563*$E$791*$E$792/100,2)</f>
        <v>2.5</v>
      </c>
      <c r="F2059" s="11">
        <f>ROUND(АТС!$D563*$F$791*$F$792/100,2)</f>
        <v>1.7</v>
      </c>
      <c r="G2059" s="11">
        <f>ROUND(АТС!$D563*$G$791*$G$792/100,2)</f>
        <v>0.99</v>
      </c>
    </row>
    <row r="2060" spans="1:7" x14ac:dyDescent="0.25">
      <c r="A2060" s="259"/>
      <c r="B2060" s="125">
        <f t="shared" si="31"/>
        <v>42543.791669999999</v>
      </c>
      <c r="C2060" s="126">
        <v>19</v>
      </c>
      <c r="D2060" s="11">
        <f>ROUND(АТС!D564*$D$791*$D$792/100,2)</f>
        <v>5.61</v>
      </c>
      <c r="E2060" s="11">
        <f>ROUND(АТС!$D564*$E$791*$E$792/100,2)</f>
        <v>5.15</v>
      </c>
      <c r="F2060" s="11">
        <f>ROUND(АТС!$D564*$F$791*$F$792/100,2)</f>
        <v>3.51</v>
      </c>
      <c r="G2060" s="11">
        <f>ROUND(АТС!$D564*$G$791*$G$792/100,2)</f>
        <v>2.0499999999999998</v>
      </c>
    </row>
    <row r="2061" spans="1:7" x14ac:dyDescent="0.25">
      <c r="A2061" s="259"/>
      <c r="B2061" s="123">
        <f t="shared" si="31"/>
        <v>42543.833330000001</v>
      </c>
      <c r="C2061" s="126">
        <v>20</v>
      </c>
      <c r="D2061" s="11">
        <f>ROUND(АТС!D565*$D$791*$D$792/100,2)</f>
        <v>20.100000000000001</v>
      </c>
      <c r="E2061" s="11">
        <f>ROUND(АТС!$D565*$E$791*$E$792/100,2)</f>
        <v>18.47</v>
      </c>
      <c r="F2061" s="11">
        <f>ROUND(АТС!$D565*$F$791*$F$792/100,2)</f>
        <v>12.57</v>
      </c>
      <c r="G2061" s="11">
        <f>ROUND(АТС!$D565*$G$791*$G$792/100,2)</f>
        <v>7.36</v>
      </c>
    </row>
    <row r="2062" spans="1:7" x14ac:dyDescent="0.25">
      <c r="A2062" s="259"/>
      <c r="B2062" s="125">
        <f t="shared" si="31"/>
        <v>42543.875</v>
      </c>
      <c r="C2062" s="126">
        <v>21</v>
      </c>
      <c r="D2062" s="11">
        <f>ROUND(АТС!D566*$D$791*$D$792/100,2)</f>
        <v>12.7</v>
      </c>
      <c r="E2062" s="11">
        <f>ROUND(АТС!$D566*$E$791*$E$792/100,2)</f>
        <v>11.67</v>
      </c>
      <c r="F2062" s="11">
        <f>ROUND(АТС!$D566*$F$791*$F$792/100,2)</f>
        <v>7.94</v>
      </c>
      <c r="G2062" s="11">
        <f>ROUND(АТС!$D566*$G$791*$G$792/100,2)</f>
        <v>4.6500000000000004</v>
      </c>
    </row>
    <row r="2063" spans="1:7" x14ac:dyDescent="0.25">
      <c r="A2063" s="259"/>
      <c r="B2063" s="123">
        <f t="shared" si="31"/>
        <v>42543.916669999999</v>
      </c>
      <c r="C2063" s="126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9"/>
      <c r="B2064" s="125">
        <f t="shared" si="31"/>
        <v>42543.958330000001</v>
      </c>
      <c r="C2064" s="126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9"/>
      <c r="B2065" s="123">
        <f t="shared" si="31"/>
        <v>42544</v>
      </c>
      <c r="C2065" s="126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9"/>
      <c r="B2066" s="125">
        <f t="shared" si="31"/>
        <v>42544.041669999999</v>
      </c>
      <c r="C2066" s="126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9"/>
      <c r="B2067" s="123">
        <f t="shared" si="31"/>
        <v>42544.083330000001</v>
      </c>
      <c r="C2067" s="126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9"/>
      <c r="B2068" s="125">
        <f t="shared" si="31"/>
        <v>42544.125</v>
      </c>
      <c r="C2068" s="126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9"/>
      <c r="B2069" s="123">
        <f t="shared" si="31"/>
        <v>42544.166669999999</v>
      </c>
      <c r="C2069" s="126">
        <v>4</v>
      </c>
      <c r="D2069" s="11">
        <f>ROUND(АТС!D573*$D$791*$D$792/100,2)</f>
        <v>3.33</v>
      </c>
      <c r="E2069" s="11">
        <f>ROUND(АТС!$D573*$E$791*$E$792/100,2)</f>
        <v>3.06</v>
      </c>
      <c r="F2069" s="11">
        <f>ROUND(АТС!$D573*$F$791*$F$792/100,2)</f>
        <v>2.09</v>
      </c>
      <c r="G2069" s="11">
        <f>ROUND(АТС!$D573*$G$791*$G$792/100,2)</f>
        <v>1.22</v>
      </c>
    </row>
    <row r="2070" spans="1:7" x14ac:dyDescent="0.25">
      <c r="A2070" s="259"/>
      <c r="B2070" s="125">
        <f t="shared" si="31"/>
        <v>42544.208330000001</v>
      </c>
      <c r="C2070" s="126">
        <v>5</v>
      </c>
      <c r="D2070" s="11">
        <f>ROUND(АТС!D574*$D$791*$D$792/100,2)</f>
        <v>5.44</v>
      </c>
      <c r="E2070" s="11">
        <f>ROUND(АТС!$D574*$E$791*$E$792/100,2)</f>
        <v>5</v>
      </c>
      <c r="F2070" s="11">
        <f>ROUND(АТС!$D574*$F$791*$F$792/100,2)</f>
        <v>3.4</v>
      </c>
      <c r="G2070" s="11">
        <f>ROUND(АТС!$D574*$G$791*$G$792/100,2)</f>
        <v>1.99</v>
      </c>
    </row>
    <row r="2071" spans="1:7" x14ac:dyDescent="0.25">
      <c r="A2071" s="259"/>
      <c r="B2071" s="123">
        <f t="shared" si="31"/>
        <v>42544.25</v>
      </c>
      <c r="C2071" s="126">
        <v>6</v>
      </c>
      <c r="D2071" s="11">
        <f>ROUND(АТС!D575*$D$791*$D$792/100,2)</f>
        <v>24.54</v>
      </c>
      <c r="E2071" s="11">
        <f>ROUND(АТС!$D575*$E$791*$E$792/100,2)</f>
        <v>22.55</v>
      </c>
      <c r="F2071" s="11">
        <f>ROUND(АТС!$D575*$F$791*$F$792/100,2)</f>
        <v>15.35</v>
      </c>
      <c r="G2071" s="11">
        <f>ROUND(АТС!$D575*$G$791*$G$792/100,2)</f>
        <v>8.98</v>
      </c>
    </row>
    <row r="2072" spans="1:7" x14ac:dyDescent="0.25">
      <c r="A2072" s="259"/>
      <c r="B2072" s="125">
        <f t="shared" si="31"/>
        <v>42544.291669999999</v>
      </c>
      <c r="C2072" s="126">
        <v>7</v>
      </c>
      <c r="D2072" s="11">
        <f>ROUND(АТС!D576*$D$791*$D$792/100,2)</f>
        <v>15.82</v>
      </c>
      <c r="E2072" s="11">
        <f>ROUND(АТС!$D576*$E$791*$E$792/100,2)</f>
        <v>14.53</v>
      </c>
      <c r="F2072" s="11">
        <f>ROUND(АТС!$D576*$F$791*$F$792/100,2)</f>
        <v>9.89</v>
      </c>
      <c r="G2072" s="11">
        <f>ROUND(АТС!$D576*$G$791*$G$792/100,2)</f>
        <v>5.79</v>
      </c>
    </row>
    <row r="2073" spans="1:7" x14ac:dyDescent="0.25">
      <c r="A2073" s="259"/>
      <c r="B2073" s="123">
        <f t="shared" si="31"/>
        <v>42544.333330000001</v>
      </c>
      <c r="C2073" s="126">
        <v>8</v>
      </c>
      <c r="D2073" s="11">
        <f>ROUND(АТС!D577*$D$791*$D$792/100,2)</f>
        <v>11.83</v>
      </c>
      <c r="E2073" s="11">
        <f>ROUND(АТС!$D577*$E$791*$E$792/100,2)</f>
        <v>10.87</v>
      </c>
      <c r="F2073" s="11">
        <f>ROUND(АТС!$D577*$F$791*$F$792/100,2)</f>
        <v>7.4</v>
      </c>
      <c r="G2073" s="11">
        <f>ROUND(АТС!$D577*$G$791*$G$792/100,2)</f>
        <v>4.33</v>
      </c>
    </row>
    <row r="2074" spans="1:7" x14ac:dyDescent="0.25">
      <c r="A2074" s="259"/>
      <c r="B2074" s="125">
        <f t="shared" ref="B2074:B2137" si="32">B2050+1</f>
        <v>42544.375</v>
      </c>
      <c r="C2074" s="126">
        <v>9</v>
      </c>
      <c r="D2074" s="11">
        <f>ROUND(АТС!D578*$D$791*$D$792/100,2)</f>
        <v>4.74</v>
      </c>
      <c r="E2074" s="11">
        <f>ROUND(АТС!$D578*$E$791*$E$792/100,2)</f>
        <v>4.3499999999999996</v>
      </c>
      <c r="F2074" s="11">
        <f>ROUND(АТС!$D578*$F$791*$F$792/100,2)</f>
        <v>2.96</v>
      </c>
      <c r="G2074" s="11">
        <f>ROUND(АТС!$D578*$G$791*$G$792/100,2)</f>
        <v>1.73</v>
      </c>
    </row>
    <row r="2075" spans="1:7" x14ac:dyDescent="0.25">
      <c r="A2075" s="259"/>
      <c r="B2075" s="123">
        <f t="shared" si="32"/>
        <v>42544.416669999999</v>
      </c>
      <c r="C2075" s="126">
        <v>10</v>
      </c>
      <c r="D2075" s="11">
        <f>ROUND(АТС!D579*$D$791*$D$792/100,2)</f>
        <v>10.33</v>
      </c>
      <c r="E2075" s="11">
        <f>ROUND(АТС!$D579*$E$791*$E$792/100,2)</f>
        <v>9.49</v>
      </c>
      <c r="F2075" s="11">
        <f>ROUND(АТС!$D579*$F$791*$F$792/100,2)</f>
        <v>6.46</v>
      </c>
      <c r="G2075" s="11">
        <f>ROUND(АТС!$D579*$G$791*$G$792/100,2)</f>
        <v>3.78</v>
      </c>
    </row>
    <row r="2076" spans="1:7" x14ac:dyDescent="0.25">
      <c r="A2076" s="259"/>
      <c r="B2076" s="125">
        <f t="shared" si="32"/>
        <v>42544.458330000001</v>
      </c>
      <c r="C2076" s="126">
        <v>11</v>
      </c>
      <c r="D2076" s="11">
        <f>ROUND(АТС!D580*$D$791*$D$792/100,2)</f>
        <v>9.2799999999999994</v>
      </c>
      <c r="E2076" s="11">
        <f>ROUND(АТС!$D580*$E$791*$E$792/100,2)</f>
        <v>8.5299999999999994</v>
      </c>
      <c r="F2076" s="11">
        <f>ROUND(АТС!$D580*$F$791*$F$792/100,2)</f>
        <v>5.8</v>
      </c>
      <c r="G2076" s="11">
        <f>ROUND(АТС!$D580*$G$791*$G$792/100,2)</f>
        <v>3.4</v>
      </c>
    </row>
    <row r="2077" spans="1:7" x14ac:dyDescent="0.25">
      <c r="A2077" s="259"/>
      <c r="B2077" s="123">
        <f t="shared" si="32"/>
        <v>42544.5</v>
      </c>
      <c r="C2077" s="126">
        <v>12</v>
      </c>
      <c r="D2077" s="11">
        <f>ROUND(АТС!D581*$D$791*$D$792/100,2)</f>
        <v>13.92</v>
      </c>
      <c r="E2077" s="11">
        <f>ROUND(АТС!$D581*$E$791*$E$792/100,2)</f>
        <v>12.79</v>
      </c>
      <c r="F2077" s="11">
        <f>ROUND(АТС!$D581*$F$791*$F$792/100,2)</f>
        <v>8.7100000000000009</v>
      </c>
      <c r="G2077" s="11">
        <f>ROUND(АТС!$D581*$G$791*$G$792/100,2)</f>
        <v>5.0999999999999996</v>
      </c>
    </row>
    <row r="2078" spans="1:7" x14ac:dyDescent="0.25">
      <c r="A2078" s="259"/>
      <c r="B2078" s="125">
        <f t="shared" si="32"/>
        <v>42544.541669999999</v>
      </c>
      <c r="C2078" s="126">
        <v>13</v>
      </c>
      <c r="D2078" s="11">
        <f>ROUND(АТС!D582*$D$791*$D$792/100,2)</f>
        <v>11.98</v>
      </c>
      <c r="E2078" s="11">
        <f>ROUND(АТС!$D582*$E$791*$E$792/100,2)</f>
        <v>11</v>
      </c>
      <c r="F2078" s="11">
        <f>ROUND(АТС!$D582*$F$791*$F$792/100,2)</f>
        <v>7.49</v>
      </c>
      <c r="G2078" s="11">
        <f>ROUND(АТС!$D582*$G$791*$G$792/100,2)</f>
        <v>4.38</v>
      </c>
    </row>
    <row r="2079" spans="1:7" x14ac:dyDescent="0.25">
      <c r="A2079" s="259"/>
      <c r="B2079" s="123">
        <f t="shared" si="32"/>
        <v>42544.583330000001</v>
      </c>
      <c r="C2079" s="126">
        <v>14</v>
      </c>
      <c r="D2079" s="11">
        <f>ROUND(АТС!D583*$D$791*$D$792/100,2)</f>
        <v>19.760000000000002</v>
      </c>
      <c r="E2079" s="11">
        <f>ROUND(АТС!$D583*$E$791*$E$792/100,2)</f>
        <v>18.16</v>
      </c>
      <c r="F2079" s="11">
        <f>ROUND(АТС!$D583*$F$791*$F$792/100,2)</f>
        <v>12.36</v>
      </c>
      <c r="G2079" s="11">
        <f>ROUND(АТС!$D583*$G$791*$G$792/100,2)</f>
        <v>7.23</v>
      </c>
    </row>
    <row r="2080" spans="1:7" x14ac:dyDescent="0.25">
      <c r="A2080" s="259"/>
      <c r="B2080" s="125">
        <f t="shared" si="32"/>
        <v>42544.625</v>
      </c>
      <c r="C2080" s="126">
        <v>15</v>
      </c>
      <c r="D2080" s="11">
        <f>ROUND(АТС!D584*$D$791*$D$792/100,2)</f>
        <v>11.93</v>
      </c>
      <c r="E2080" s="11">
        <f>ROUND(АТС!$D584*$E$791*$E$792/100,2)</f>
        <v>10.96</v>
      </c>
      <c r="F2080" s="11">
        <f>ROUND(АТС!$D584*$F$791*$F$792/100,2)</f>
        <v>7.46</v>
      </c>
      <c r="G2080" s="11">
        <f>ROUND(АТС!$D584*$G$791*$G$792/100,2)</f>
        <v>4.37</v>
      </c>
    </row>
    <row r="2081" spans="1:7" x14ac:dyDescent="0.25">
      <c r="A2081" s="259"/>
      <c r="B2081" s="123">
        <f t="shared" si="32"/>
        <v>42544.666669999999</v>
      </c>
      <c r="C2081" s="126">
        <v>16</v>
      </c>
      <c r="D2081" s="11">
        <f>ROUND(АТС!D585*$D$791*$D$792/100,2)</f>
        <v>4.76</v>
      </c>
      <c r="E2081" s="11">
        <f>ROUND(АТС!$D585*$E$791*$E$792/100,2)</f>
        <v>4.37</v>
      </c>
      <c r="F2081" s="11">
        <f>ROUND(АТС!$D585*$F$791*$F$792/100,2)</f>
        <v>2.98</v>
      </c>
      <c r="G2081" s="11">
        <f>ROUND(АТС!$D585*$G$791*$G$792/100,2)</f>
        <v>1.74</v>
      </c>
    </row>
    <row r="2082" spans="1:7" x14ac:dyDescent="0.25">
      <c r="A2082" s="259"/>
      <c r="B2082" s="125">
        <f t="shared" si="32"/>
        <v>42544.708330000001</v>
      </c>
      <c r="C2082" s="126">
        <v>17</v>
      </c>
      <c r="D2082" s="11">
        <f>ROUND(АТС!D586*$D$791*$D$792/100,2)</f>
        <v>3.43</v>
      </c>
      <c r="E2082" s="11">
        <f>ROUND(АТС!$D586*$E$791*$E$792/100,2)</f>
        <v>3.15</v>
      </c>
      <c r="F2082" s="11">
        <f>ROUND(АТС!$D586*$F$791*$F$792/100,2)</f>
        <v>2.14</v>
      </c>
      <c r="G2082" s="11">
        <f>ROUND(АТС!$D586*$G$791*$G$792/100,2)</f>
        <v>1.25</v>
      </c>
    </row>
    <row r="2083" spans="1:7" x14ac:dyDescent="0.25">
      <c r="A2083" s="259"/>
      <c r="B2083" s="123">
        <f t="shared" si="32"/>
        <v>42544.75</v>
      </c>
      <c r="C2083" s="126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9"/>
      <c r="B2084" s="125">
        <f t="shared" si="32"/>
        <v>42544.791669999999</v>
      </c>
      <c r="C2084" s="126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9"/>
      <c r="B2085" s="123">
        <f t="shared" si="32"/>
        <v>42544.833330000001</v>
      </c>
      <c r="C2085" s="126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9"/>
      <c r="B2086" s="125">
        <f t="shared" si="32"/>
        <v>42544.875</v>
      </c>
      <c r="C2086" s="126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9"/>
      <c r="B2087" s="123">
        <f t="shared" si="32"/>
        <v>42544.916669999999</v>
      </c>
      <c r="C2087" s="126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9"/>
      <c r="B2088" s="125">
        <f t="shared" si="32"/>
        <v>42544.958330000001</v>
      </c>
      <c r="C2088" s="126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9"/>
      <c r="B2089" s="123">
        <f t="shared" si="32"/>
        <v>42545</v>
      </c>
      <c r="C2089" s="126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9"/>
      <c r="B2090" s="125">
        <f t="shared" si="32"/>
        <v>42545.041669999999</v>
      </c>
      <c r="C2090" s="126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9"/>
      <c r="B2091" s="123">
        <f t="shared" si="32"/>
        <v>42545.083330000001</v>
      </c>
      <c r="C2091" s="126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9"/>
      <c r="B2092" s="125">
        <f t="shared" si="32"/>
        <v>42545.125</v>
      </c>
      <c r="C2092" s="126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9"/>
      <c r="B2093" s="123">
        <f t="shared" si="32"/>
        <v>42545.166669999999</v>
      </c>
      <c r="C2093" s="126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9"/>
      <c r="B2094" s="125">
        <f t="shared" si="32"/>
        <v>42545.208330000001</v>
      </c>
      <c r="C2094" s="126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59"/>
      <c r="B2095" s="123">
        <f t="shared" si="32"/>
        <v>42545.25</v>
      </c>
      <c r="C2095" s="126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59"/>
      <c r="B2096" s="125">
        <f t="shared" si="32"/>
        <v>42545.291669999999</v>
      </c>
      <c r="C2096" s="126">
        <v>7</v>
      </c>
      <c r="D2096" s="11">
        <f>ROUND(АТС!D600*$D$791*$D$792/100,2)</f>
        <v>7.38</v>
      </c>
      <c r="E2096" s="11">
        <f>ROUND(АТС!$D600*$E$791*$E$792/100,2)</f>
        <v>6.78</v>
      </c>
      <c r="F2096" s="11">
        <f>ROUND(АТС!$D600*$F$791*$F$792/100,2)</f>
        <v>4.6100000000000003</v>
      </c>
      <c r="G2096" s="11">
        <f>ROUND(АТС!$D600*$G$791*$G$792/100,2)</f>
        <v>2.7</v>
      </c>
    </row>
    <row r="2097" spans="1:7" x14ac:dyDescent="0.25">
      <c r="A2097" s="259"/>
      <c r="B2097" s="123">
        <f t="shared" si="32"/>
        <v>42545.333330000001</v>
      </c>
      <c r="C2097" s="126">
        <v>8</v>
      </c>
      <c r="D2097" s="11">
        <f>ROUND(АТС!D601*$D$791*$D$792/100,2)</f>
        <v>4.18</v>
      </c>
      <c r="E2097" s="11">
        <f>ROUND(АТС!$D601*$E$791*$E$792/100,2)</f>
        <v>3.84</v>
      </c>
      <c r="F2097" s="11">
        <f>ROUND(АТС!$D601*$F$791*$F$792/100,2)</f>
        <v>2.62</v>
      </c>
      <c r="G2097" s="11">
        <f>ROUND(АТС!$D601*$G$791*$G$792/100,2)</f>
        <v>1.53</v>
      </c>
    </row>
    <row r="2098" spans="1:7" x14ac:dyDescent="0.25">
      <c r="A2098" s="259"/>
      <c r="B2098" s="125">
        <f t="shared" si="32"/>
        <v>42545.375</v>
      </c>
      <c r="C2098" s="126">
        <v>9</v>
      </c>
      <c r="D2098" s="11">
        <f>ROUND(АТС!D602*$D$791*$D$792/100,2)</f>
        <v>10.36</v>
      </c>
      <c r="E2098" s="11">
        <f>ROUND(АТС!$D602*$E$791*$E$792/100,2)</f>
        <v>9.52</v>
      </c>
      <c r="F2098" s="11">
        <f>ROUND(АТС!$D602*$F$791*$F$792/100,2)</f>
        <v>6.48</v>
      </c>
      <c r="G2098" s="11">
        <f>ROUND(АТС!$D602*$G$791*$G$792/100,2)</f>
        <v>3.79</v>
      </c>
    </row>
    <row r="2099" spans="1:7" x14ac:dyDescent="0.25">
      <c r="A2099" s="259"/>
      <c r="B2099" s="123">
        <f t="shared" si="32"/>
        <v>42545.416669999999</v>
      </c>
      <c r="C2099" s="126">
        <v>10</v>
      </c>
      <c r="D2099" s="11">
        <f>ROUND(АТС!D603*$D$791*$D$792/100,2)</f>
        <v>3.87</v>
      </c>
      <c r="E2099" s="11">
        <f>ROUND(АТС!$D603*$E$791*$E$792/100,2)</f>
        <v>3.56</v>
      </c>
      <c r="F2099" s="11">
        <f>ROUND(АТС!$D603*$F$791*$F$792/100,2)</f>
        <v>2.42</v>
      </c>
      <c r="G2099" s="11">
        <f>ROUND(АТС!$D603*$G$791*$G$792/100,2)</f>
        <v>1.42</v>
      </c>
    </row>
    <row r="2100" spans="1:7" x14ac:dyDescent="0.25">
      <c r="A2100" s="259"/>
      <c r="B2100" s="125">
        <f t="shared" si="32"/>
        <v>42545.458330000001</v>
      </c>
      <c r="C2100" s="126">
        <v>11</v>
      </c>
      <c r="D2100" s="11">
        <f>ROUND(АТС!D604*$D$791*$D$792/100,2)</f>
        <v>1.1599999999999999</v>
      </c>
      <c r="E2100" s="11">
        <f>ROUND(АТС!$D604*$E$791*$E$792/100,2)</f>
        <v>1.07</v>
      </c>
      <c r="F2100" s="11">
        <f>ROUND(АТС!$D604*$F$791*$F$792/100,2)</f>
        <v>0.73</v>
      </c>
      <c r="G2100" s="11">
        <f>ROUND(АТС!$D604*$G$791*$G$792/100,2)</f>
        <v>0.43</v>
      </c>
    </row>
    <row r="2101" spans="1:7" x14ac:dyDescent="0.25">
      <c r="A2101" s="259"/>
      <c r="B2101" s="123">
        <f t="shared" si="32"/>
        <v>42545.5</v>
      </c>
      <c r="C2101" s="126">
        <v>12</v>
      </c>
      <c r="D2101" s="11">
        <f>ROUND(АТС!D605*$D$791*$D$792/100,2)</f>
        <v>1.2</v>
      </c>
      <c r="E2101" s="11">
        <f>ROUND(АТС!$D605*$E$791*$E$792/100,2)</f>
        <v>1.1000000000000001</v>
      </c>
      <c r="F2101" s="11">
        <f>ROUND(АТС!$D605*$F$791*$F$792/100,2)</f>
        <v>0.75</v>
      </c>
      <c r="G2101" s="11">
        <f>ROUND(АТС!$D605*$G$791*$G$792/100,2)</f>
        <v>0.44</v>
      </c>
    </row>
    <row r="2102" spans="1:7" x14ac:dyDescent="0.25">
      <c r="A2102" s="259"/>
      <c r="B2102" s="125">
        <f t="shared" si="32"/>
        <v>42545.541669999999</v>
      </c>
      <c r="C2102" s="126">
        <v>13</v>
      </c>
      <c r="D2102" s="11">
        <f>ROUND(АТС!D606*$D$791*$D$792/100,2)</f>
        <v>0.54</v>
      </c>
      <c r="E2102" s="11">
        <f>ROUND(АТС!$D606*$E$791*$E$792/100,2)</f>
        <v>0.5</v>
      </c>
      <c r="F2102" s="11">
        <f>ROUND(АТС!$D606*$F$791*$F$792/100,2)</f>
        <v>0.34</v>
      </c>
      <c r="G2102" s="11">
        <f>ROUND(АТС!$D606*$G$791*$G$792/100,2)</f>
        <v>0.2</v>
      </c>
    </row>
    <row r="2103" spans="1:7" x14ac:dyDescent="0.25">
      <c r="A2103" s="259"/>
      <c r="B2103" s="123">
        <f t="shared" si="32"/>
        <v>42545.583330000001</v>
      </c>
      <c r="C2103" s="126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9"/>
      <c r="B2104" s="125">
        <f t="shared" si="32"/>
        <v>42545.625</v>
      </c>
      <c r="C2104" s="126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9"/>
      <c r="B2105" s="123">
        <f t="shared" si="32"/>
        <v>42545.666669999999</v>
      </c>
      <c r="C2105" s="126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9"/>
      <c r="B2106" s="125">
        <f t="shared" si="32"/>
        <v>42545.708330000001</v>
      </c>
      <c r="C2106" s="126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9"/>
      <c r="B2107" s="123">
        <f t="shared" si="32"/>
        <v>42545.75</v>
      </c>
      <c r="C2107" s="126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9"/>
      <c r="B2108" s="125">
        <f t="shared" si="32"/>
        <v>42545.791669999999</v>
      </c>
      <c r="C2108" s="126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9"/>
      <c r="B2109" s="123">
        <f t="shared" si="32"/>
        <v>42545.833330000001</v>
      </c>
      <c r="C2109" s="126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9"/>
      <c r="B2110" s="125">
        <f t="shared" si="32"/>
        <v>42545.875</v>
      </c>
      <c r="C2110" s="126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9"/>
      <c r="B2111" s="123">
        <f t="shared" si="32"/>
        <v>42545.916669999999</v>
      </c>
      <c r="C2111" s="126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9"/>
      <c r="B2112" s="125">
        <f t="shared" si="32"/>
        <v>42545.958330000001</v>
      </c>
      <c r="C2112" s="126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9"/>
      <c r="B2113" s="123">
        <f t="shared" si="32"/>
        <v>42546</v>
      </c>
      <c r="C2113" s="126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9"/>
      <c r="B2114" s="125">
        <f t="shared" si="32"/>
        <v>42546.041669999999</v>
      </c>
      <c r="C2114" s="126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9"/>
      <c r="B2115" s="123">
        <f t="shared" si="32"/>
        <v>42546.083330000001</v>
      </c>
      <c r="C2115" s="126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9"/>
      <c r="B2116" s="125">
        <f t="shared" si="32"/>
        <v>42546.125</v>
      </c>
      <c r="C2116" s="126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9"/>
      <c r="B2117" s="123">
        <f t="shared" si="32"/>
        <v>42546.166669999999</v>
      </c>
      <c r="C2117" s="126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9"/>
      <c r="B2118" s="125">
        <f t="shared" si="32"/>
        <v>42546.208330000001</v>
      </c>
      <c r="C2118" s="126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59"/>
      <c r="B2119" s="123">
        <f t="shared" si="32"/>
        <v>42546.25</v>
      </c>
      <c r="C2119" s="126">
        <v>6</v>
      </c>
      <c r="D2119" s="11">
        <f>ROUND(АТС!D623*$D$791*$D$792/100,2)</f>
        <v>0</v>
      </c>
      <c r="E2119" s="11">
        <f>ROUND(АТС!$D623*$E$791*$E$792/100,2)</f>
        <v>0</v>
      </c>
      <c r="F2119" s="11">
        <f>ROUND(АТС!$D623*$F$791*$F$792/100,2)</f>
        <v>0</v>
      </c>
      <c r="G2119" s="11">
        <f>ROUND(АТС!$D623*$G$791*$G$792/100,2)</f>
        <v>0</v>
      </c>
    </row>
    <row r="2120" spans="1:7" x14ac:dyDescent="0.25">
      <c r="A2120" s="259"/>
      <c r="B2120" s="125">
        <f t="shared" si="32"/>
        <v>42546.291669999999</v>
      </c>
      <c r="C2120" s="126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59"/>
      <c r="B2121" s="123">
        <f t="shared" si="32"/>
        <v>42546.333330000001</v>
      </c>
      <c r="C2121" s="126">
        <v>8</v>
      </c>
      <c r="D2121" s="11">
        <f>ROUND(АТС!D625*$D$791*$D$792/100,2)</f>
        <v>0.6</v>
      </c>
      <c r="E2121" s="11">
        <f>ROUND(АТС!$D625*$E$791*$E$792/100,2)</f>
        <v>0.55000000000000004</v>
      </c>
      <c r="F2121" s="11">
        <f>ROUND(АТС!$D625*$F$791*$F$792/100,2)</f>
        <v>0.38</v>
      </c>
      <c r="G2121" s="11">
        <f>ROUND(АТС!$D625*$G$791*$G$792/100,2)</f>
        <v>0.22</v>
      </c>
    </row>
    <row r="2122" spans="1:7" x14ac:dyDescent="0.25">
      <c r="A2122" s="259"/>
      <c r="B2122" s="125">
        <f t="shared" si="32"/>
        <v>42546.375</v>
      </c>
      <c r="C2122" s="126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9"/>
      <c r="B2123" s="123">
        <f t="shared" si="32"/>
        <v>42546.416669999999</v>
      </c>
      <c r="C2123" s="126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9"/>
      <c r="B2124" s="125">
        <f t="shared" si="32"/>
        <v>42546.458330000001</v>
      </c>
      <c r="C2124" s="126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9"/>
      <c r="B2125" s="123">
        <f t="shared" si="32"/>
        <v>42546.5</v>
      </c>
      <c r="C2125" s="126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9"/>
      <c r="B2126" s="125">
        <f t="shared" si="32"/>
        <v>42546.541669999999</v>
      </c>
      <c r="C2126" s="126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9"/>
      <c r="B2127" s="123">
        <f t="shared" si="32"/>
        <v>42546.583330000001</v>
      </c>
      <c r="C2127" s="126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9"/>
      <c r="B2128" s="125">
        <f t="shared" si="32"/>
        <v>42546.625</v>
      </c>
      <c r="C2128" s="126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9"/>
      <c r="B2129" s="123">
        <f t="shared" si="32"/>
        <v>42546.666669999999</v>
      </c>
      <c r="C2129" s="126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9"/>
      <c r="B2130" s="125">
        <f t="shared" si="32"/>
        <v>42546.708330000001</v>
      </c>
      <c r="C2130" s="126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9"/>
      <c r="B2131" s="123">
        <f t="shared" si="32"/>
        <v>42546.75</v>
      </c>
      <c r="C2131" s="126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9"/>
      <c r="B2132" s="125">
        <f t="shared" si="32"/>
        <v>42546.791669999999</v>
      </c>
      <c r="C2132" s="126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9"/>
      <c r="B2133" s="123">
        <f t="shared" si="32"/>
        <v>42546.833330000001</v>
      </c>
      <c r="C2133" s="126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9"/>
      <c r="B2134" s="125">
        <f t="shared" si="32"/>
        <v>42546.875</v>
      </c>
      <c r="C2134" s="126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9"/>
      <c r="B2135" s="123">
        <f t="shared" si="32"/>
        <v>42546.916669999999</v>
      </c>
      <c r="C2135" s="126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9"/>
      <c r="B2136" s="125">
        <f t="shared" si="32"/>
        <v>42546.958330000001</v>
      </c>
      <c r="C2136" s="126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9"/>
      <c r="B2137" s="125">
        <f t="shared" si="32"/>
        <v>42547</v>
      </c>
      <c r="C2137" s="126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9"/>
      <c r="B2138" s="125">
        <f t="shared" ref="B2138:B2201" si="33">B2114+1</f>
        <v>42547.041669999999</v>
      </c>
      <c r="C2138" s="126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9"/>
      <c r="B2139" s="125">
        <f t="shared" si="33"/>
        <v>42547.083330000001</v>
      </c>
      <c r="C2139" s="126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9"/>
      <c r="B2140" s="125">
        <f t="shared" si="33"/>
        <v>42547.125</v>
      </c>
      <c r="C2140" s="126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9"/>
      <c r="B2141" s="125">
        <f t="shared" si="33"/>
        <v>42547.166669999999</v>
      </c>
      <c r="C2141" s="126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9"/>
      <c r="B2142" s="125">
        <f t="shared" si="33"/>
        <v>42547.208330000001</v>
      </c>
      <c r="C2142" s="126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59"/>
      <c r="B2143" s="125">
        <f t="shared" si="33"/>
        <v>42547.25</v>
      </c>
      <c r="C2143" s="126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59"/>
      <c r="B2144" s="125">
        <f t="shared" si="33"/>
        <v>42547.291669999999</v>
      </c>
      <c r="C2144" s="126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59"/>
      <c r="B2145" s="125">
        <f t="shared" si="33"/>
        <v>42547.333330000001</v>
      </c>
      <c r="C2145" s="126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59"/>
      <c r="B2146" s="125">
        <f t="shared" si="33"/>
        <v>42547.375</v>
      </c>
      <c r="C2146" s="126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9"/>
      <c r="B2147" s="125">
        <f t="shared" si="33"/>
        <v>42547.416669999999</v>
      </c>
      <c r="C2147" s="126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9"/>
      <c r="B2148" s="125">
        <f t="shared" si="33"/>
        <v>42547.458330000001</v>
      </c>
      <c r="C2148" s="126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9"/>
      <c r="B2149" s="125">
        <f t="shared" si="33"/>
        <v>42547.5</v>
      </c>
      <c r="C2149" s="126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9"/>
      <c r="B2150" s="125">
        <f t="shared" si="33"/>
        <v>42547.541669999999</v>
      </c>
      <c r="C2150" s="126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9"/>
      <c r="B2151" s="125">
        <f t="shared" si="33"/>
        <v>42547.583330000001</v>
      </c>
      <c r="C2151" s="126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9"/>
      <c r="B2152" s="125">
        <f t="shared" si="33"/>
        <v>42547.625</v>
      </c>
      <c r="C2152" s="126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9"/>
      <c r="B2153" s="125">
        <f t="shared" si="33"/>
        <v>42547.666669999999</v>
      </c>
      <c r="C2153" s="126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9"/>
      <c r="B2154" s="125">
        <f t="shared" si="33"/>
        <v>42547.708330000001</v>
      </c>
      <c r="C2154" s="126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9"/>
      <c r="B2155" s="125">
        <f t="shared" si="33"/>
        <v>42547.75</v>
      </c>
      <c r="C2155" s="126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9"/>
      <c r="B2156" s="125">
        <f t="shared" si="33"/>
        <v>42547.791669999999</v>
      </c>
      <c r="C2156" s="126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9"/>
      <c r="B2157" s="125">
        <f t="shared" si="33"/>
        <v>42547.833330000001</v>
      </c>
      <c r="C2157" s="126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9"/>
      <c r="B2158" s="125">
        <f t="shared" si="33"/>
        <v>42547.875</v>
      </c>
      <c r="C2158" s="126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9"/>
      <c r="B2159" s="125">
        <f t="shared" si="33"/>
        <v>42547.916669999999</v>
      </c>
      <c r="C2159" s="126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9"/>
      <c r="B2160" s="125">
        <f t="shared" si="33"/>
        <v>42547.958330000001</v>
      </c>
      <c r="C2160" s="126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9"/>
      <c r="B2161" s="125">
        <f t="shared" si="33"/>
        <v>42548</v>
      </c>
      <c r="C2161" s="126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9"/>
      <c r="B2162" s="125">
        <f t="shared" si="33"/>
        <v>42548.041669999999</v>
      </c>
      <c r="C2162" s="126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9"/>
      <c r="B2163" s="125">
        <f t="shared" si="33"/>
        <v>42548.083330000001</v>
      </c>
      <c r="C2163" s="126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9"/>
      <c r="B2164" s="125">
        <f t="shared" si="33"/>
        <v>42548.125</v>
      </c>
      <c r="C2164" s="126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9"/>
      <c r="B2165" s="125">
        <f t="shared" si="33"/>
        <v>42548.166669999999</v>
      </c>
      <c r="C2165" s="126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59"/>
      <c r="B2166" s="125">
        <f t="shared" si="33"/>
        <v>42548.208330000001</v>
      </c>
      <c r="C2166" s="126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59"/>
      <c r="B2167" s="125">
        <f t="shared" si="33"/>
        <v>42548.25</v>
      </c>
      <c r="C2167" s="126">
        <v>6</v>
      </c>
      <c r="D2167" s="35">
        <f>ROUND(АТС!D671*$D$791*$D$792/100,2)</f>
        <v>0</v>
      </c>
      <c r="E2167" s="35">
        <f>ROUND(АТС!$D671*$E$791*$E$792/100,2)</f>
        <v>0</v>
      </c>
      <c r="F2167" s="35">
        <f>ROUND(АТС!$D671*$F$791*$F$792/100,2)</f>
        <v>0</v>
      </c>
      <c r="G2167" s="35">
        <f>ROUND(АТС!$D671*$G$791*$G$792/100,2)</f>
        <v>0</v>
      </c>
    </row>
    <row r="2168" spans="1:7" x14ac:dyDescent="0.25">
      <c r="A2168" s="259"/>
      <c r="B2168" s="125">
        <f t="shared" si="33"/>
        <v>42548.291669999999</v>
      </c>
      <c r="C2168" s="126">
        <v>7</v>
      </c>
      <c r="D2168" s="35">
        <f>ROUND(АТС!D672*$D$791*$D$792/100,2)</f>
        <v>22.09</v>
      </c>
      <c r="E2168" s="35">
        <f>ROUND(АТС!$D672*$E$791*$E$792/100,2)</f>
        <v>20.29</v>
      </c>
      <c r="F2168" s="35">
        <f>ROUND(АТС!$D672*$F$791*$F$792/100,2)</f>
        <v>13.82</v>
      </c>
      <c r="G2168" s="35">
        <f>ROUND(АТС!$D672*$G$791*$G$792/100,2)</f>
        <v>8.09</v>
      </c>
    </row>
    <row r="2169" spans="1:7" x14ac:dyDescent="0.25">
      <c r="A2169" s="259"/>
      <c r="B2169" s="125">
        <f t="shared" si="33"/>
        <v>42548.333330000001</v>
      </c>
      <c r="C2169" s="126">
        <v>8</v>
      </c>
      <c r="D2169" s="35">
        <f>ROUND(АТС!D673*$D$791*$D$792/100,2)</f>
        <v>30.33</v>
      </c>
      <c r="E2169" s="35">
        <f>ROUND(АТС!$D673*$E$791*$E$792/100,2)</f>
        <v>27.87</v>
      </c>
      <c r="F2169" s="35">
        <f>ROUND(АТС!$D673*$F$791*$F$792/100,2)</f>
        <v>18.97</v>
      </c>
      <c r="G2169" s="35">
        <f>ROUND(АТС!$D673*$G$791*$G$792/100,2)</f>
        <v>11.1</v>
      </c>
    </row>
    <row r="2170" spans="1:7" x14ac:dyDescent="0.25">
      <c r="A2170" s="259"/>
      <c r="B2170" s="125">
        <f t="shared" si="33"/>
        <v>42548.375</v>
      </c>
      <c r="C2170" s="126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59"/>
      <c r="B2171" s="125">
        <f t="shared" si="33"/>
        <v>42548.416669999999</v>
      </c>
      <c r="C2171" s="126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59"/>
      <c r="B2172" s="125">
        <f t="shared" si="33"/>
        <v>42548.458330000001</v>
      </c>
      <c r="C2172" s="126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9"/>
      <c r="B2173" s="125">
        <f t="shared" si="33"/>
        <v>42548.5</v>
      </c>
      <c r="C2173" s="126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9"/>
      <c r="B2174" s="125">
        <f t="shared" si="33"/>
        <v>42548.541669999999</v>
      </c>
      <c r="C2174" s="126">
        <v>13</v>
      </c>
      <c r="D2174" s="35">
        <f>ROUND(АТС!D678*$D$791*$D$792/100,2)</f>
        <v>63.78</v>
      </c>
      <c r="E2174" s="35">
        <f>ROUND(АТС!$D678*$E$791*$E$792/100,2)</f>
        <v>58.6</v>
      </c>
      <c r="F2174" s="35">
        <f>ROUND(АТС!$D678*$F$791*$F$792/100,2)</f>
        <v>39.89</v>
      </c>
      <c r="G2174" s="35">
        <f>ROUND(АТС!$D678*$G$791*$G$792/100,2)</f>
        <v>23.35</v>
      </c>
    </row>
    <row r="2175" spans="1:7" x14ac:dyDescent="0.25">
      <c r="A2175" s="259"/>
      <c r="B2175" s="125">
        <f t="shared" si="33"/>
        <v>42548.583330000001</v>
      </c>
      <c r="C2175" s="126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9"/>
      <c r="B2176" s="125">
        <f t="shared" si="33"/>
        <v>42548.625</v>
      </c>
      <c r="C2176" s="126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9"/>
      <c r="B2177" s="125">
        <f t="shared" si="33"/>
        <v>42548.666669999999</v>
      </c>
      <c r="C2177" s="126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9"/>
      <c r="B2178" s="125">
        <f t="shared" si="33"/>
        <v>42548.708330000001</v>
      </c>
      <c r="C2178" s="126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9"/>
      <c r="B2179" s="125">
        <f t="shared" si="33"/>
        <v>42548.75</v>
      </c>
      <c r="C2179" s="126">
        <v>18</v>
      </c>
      <c r="D2179" s="35">
        <f>ROUND(АТС!D683*$D$791*$D$792/100,2)</f>
        <v>0.87</v>
      </c>
      <c r="E2179" s="35">
        <f>ROUND(АТС!$D683*$E$791*$E$792/100,2)</f>
        <v>0.8</v>
      </c>
      <c r="F2179" s="35">
        <f>ROUND(АТС!$D683*$F$791*$F$792/100,2)</f>
        <v>0.54</v>
      </c>
      <c r="G2179" s="35">
        <f>ROUND(АТС!$D683*$G$791*$G$792/100,2)</f>
        <v>0.32</v>
      </c>
    </row>
    <row r="2180" spans="1:7" x14ac:dyDescent="0.25">
      <c r="A2180" s="259"/>
      <c r="B2180" s="125">
        <f t="shared" si="33"/>
        <v>42548.791669999999</v>
      </c>
      <c r="C2180" s="126">
        <v>19</v>
      </c>
      <c r="D2180" s="35">
        <f>ROUND(АТС!D684*$D$791*$D$792/100,2)</f>
        <v>3.99</v>
      </c>
      <c r="E2180" s="35">
        <f>ROUND(АТС!$D684*$E$791*$E$792/100,2)</f>
        <v>3.66</v>
      </c>
      <c r="F2180" s="35">
        <f>ROUND(АТС!$D684*$F$791*$F$792/100,2)</f>
        <v>2.4900000000000002</v>
      </c>
      <c r="G2180" s="35">
        <f>ROUND(АТС!$D684*$G$791*$G$792/100,2)</f>
        <v>1.46</v>
      </c>
    </row>
    <row r="2181" spans="1:7" x14ac:dyDescent="0.25">
      <c r="A2181" s="259"/>
      <c r="B2181" s="125">
        <f t="shared" si="33"/>
        <v>42548.833330000001</v>
      </c>
      <c r="C2181" s="126">
        <v>20</v>
      </c>
      <c r="D2181" s="35">
        <f>ROUND(АТС!D685*$D$791*$D$792/100,2)</f>
        <v>1.03</v>
      </c>
      <c r="E2181" s="35">
        <f>ROUND(АТС!$D685*$E$791*$E$792/100,2)</f>
        <v>0.95</v>
      </c>
      <c r="F2181" s="35">
        <f>ROUND(АТС!$D685*$F$791*$F$792/100,2)</f>
        <v>0.65</v>
      </c>
      <c r="G2181" s="35">
        <f>ROUND(АТС!$D685*$G$791*$G$792/100,2)</f>
        <v>0.38</v>
      </c>
    </row>
    <row r="2182" spans="1:7" x14ac:dyDescent="0.25">
      <c r="A2182" s="259"/>
      <c r="B2182" s="125">
        <f t="shared" si="33"/>
        <v>42548.875</v>
      </c>
      <c r="C2182" s="126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9"/>
      <c r="B2183" s="125">
        <f t="shared" si="33"/>
        <v>42548.916669999999</v>
      </c>
      <c r="C2183" s="126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9"/>
      <c r="B2184" s="125">
        <f t="shared" si="33"/>
        <v>42548.958330000001</v>
      </c>
      <c r="C2184" s="126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9"/>
      <c r="B2185" s="125">
        <f t="shared" si="33"/>
        <v>42549</v>
      </c>
      <c r="C2185" s="126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9"/>
      <c r="B2186" s="125">
        <f t="shared" si="33"/>
        <v>42549.041669999999</v>
      </c>
      <c r="C2186" s="126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9"/>
      <c r="B2187" s="125">
        <f t="shared" si="33"/>
        <v>42549.083330000001</v>
      </c>
      <c r="C2187" s="126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9"/>
      <c r="B2188" s="125">
        <f t="shared" si="33"/>
        <v>42549.125</v>
      </c>
      <c r="C2188" s="126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9"/>
      <c r="B2189" s="125">
        <f t="shared" si="33"/>
        <v>42549.166669999999</v>
      </c>
      <c r="C2189" s="126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9"/>
      <c r="B2190" s="125">
        <f t="shared" si="33"/>
        <v>42549.208330000001</v>
      </c>
      <c r="C2190" s="126">
        <v>5</v>
      </c>
      <c r="D2190" s="35">
        <f>ROUND(АТС!D694*$D$791*$D$792/100,2)</f>
        <v>3.42</v>
      </c>
      <c r="E2190" s="35">
        <f>ROUND(АТС!$D694*$E$791*$E$792/100,2)</f>
        <v>3.15</v>
      </c>
      <c r="F2190" s="35">
        <f>ROUND(АТС!$D694*$F$791*$F$792/100,2)</f>
        <v>2.14</v>
      </c>
      <c r="G2190" s="35">
        <f>ROUND(АТС!$D694*$G$791*$G$792/100,2)</f>
        <v>1.25</v>
      </c>
    </row>
    <row r="2191" spans="1:7" x14ac:dyDescent="0.25">
      <c r="A2191" s="259"/>
      <c r="B2191" s="125">
        <f t="shared" si="33"/>
        <v>42549.25</v>
      </c>
      <c r="C2191" s="126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59"/>
      <c r="B2192" s="125">
        <f t="shared" si="33"/>
        <v>42549.291669999999</v>
      </c>
      <c r="C2192" s="126">
        <v>7</v>
      </c>
      <c r="D2192" s="35">
        <f>ROUND(АТС!D696*$D$791*$D$792/100,2)</f>
        <v>6.78</v>
      </c>
      <c r="E2192" s="35">
        <f>ROUND(АТС!$D696*$E$791*$E$792/100,2)</f>
        <v>6.23</v>
      </c>
      <c r="F2192" s="35">
        <f>ROUND(АТС!$D696*$F$791*$F$792/100,2)</f>
        <v>4.24</v>
      </c>
      <c r="G2192" s="35">
        <f>ROUND(АТС!$D696*$G$791*$G$792/100,2)</f>
        <v>2.48</v>
      </c>
    </row>
    <row r="2193" spans="1:7" x14ac:dyDescent="0.25">
      <c r="A2193" s="259"/>
      <c r="B2193" s="125">
        <f t="shared" si="33"/>
        <v>42549.333330000001</v>
      </c>
      <c r="C2193" s="126">
        <v>8</v>
      </c>
      <c r="D2193" s="35">
        <f>ROUND(АТС!D697*$D$791*$D$792/100,2)</f>
        <v>8.66</v>
      </c>
      <c r="E2193" s="35">
        <f>ROUND(АТС!$D697*$E$791*$E$792/100,2)</f>
        <v>7.95</v>
      </c>
      <c r="F2193" s="35">
        <f>ROUND(АТС!$D697*$F$791*$F$792/100,2)</f>
        <v>5.41</v>
      </c>
      <c r="G2193" s="35">
        <f>ROUND(АТС!$D697*$G$791*$G$792/100,2)</f>
        <v>3.17</v>
      </c>
    </row>
    <row r="2194" spans="1:7" x14ac:dyDescent="0.25">
      <c r="A2194" s="259"/>
      <c r="B2194" s="125">
        <f t="shared" si="33"/>
        <v>42549.375</v>
      </c>
      <c r="C2194" s="126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59"/>
      <c r="B2195" s="125">
        <f t="shared" si="33"/>
        <v>42549.416669999999</v>
      </c>
      <c r="C2195" s="126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59"/>
      <c r="B2196" s="125">
        <f t="shared" si="33"/>
        <v>42549.458330000001</v>
      </c>
      <c r="C2196" s="126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9"/>
      <c r="B2197" s="125">
        <f t="shared" si="33"/>
        <v>42549.5</v>
      </c>
      <c r="C2197" s="126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9"/>
      <c r="B2198" s="125">
        <f t="shared" si="33"/>
        <v>42549.541669999999</v>
      </c>
      <c r="C2198" s="126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9"/>
      <c r="B2199" s="125">
        <f t="shared" si="33"/>
        <v>42549.583330000001</v>
      </c>
      <c r="C2199" s="126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59"/>
      <c r="B2200" s="125">
        <f t="shared" si="33"/>
        <v>42549.625</v>
      </c>
      <c r="C2200" s="126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59"/>
      <c r="B2201" s="125">
        <f t="shared" si="33"/>
        <v>42549.666669999999</v>
      </c>
      <c r="C2201" s="126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9"/>
      <c r="B2202" s="125">
        <f t="shared" ref="B2202:B2265" si="34">B2178+1</f>
        <v>42549.708330000001</v>
      </c>
      <c r="C2202" s="126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59"/>
      <c r="B2203" s="125">
        <f t="shared" si="34"/>
        <v>42549.75</v>
      </c>
      <c r="C2203" s="126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59"/>
      <c r="B2204" s="125">
        <f t="shared" si="34"/>
        <v>42549.791669999999</v>
      </c>
      <c r="C2204" s="126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59"/>
      <c r="B2205" s="125">
        <f t="shared" si="34"/>
        <v>42549.833330000001</v>
      </c>
      <c r="C2205" s="126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9"/>
      <c r="B2206" s="125">
        <f t="shared" si="34"/>
        <v>42549.875</v>
      </c>
      <c r="C2206" s="126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9"/>
      <c r="B2207" s="125">
        <f t="shared" si="34"/>
        <v>42549.916669999999</v>
      </c>
      <c r="C2207" s="126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9"/>
      <c r="B2208" s="125">
        <f t="shared" si="34"/>
        <v>42549.958330000001</v>
      </c>
      <c r="C2208" s="126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9"/>
      <c r="B2209" s="125">
        <f t="shared" si="34"/>
        <v>42550</v>
      </c>
      <c r="C2209" s="126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9"/>
      <c r="B2210" s="125">
        <f t="shared" si="34"/>
        <v>42550.041669999999</v>
      </c>
      <c r="C2210" s="126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9"/>
      <c r="B2211" s="125">
        <f t="shared" si="34"/>
        <v>42550.083330000001</v>
      </c>
      <c r="C2211" s="126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9"/>
      <c r="B2212" s="125">
        <f t="shared" si="34"/>
        <v>42550.125</v>
      </c>
      <c r="C2212" s="126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9"/>
      <c r="B2213" s="125">
        <f t="shared" si="34"/>
        <v>42550.166669999999</v>
      </c>
      <c r="C2213" s="126">
        <v>4</v>
      </c>
      <c r="D2213" s="35">
        <f>ROUND(АТС!D717*$D$791*$D$792/100,2)</f>
        <v>2.08</v>
      </c>
      <c r="E2213" s="35">
        <f>ROUND(АТС!$D717*$E$791*$E$792/100,2)</f>
        <v>1.91</v>
      </c>
      <c r="F2213" s="35">
        <f>ROUND(АТС!$D717*$F$791*$F$792/100,2)</f>
        <v>1.3</v>
      </c>
      <c r="G2213" s="35">
        <f>ROUND(АТС!$D717*$G$791*$G$792/100,2)</f>
        <v>0.76</v>
      </c>
    </row>
    <row r="2214" spans="1:7" x14ac:dyDescent="0.25">
      <c r="A2214" s="259"/>
      <c r="B2214" s="125">
        <f t="shared" si="34"/>
        <v>42550.208330000001</v>
      </c>
      <c r="C2214" s="126">
        <v>5</v>
      </c>
      <c r="D2214" s="35">
        <f>ROUND(АТС!D718*$D$791*$D$792/100,2)</f>
        <v>4.47</v>
      </c>
      <c r="E2214" s="35">
        <f>ROUND(АТС!$D718*$E$791*$E$792/100,2)</f>
        <v>4.0999999999999996</v>
      </c>
      <c r="F2214" s="35">
        <f>ROUND(АТС!$D718*$F$791*$F$792/100,2)</f>
        <v>2.79</v>
      </c>
      <c r="G2214" s="35">
        <f>ROUND(АТС!$D718*$G$791*$G$792/100,2)</f>
        <v>1.63</v>
      </c>
    </row>
    <row r="2215" spans="1:7" x14ac:dyDescent="0.25">
      <c r="A2215" s="259"/>
      <c r="B2215" s="125">
        <f t="shared" si="34"/>
        <v>42550.25</v>
      </c>
      <c r="C2215" s="126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59"/>
      <c r="B2216" s="125">
        <f t="shared" si="34"/>
        <v>42550.291669999999</v>
      </c>
      <c r="C2216" s="126">
        <v>7</v>
      </c>
      <c r="D2216" s="35">
        <f>ROUND(АТС!D720*$D$791*$D$792/100,2)</f>
        <v>80.239999999999995</v>
      </c>
      <c r="E2216" s="35">
        <f>ROUND(АТС!$D720*$E$791*$E$792/100,2)</f>
        <v>73.73</v>
      </c>
      <c r="F2216" s="35">
        <f>ROUND(АТС!$D720*$F$791*$F$792/100,2)</f>
        <v>50.19</v>
      </c>
      <c r="G2216" s="35">
        <f>ROUND(АТС!$D720*$G$791*$G$792/100,2)</f>
        <v>29.37</v>
      </c>
    </row>
    <row r="2217" spans="1:7" x14ac:dyDescent="0.25">
      <c r="A2217" s="259"/>
      <c r="B2217" s="125">
        <f t="shared" si="34"/>
        <v>42550.333330000001</v>
      </c>
      <c r="C2217" s="126">
        <v>8</v>
      </c>
      <c r="D2217" s="35">
        <f>ROUND(АТС!D721*$D$791*$D$792/100,2)</f>
        <v>15.58</v>
      </c>
      <c r="E2217" s="35">
        <f>ROUND(АТС!$D721*$E$791*$E$792/100,2)</f>
        <v>14.31</v>
      </c>
      <c r="F2217" s="35">
        <f>ROUND(АТС!$D721*$F$791*$F$792/100,2)</f>
        <v>9.74</v>
      </c>
      <c r="G2217" s="35">
        <f>ROUND(АТС!$D721*$G$791*$G$792/100,2)</f>
        <v>5.7</v>
      </c>
    </row>
    <row r="2218" spans="1:7" x14ac:dyDescent="0.25">
      <c r="A2218" s="259"/>
      <c r="B2218" s="125">
        <f t="shared" si="34"/>
        <v>42550.375</v>
      </c>
      <c r="C2218" s="126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59"/>
      <c r="B2219" s="125">
        <f t="shared" si="34"/>
        <v>42550.416669999999</v>
      </c>
      <c r="C2219" s="126">
        <v>10</v>
      </c>
      <c r="D2219" s="35">
        <f>ROUND(АТС!D723*$D$791*$D$792/100,2)</f>
        <v>6.56</v>
      </c>
      <c r="E2219" s="35">
        <f>ROUND(АТС!$D723*$E$791*$E$792/100,2)</f>
        <v>6.03</v>
      </c>
      <c r="F2219" s="35">
        <f>ROUND(АТС!$D723*$F$791*$F$792/100,2)</f>
        <v>4.1100000000000003</v>
      </c>
      <c r="G2219" s="35">
        <f>ROUND(АТС!$D723*$G$791*$G$792/100,2)</f>
        <v>2.4</v>
      </c>
    </row>
    <row r="2220" spans="1:7" x14ac:dyDescent="0.25">
      <c r="A2220" s="259"/>
      <c r="B2220" s="125">
        <f t="shared" si="34"/>
        <v>42550.458330000001</v>
      </c>
      <c r="C2220" s="126">
        <v>11</v>
      </c>
      <c r="D2220" s="35">
        <f>ROUND(АТС!D724*$D$791*$D$792/100,2)</f>
        <v>1.44</v>
      </c>
      <c r="E2220" s="35">
        <f>ROUND(АТС!$D724*$E$791*$E$792/100,2)</f>
        <v>1.33</v>
      </c>
      <c r="F2220" s="35">
        <f>ROUND(АТС!$D724*$F$791*$F$792/100,2)</f>
        <v>0.9</v>
      </c>
      <c r="G2220" s="35">
        <f>ROUND(АТС!$D724*$G$791*$G$792/100,2)</f>
        <v>0.53</v>
      </c>
    </row>
    <row r="2221" spans="1:7" x14ac:dyDescent="0.25">
      <c r="A2221" s="259"/>
      <c r="B2221" s="125">
        <f t="shared" si="34"/>
        <v>42550.5</v>
      </c>
      <c r="C2221" s="126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59"/>
      <c r="B2222" s="125">
        <f t="shared" si="34"/>
        <v>42550.541669999999</v>
      </c>
      <c r="C2222" s="126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59"/>
      <c r="B2223" s="125">
        <f t="shared" si="34"/>
        <v>42550.583330000001</v>
      </c>
      <c r="C2223" s="126">
        <v>14</v>
      </c>
      <c r="D2223" s="35">
        <f>ROUND(АТС!D727*$D$791*$D$792/100,2)</f>
        <v>86.01</v>
      </c>
      <c r="E2223" s="35">
        <f>ROUND(АТС!$D727*$E$791*$E$792/100,2)</f>
        <v>79.03</v>
      </c>
      <c r="F2223" s="35">
        <f>ROUND(АТС!$D727*$F$791*$F$792/100,2)</f>
        <v>53.8</v>
      </c>
      <c r="G2223" s="35">
        <f>ROUND(АТС!$D727*$G$791*$G$792/100,2)</f>
        <v>31.49</v>
      </c>
    </row>
    <row r="2224" spans="1:7" x14ac:dyDescent="0.25">
      <c r="A2224" s="259"/>
      <c r="B2224" s="125">
        <f t="shared" si="34"/>
        <v>42550.625</v>
      </c>
      <c r="C2224" s="126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9"/>
      <c r="B2225" s="125">
        <f t="shared" si="34"/>
        <v>42550.666669999999</v>
      </c>
      <c r="C2225" s="126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59"/>
      <c r="B2226" s="125">
        <f t="shared" si="34"/>
        <v>42550.708330000001</v>
      </c>
      <c r="C2226" s="126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59"/>
      <c r="B2227" s="125">
        <f t="shared" si="34"/>
        <v>42550.75</v>
      </c>
      <c r="C2227" s="126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59"/>
      <c r="B2228" s="125">
        <f t="shared" si="34"/>
        <v>42550.791669999999</v>
      </c>
      <c r="C2228" s="126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59"/>
      <c r="B2229" s="125">
        <f t="shared" si="34"/>
        <v>42550.833330000001</v>
      </c>
      <c r="C2229" s="126">
        <v>20</v>
      </c>
      <c r="D2229" s="35">
        <f>ROUND(АТС!D733*$D$791*$D$792/100,2)</f>
        <v>13.71</v>
      </c>
      <c r="E2229" s="35">
        <f>ROUND(АТС!$D733*$E$791*$E$792/100,2)</f>
        <v>12.6</v>
      </c>
      <c r="F2229" s="35">
        <f>ROUND(АТС!$D733*$F$791*$F$792/100,2)</f>
        <v>8.57</v>
      </c>
      <c r="G2229" s="35">
        <f>ROUND(АТС!$D733*$G$791*$G$792/100,2)</f>
        <v>5.0199999999999996</v>
      </c>
    </row>
    <row r="2230" spans="1:7" x14ac:dyDescent="0.25">
      <c r="A2230" s="259"/>
      <c r="B2230" s="125">
        <f t="shared" si="34"/>
        <v>42550.875</v>
      </c>
      <c r="C2230" s="126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9"/>
      <c r="B2231" s="125">
        <f t="shared" si="34"/>
        <v>42550.916669999999</v>
      </c>
      <c r="C2231" s="126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9"/>
      <c r="B2232" s="125">
        <f t="shared" si="34"/>
        <v>42550.958330000001</v>
      </c>
      <c r="C2232" s="126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9"/>
      <c r="B2233" s="125">
        <f t="shared" si="34"/>
        <v>42551</v>
      </c>
      <c r="C2233" s="126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9"/>
      <c r="B2234" s="125">
        <f t="shared" si="34"/>
        <v>42551.041669999999</v>
      </c>
      <c r="C2234" s="126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9"/>
      <c r="B2235" s="125">
        <f t="shared" si="34"/>
        <v>42551.083330000001</v>
      </c>
      <c r="C2235" s="126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9"/>
      <c r="B2236" s="125">
        <f t="shared" si="34"/>
        <v>42551.125</v>
      </c>
      <c r="C2236" s="126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9"/>
      <c r="B2237" s="125">
        <f t="shared" si="34"/>
        <v>42551.166669999999</v>
      </c>
      <c r="C2237" s="126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59"/>
      <c r="B2238" s="125">
        <f t="shared" si="34"/>
        <v>42551.208330000001</v>
      </c>
      <c r="C2238" s="126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x14ac:dyDescent="0.25">
      <c r="A2239" s="259"/>
      <c r="B2239" s="125">
        <f t="shared" si="34"/>
        <v>42551.25</v>
      </c>
      <c r="C2239" s="126">
        <v>6</v>
      </c>
      <c r="D2239" s="35">
        <f>ROUND(АТС!D743*$D$791*$D$792/100,2)</f>
        <v>4.51</v>
      </c>
      <c r="E2239" s="35">
        <f>ROUND(АТС!$D743*$E$791*$E$792/100,2)</f>
        <v>4.1500000000000004</v>
      </c>
      <c r="F2239" s="35">
        <f>ROUND(АТС!$D743*$F$791*$F$792/100,2)</f>
        <v>2.82</v>
      </c>
      <c r="G2239" s="35">
        <f>ROUND(АТС!$D743*$G$791*$G$792/100,2)</f>
        <v>1.65</v>
      </c>
    </row>
    <row r="2240" spans="1:7" x14ac:dyDescent="0.25">
      <c r="A2240" s="259"/>
      <c r="B2240" s="125">
        <f t="shared" si="34"/>
        <v>42551.291669999999</v>
      </c>
      <c r="C2240" s="126">
        <v>7</v>
      </c>
      <c r="D2240" s="35">
        <f>ROUND(АТС!D744*$D$791*$D$792/100,2)</f>
        <v>5.56</v>
      </c>
      <c r="E2240" s="35">
        <f>ROUND(АТС!$D744*$E$791*$E$792/100,2)</f>
        <v>5.1100000000000003</v>
      </c>
      <c r="F2240" s="35">
        <f>ROUND(АТС!$D744*$F$791*$F$792/100,2)</f>
        <v>3.48</v>
      </c>
      <c r="G2240" s="35">
        <f>ROUND(АТС!$D744*$G$791*$G$792/100,2)</f>
        <v>2.04</v>
      </c>
    </row>
    <row r="2241" spans="1:7" x14ac:dyDescent="0.25">
      <c r="A2241" s="259"/>
      <c r="B2241" s="125">
        <f t="shared" si="34"/>
        <v>42551.333330000001</v>
      </c>
      <c r="C2241" s="126">
        <v>8</v>
      </c>
      <c r="D2241" s="35">
        <f>ROUND(АТС!D745*$D$791*$D$792/100,2)</f>
        <v>4.93</v>
      </c>
      <c r="E2241" s="35">
        <f>ROUND(АТС!$D745*$E$791*$E$792/100,2)</f>
        <v>4.53</v>
      </c>
      <c r="F2241" s="35">
        <f>ROUND(АТС!$D745*$F$791*$F$792/100,2)</f>
        <v>3.08</v>
      </c>
      <c r="G2241" s="35">
        <f>ROUND(АТС!$D745*$G$791*$G$792/100,2)</f>
        <v>1.8</v>
      </c>
    </row>
    <row r="2242" spans="1:7" x14ac:dyDescent="0.25">
      <c r="A2242" s="259"/>
      <c r="B2242" s="125">
        <f t="shared" si="34"/>
        <v>42551.375</v>
      </c>
      <c r="C2242" s="126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9"/>
      <c r="B2243" s="125">
        <f t="shared" si="34"/>
        <v>42551.416669999999</v>
      </c>
      <c r="C2243" s="126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9"/>
      <c r="B2244" s="125">
        <f t="shared" si="34"/>
        <v>42551.458330000001</v>
      </c>
      <c r="C2244" s="126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9"/>
      <c r="B2245" s="125">
        <f t="shared" si="34"/>
        <v>42551.5</v>
      </c>
      <c r="C2245" s="126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9"/>
      <c r="B2246" s="125">
        <f t="shared" si="34"/>
        <v>42551.541669999999</v>
      </c>
      <c r="C2246" s="126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9"/>
      <c r="B2247" s="125">
        <f t="shared" si="34"/>
        <v>42551.583330000001</v>
      </c>
      <c r="C2247" s="126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9"/>
      <c r="B2248" s="125">
        <f t="shared" si="34"/>
        <v>42551.625</v>
      </c>
      <c r="C2248" s="126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9"/>
      <c r="B2249" s="125">
        <f t="shared" si="34"/>
        <v>42551.666669999999</v>
      </c>
      <c r="C2249" s="126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9"/>
      <c r="B2250" s="125">
        <f t="shared" si="34"/>
        <v>42551.708330000001</v>
      </c>
      <c r="C2250" s="126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9"/>
      <c r="B2251" s="125">
        <f t="shared" si="34"/>
        <v>42551.75</v>
      </c>
      <c r="C2251" s="126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9"/>
      <c r="B2252" s="125">
        <f t="shared" si="34"/>
        <v>42551.791669999999</v>
      </c>
      <c r="C2252" s="126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59"/>
      <c r="B2253" s="125">
        <f t="shared" si="34"/>
        <v>42551.833330000001</v>
      </c>
      <c r="C2253" s="126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9"/>
      <c r="B2254" s="125">
        <f t="shared" si="34"/>
        <v>42551.875</v>
      </c>
      <c r="C2254" s="126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9"/>
      <c r="B2255" s="125">
        <f t="shared" si="34"/>
        <v>42551.916669999999</v>
      </c>
      <c r="C2255" s="126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9"/>
      <c r="B2256" s="125">
        <f t="shared" si="34"/>
        <v>42551.958330000001</v>
      </c>
      <c r="C2256" s="126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59"/>
      <c r="B2257" s="125">
        <f t="shared" si="34"/>
        <v>42552</v>
      </c>
      <c r="C2257" s="126">
        <v>0</v>
      </c>
      <c r="D2257" s="35" t="e">
        <f>ROUND(АТС!#REF!*$D$791*$D$792/100,2)</f>
        <v>#REF!</v>
      </c>
      <c r="E2257" s="35" t="e">
        <f>ROUND(АТС!#REF!*$E$791*$E$792/100,2)</f>
        <v>#REF!</v>
      </c>
      <c r="F2257" s="35" t="e">
        <f>ROUND(АТС!#REF!*$F$791*$F$792/100,2)</f>
        <v>#REF!</v>
      </c>
      <c r="G2257" s="35" t="e">
        <f>ROUND(АТС!#REF!*$G$791*$G$792/100,2)</f>
        <v>#REF!</v>
      </c>
    </row>
    <row r="2258" spans="1:7" hidden="1" x14ac:dyDescent="0.25">
      <c r="A2258" s="259"/>
      <c r="B2258" s="125">
        <f t="shared" si="34"/>
        <v>42552.041669999999</v>
      </c>
      <c r="C2258" s="126">
        <v>1</v>
      </c>
      <c r="D2258" s="35" t="e">
        <f>ROUND(АТС!#REF!*$D$791*$D$792/100,2)</f>
        <v>#REF!</v>
      </c>
      <c r="E2258" s="35" t="e">
        <f>ROUND(АТС!#REF!*$E$791*$E$792/100,2)</f>
        <v>#REF!</v>
      </c>
      <c r="F2258" s="35" t="e">
        <f>ROUND(АТС!#REF!*$F$791*$F$792/100,2)</f>
        <v>#REF!</v>
      </c>
      <c r="G2258" s="35" t="e">
        <f>ROUND(АТС!#REF!*$G$791*$G$792/100,2)</f>
        <v>#REF!</v>
      </c>
    </row>
    <row r="2259" spans="1:7" hidden="1" x14ac:dyDescent="0.25">
      <c r="A2259" s="259"/>
      <c r="B2259" s="125">
        <f t="shared" si="34"/>
        <v>42552.083330000001</v>
      </c>
      <c r="C2259" s="126">
        <v>2</v>
      </c>
      <c r="D2259" s="35" t="e">
        <f>ROUND(АТС!#REF!*$D$791*$D$792/100,2)</f>
        <v>#REF!</v>
      </c>
      <c r="E2259" s="35" t="e">
        <f>ROUND(АТС!#REF!*$E$791*$E$792/100,2)</f>
        <v>#REF!</v>
      </c>
      <c r="F2259" s="35" t="e">
        <f>ROUND(АТС!#REF!*$F$791*$F$792/100,2)</f>
        <v>#REF!</v>
      </c>
      <c r="G2259" s="35" t="e">
        <f>ROUND(АТС!#REF!*$G$791*$G$792/100,2)</f>
        <v>#REF!</v>
      </c>
    </row>
    <row r="2260" spans="1:7" hidden="1" x14ac:dyDescent="0.25">
      <c r="A2260" s="259"/>
      <c r="B2260" s="125">
        <f t="shared" si="34"/>
        <v>42552.125</v>
      </c>
      <c r="C2260" s="126">
        <v>3</v>
      </c>
      <c r="D2260" s="35" t="e">
        <f>ROUND(АТС!#REF!*$D$791*$D$792/100,2)</f>
        <v>#REF!</v>
      </c>
      <c r="E2260" s="35" t="e">
        <f>ROUND(АТС!#REF!*$E$791*$E$792/100,2)</f>
        <v>#REF!</v>
      </c>
      <c r="F2260" s="35" t="e">
        <f>ROUND(АТС!#REF!*$F$791*$F$792/100,2)</f>
        <v>#REF!</v>
      </c>
      <c r="G2260" s="35" t="e">
        <f>ROUND(АТС!#REF!*$G$791*$G$792/100,2)</f>
        <v>#REF!</v>
      </c>
    </row>
    <row r="2261" spans="1:7" hidden="1" x14ac:dyDescent="0.25">
      <c r="A2261" s="259"/>
      <c r="B2261" s="125">
        <f t="shared" si="34"/>
        <v>42552.166669999999</v>
      </c>
      <c r="C2261" s="126">
        <v>4</v>
      </c>
      <c r="D2261" s="35" t="e">
        <f>ROUND(АТС!#REF!*$D$791*$D$792/100,2)</f>
        <v>#REF!</v>
      </c>
      <c r="E2261" s="35" t="e">
        <f>ROUND(АТС!#REF!*$E$791*$E$792/100,2)</f>
        <v>#REF!</v>
      </c>
      <c r="F2261" s="35" t="e">
        <f>ROUND(АТС!#REF!*$F$791*$F$792/100,2)</f>
        <v>#REF!</v>
      </c>
      <c r="G2261" s="35" t="e">
        <f>ROUND(АТС!#REF!*$G$791*$G$792/100,2)</f>
        <v>#REF!</v>
      </c>
    </row>
    <row r="2262" spans="1:7" hidden="1" x14ac:dyDescent="0.25">
      <c r="A2262" s="259"/>
      <c r="B2262" s="125">
        <f t="shared" si="34"/>
        <v>42552.208330000001</v>
      </c>
      <c r="C2262" s="126">
        <v>5</v>
      </c>
      <c r="D2262" s="35" t="e">
        <f>ROUND(АТС!#REF!*$D$791*$D$792/100,2)</f>
        <v>#REF!</v>
      </c>
      <c r="E2262" s="35" t="e">
        <f>ROUND(АТС!#REF!*$E$791*$E$792/100,2)</f>
        <v>#REF!</v>
      </c>
      <c r="F2262" s="35" t="e">
        <f>ROUND(АТС!#REF!*$F$791*$F$792/100,2)</f>
        <v>#REF!</v>
      </c>
      <c r="G2262" s="35" t="e">
        <f>ROUND(АТС!#REF!*$G$791*$G$792/100,2)</f>
        <v>#REF!</v>
      </c>
    </row>
    <row r="2263" spans="1:7" hidden="1" x14ac:dyDescent="0.25">
      <c r="A2263" s="259"/>
      <c r="B2263" s="125">
        <f t="shared" si="34"/>
        <v>42552.25</v>
      </c>
      <c r="C2263" s="126">
        <v>6</v>
      </c>
      <c r="D2263" s="35" t="e">
        <f>ROUND(АТС!#REF!*$D$791*$D$792/100,2)</f>
        <v>#REF!</v>
      </c>
      <c r="E2263" s="35" t="e">
        <f>ROUND(АТС!#REF!*$E$791*$E$792/100,2)</f>
        <v>#REF!</v>
      </c>
      <c r="F2263" s="35" t="e">
        <f>ROUND(АТС!#REF!*$F$791*$F$792/100,2)</f>
        <v>#REF!</v>
      </c>
      <c r="G2263" s="35" t="e">
        <f>ROUND(АТС!#REF!*$G$791*$G$792/100,2)</f>
        <v>#REF!</v>
      </c>
    </row>
    <row r="2264" spans="1:7" hidden="1" x14ac:dyDescent="0.25">
      <c r="A2264" s="259"/>
      <c r="B2264" s="125">
        <f t="shared" si="34"/>
        <v>42552.291669999999</v>
      </c>
      <c r="C2264" s="126">
        <v>7</v>
      </c>
      <c r="D2264" s="35" t="e">
        <f>ROUND(АТС!#REF!*$D$791*$D$792/100,2)</f>
        <v>#REF!</v>
      </c>
      <c r="E2264" s="35" t="e">
        <f>ROUND(АТС!#REF!*$E$791*$E$792/100,2)</f>
        <v>#REF!</v>
      </c>
      <c r="F2264" s="35" t="e">
        <f>ROUND(АТС!#REF!*$F$791*$F$792/100,2)</f>
        <v>#REF!</v>
      </c>
      <c r="G2264" s="35" t="e">
        <f>ROUND(АТС!#REF!*$G$791*$G$792/100,2)</f>
        <v>#REF!</v>
      </c>
    </row>
    <row r="2265" spans="1:7" hidden="1" x14ac:dyDescent="0.25">
      <c r="A2265" s="259"/>
      <c r="B2265" s="125">
        <f t="shared" si="34"/>
        <v>42552.333330000001</v>
      </c>
      <c r="C2265" s="126">
        <v>8</v>
      </c>
      <c r="D2265" s="35" t="e">
        <f>ROUND(АТС!#REF!*$D$791*$D$792/100,2)</f>
        <v>#REF!</v>
      </c>
      <c r="E2265" s="35" t="e">
        <f>ROUND(АТС!#REF!*$E$791*$E$792/100,2)</f>
        <v>#REF!</v>
      </c>
      <c r="F2265" s="35" t="e">
        <f>ROUND(АТС!#REF!*$F$791*$F$792/100,2)</f>
        <v>#REF!</v>
      </c>
      <c r="G2265" s="35" t="e">
        <f>ROUND(АТС!#REF!*$G$791*$G$792/100,2)</f>
        <v>#REF!</v>
      </c>
    </row>
    <row r="2266" spans="1:7" hidden="1" x14ac:dyDescent="0.25">
      <c r="A2266" s="259"/>
      <c r="B2266" s="125">
        <f t="shared" ref="B2266:B2280" si="35">B2242+1</f>
        <v>42552.375</v>
      </c>
      <c r="C2266" s="126">
        <v>9</v>
      </c>
      <c r="D2266" s="35" t="e">
        <f>ROUND(АТС!#REF!*$D$791*$D$792/100,2)</f>
        <v>#REF!</v>
      </c>
      <c r="E2266" s="35" t="e">
        <f>ROUND(АТС!#REF!*$E$791*$E$792/100,2)</f>
        <v>#REF!</v>
      </c>
      <c r="F2266" s="35" t="e">
        <f>ROUND(АТС!#REF!*$F$791*$F$792/100,2)</f>
        <v>#REF!</v>
      </c>
      <c r="G2266" s="35" t="e">
        <f>ROUND(АТС!#REF!*$G$791*$G$792/100,2)</f>
        <v>#REF!</v>
      </c>
    </row>
    <row r="2267" spans="1:7" hidden="1" x14ac:dyDescent="0.25">
      <c r="A2267" s="259"/>
      <c r="B2267" s="125">
        <f t="shared" si="35"/>
        <v>42552.416669999999</v>
      </c>
      <c r="C2267" s="126">
        <v>10</v>
      </c>
      <c r="D2267" s="35" t="e">
        <f>ROUND(АТС!#REF!*$D$791*$D$792/100,2)</f>
        <v>#REF!</v>
      </c>
      <c r="E2267" s="35" t="e">
        <f>ROUND(АТС!#REF!*$E$791*$E$792/100,2)</f>
        <v>#REF!</v>
      </c>
      <c r="F2267" s="35" t="e">
        <f>ROUND(АТС!#REF!*$F$791*$F$792/100,2)</f>
        <v>#REF!</v>
      </c>
      <c r="G2267" s="35" t="e">
        <f>ROUND(АТС!#REF!*$G$791*$G$792/100,2)</f>
        <v>#REF!</v>
      </c>
    </row>
    <row r="2268" spans="1:7" hidden="1" x14ac:dyDescent="0.25">
      <c r="A2268" s="259"/>
      <c r="B2268" s="125">
        <f t="shared" si="35"/>
        <v>42552.458330000001</v>
      </c>
      <c r="C2268" s="126">
        <v>11</v>
      </c>
      <c r="D2268" s="35" t="e">
        <f>ROUND(АТС!#REF!*$D$791*$D$792/100,2)</f>
        <v>#REF!</v>
      </c>
      <c r="E2268" s="35" t="e">
        <f>ROUND(АТС!#REF!*$E$791*$E$792/100,2)</f>
        <v>#REF!</v>
      </c>
      <c r="F2268" s="35" t="e">
        <f>ROUND(АТС!#REF!*$F$791*$F$792/100,2)</f>
        <v>#REF!</v>
      </c>
      <c r="G2268" s="35" t="e">
        <f>ROUND(АТС!#REF!*$G$791*$G$792/100,2)</f>
        <v>#REF!</v>
      </c>
    </row>
    <row r="2269" spans="1:7" hidden="1" x14ac:dyDescent="0.25">
      <c r="A2269" s="259"/>
      <c r="B2269" s="125">
        <f t="shared" si="35"/>
        <v>42552.5</v>
      </c>
      <c r="C2269" s="126">
        <v>12</v>
      </c>
      <c r="D2269" s="35" t="e">
        <f>ROUND(АТС!#REF!*$D$791*$D$792/100,2)</f>
        <v>#REF!</v>
      </c>
      <c r="E2269" s="35" t="e">
        <f>ROUND(АТС!#REF!*$E$791*$E$792/100,2)</f>
        <v>#REF!</v>
      </c>
      <c r="F2269" s="35" t="e">
        <f>ROUND(АТС!#REF!*$F$791*$F$792/100,2)</f>
        <v>#REF!</v>
      </c>
      <c r="G2269" s="35" t="e">
        <f>ROUND(АТС!#REF!*$G$791*$G$792/100,2)</f>
        <v>#REF!</v>
      </c>
    </row>
    <row r="2270" spans="1:7" hidden="1" x14ac:dyDescent="0.25">
      <c r="A2270" s="259"/>
      <c r="B2270" s="125">
        <f t="shared" si="35"/>
        <v>42552.541669999999</v>
      </c>
      <c r="C2270" s="126">
        <v>13</v>
      </c>
      <c r="D2270" s="35" t="e">
        <f>ROUND(АТС!#REF!*$D$791*$D$792/100,2)</f>
        <v>#REF!</v>
      </c>
      <c r="E2270" s="35" t="e">
        <f>ROUND(АТС!#REF!*$E$791*$E$792/100,2)</f>
        <v>#REF!</v>
      </c>
      <c r="F2270" s="35" t="e">
        <f>ROUND(АТС!#REF!*$F$791*$F$792/100,2)</f>
        <v>#REF!</v>
      </c>
      <c r="G2270" s="35" t="e">
        <f>ROUND(АТС!#REF!*$G$791*$G$792/100,2)</f>
        <v>#REF!</v>
      </c>
    </row>
    <row r="2271" spans="1:7" hidden="1" x14ac:dyDescent="0.25">
      <c r="A2271" s="259"/>
      <c r="B2271" s="125">
        <f t="shared" si="35"/>
        <v>42552.583330000001</v>
      </c>
      <c r="C2271" s="126">
        <v>14</v>
      </c>
      <c r="D2271" s="35" t="e">
        <f>ROUND(АТС!#REF!*$D$791*$D$792/100,2)</f>
        <v>#REF!</v>
      </c>
      <c r="E2271" s="35" t="e">
        <f>ROUND(АТС!#REF!*$E$791*$E$792/100,2)</f>
        <v>#REF!</v>
      </c>
      <c r="F2271" s="35" t="e">
        <f>ROUND(АТС!#REF!*$F$791*$F$792/100,2)</f>
        <v>#REF!</v>
      </c>
      <c r="G2271" s="35" t="e">
        <f>ROUND(АТС!#REF!*$G$791*$G$792/100,2)</f>
        <v>#REF!</v>
      </c>
    </row>
    <row r="2272" spans="1:7" hidden="1" x14ac:dyDescent="0.25">
      <c r="A2272" s="259"/>
      <c r="B2272" s="125">
        <f t="shared" si="35"/>
        <v>42552.625</v>
      </c>
      <c r="C2272" s="126">
        <v>15</v>
      </c>
      <c r="D2272" s="35" t="e">
        <f>ROUND(АТС!#REF!*$D$791*$D$792/100,2)</f>
        <v>#REF!</v>
      </c>
      <c r="E2272" s="35" t="e">
        <f>ROUND(АТС!#REF!*$E$791*$E$792/100,2)</f>
        <v>#REF!</v>
      </c>
      <c r="F2272" s="35" t="e">
        <f>ROUND(АТС!#REF!*$F$791*$F$792/100,2)</f>
        <v>#REF!</v>
      </c>
      <c r="G2272" s="35" t="e">
        <f>ROUND(АТС!#REF!*$G$791*$G$792/100,2)</f>
        <v>#REF!</v>
      </c>
    </row>
    <row r="2273" spans="1:7" hidden="1" x14ac:dyDescent="0.25">
      <c r="A2273" s="259"/>
      <c r="B2273" s="125">
        <f t="shared" si="35"/>
        <v>42552.666669999999</v>
      </c>
      <c r="C2273" s="126">
        <v>16</v>
      </c>
      <c r="D2273" s="35" t="e">
        <f>ROUND(АТС!#REF!*$D$791*$D$792/100,2)</f>
        <v>#REF!</v>
      </c>
      <c r="E2273" s="35" t="e">
        <f>ROUND(АТС!#REF!*$E$791*$E$792/100,2)</f>
        <v>#REF!</v>
      </c>
      <c r="F2273" s="35" t="e">
        <f>ROUND(АТС!#REF!*$F$791*$F$792/100,2)</f>
        <v>#REF!</v>
      </c>
      <c r="G2273" s="35" t="e">
        <f>ROUND(АТС!#REF!*$G$791*$G$792/100,2)</f>
        <v>#REF!</v>
      </c>
    </row>
    <row r="2274" spans="1:7" hidden="1" x14ac:dyDescent="0.25">
      <c r="A2274" s="259"/>
      <c r="B2274" s="125">
        <f t="shared" si="35"/>
        <v>42552.708330000001</v>
      </c>
      <c r="C2274" s="126">
        <v>17</v>
      </c>
      <c r="D2274" s="35" t="e">
        <f>ROUND(АТС!#REF!*$D$791*$D$792/100,2)</f>
        <v>#REF!</v>
      </c>
      <c r="E2274" s="35" t="e">
        <f>ROUND(АТС!#REF!*$E$791*$E$792/100,2)</f>
        <v>#REF!</v>
      </c>
      <c r="F2274" s="35" t="e">
        <f>ROUND(АТС!#REF!*$F$791*$F$792/100,2)</f>
        <v>#REF!</v>
      </c>
      <c r="G2274" s="35" t="e">
        <f>ROUND(АТС!#REF!*$G$791*$G$792/100,2)</f>
        <v>#REF!</v>
      </c>
    </row>
    <row r="2275" spans="1:7" hidden="1" x14ac:dyDescent="0.25">
      <c r="A2275" s="259"/>
      <c r="B2275" s="125">
        <f t="shared" si="35"/>
        <v>42552.75</v>
      </c>
      <c r="C2275" s="126">
        <v>18</v>
      </c>
      <c r="D2275" s="35" t="e">
        <f>ROUND(АТС!#REF!*$D$791*$D$792/100,2)</f>
        <v>#REF!</v>
      </c>
      <c r="E2275" s="35" t="e">
        <f>ROUND(АТС!#REF!*$E$791*$E$792/100,2)</f>
        <v>#REF!</v>
      </c>
      <c r="F2275" s="35" t="e">
        <f>ROUND(АТС!#REF!*$F$791*$F$792/100,2)</f>
        <v>#REF!</v>
      </c>
      <c r="G2275" s="35" t="e">
        <f>ROUND(АТС!#REF!*$G$791*$G$792/100,2)</f>
        <v>#REF!</v>
      </c>
    </row>
    <row r="2276" spans="1:7" hidden="1" x14ac:dyDescent="0.25">
      <c r="A2276" s="259"/>
      <c r="B2276" s="125">
        <f t="shared" si="35"/>
        <v>42552.791669999999</v>
      </c>
      <c r="C2276" s="126">
        <v>19</v>
      </c>
      <c r="D2276" s="35" t="e">
        <f>ROUND(АТС!#REF!*$D$791*$D$792/100,2)</f>
        <v>#REF!</v>
      </c>
      <c r="E2276" s="35" t="e">
        <f>ROUND(АТС!#REF!*$E$791*$E$792/100,2)</f>
        <v>#REF!</v>
      </c>
      <c r="F2276" s="35" t="e">
        <f>ROUND(АТС!#REF!*$F$791*$F$792/100,2)</f>
        <v>#REF!</v>
      </c>
      <c r="G2276" s="35" t="e">
        <f>ROUND(АТС!#REF!*$G$791*$G$792/100,2)</f>
        <v>#REF!</v>
      </c>
    </row>
    <row r="2277" spans="1:7" hidden="1" x14ac:dyDescent="0.25">
      <c r="A2277" s="259"/>
      <c r="B2277" s="125">
        <f t="shared" si="35"/>
        <v>42552.833330000001</v>
      </c>
      <c r="C2277" s="126">
        <v>20</v>
      </c>
      <c r="D2277" s="35" t="e">
        <f>ROUND(АТС!#REF!*$D$791*$D$792/100,2)</f>
        <v>#REF!</v>
      </c>
      <c r="E2277" s="35" t="e">
        <f>ROUND(АТС!#REF!*$E$791*$E$792/100,2)</f>
        <v>#REF!</v>
      </c>
      <c r="F2277" s="35" t="e">
        <f>ROUND(АТС!#REF!*$F$791*$F$792/100,2)</f>
        <v>#REF!</v>
      </c>
      <c r="G2277" s="35" t="e">
        <f>ROUND(АТС!#REF!*$G$791*$G$792/100,2)</f>
        <v>#REF!</v>
      </c>
    </row>
    <row r="2278" spans="1:7" hidden="1" x14ac:dyDescent="0.25">
      <c r="A2278" s="259"/>
      <c r="B2278" s="125">
        <f t="shared" si="35"/>
        <v>42552.875</v>
      </c>
      <c r="C2278" s="126">
        <v>21</v>
      </c>
      <c r="D2278" s="35" t="e">
        <f>ROUND(АТС!#REF!*$D$791*$D$792/100,2)</f>
        <v>#REF!</v>
      </c>
      <c r="E2278" s="35" t="e">
        <f>ROUND(АТС!#REF!*$E$791*$E$792/100,2)</f>
        <v>#REF!</v>
      </c>
      <c r="F2278" s="35" t="e">
        <f>ROUND(АТС!#REF!*$F$791*$F$792/100,2)</f>
        <v>#REF!</v>
      </c>
      <c r="G2278" s="35" t="e">
        <f>ROUND(АТС!#REF!*$G$791*$G$792/100,2)</f>
        <v>#REF!</v>
      </c>
    </row>
    <row r="2279" spans="1:7" hidden="1" x14ac:dyDescent="0.25">
      <c r="A2279" s="259"/>
      <c r="B2279" s="125">
        <f t="shared" si="35"/>
        <v>42552.916669999999</v>
      </c>
      <c r="C2279" s="126">
        <v>22</v>
      </c>
      <c r="D2279" s="35" t="e">
        <f>ROUND(АТС!#REF!*$D$791*$D$792/100,2)</f>
        <v>#REF!</v>
      </c>
      <c r="E2279" s="35" t="e">
        <f>ROUND(АТС!#REF!*$E$791*$E$792/100,2)</f>
        <v>#REF!</v>
      </c>
      <c r="F2279" s="35" t="e">
        <f>ROUND(АТС!#REF!*$F$791*$F$792/100,2)</f>
        <v>#REF!</v>
      </c>
      <c r="G2279" s="35" t="e">
        <f>ROUND(АТС!#REF!*$G$791*$G$792/100,2)</f>
        <v>#REF!</v>
      </c>
    </row>
    <row r="2280" spans="1:7" hidden="1" x14ac:dyDescent="0.25">
      <c r="A2280" s="259"/>
      <c r="B2280" s="125">
        <f t="shared" si="35"/>
        <v>42552.958330000001</v>
      </c>
      <c r="C2280" s="126">
        <v>23</v>
      </c>
      <c r="D2280" s="35" t="e">
        <f>ROUND(АТС!#REF!*$D$791*$D$792/100,2)</f>
        <v>#REF!</v>
      </c>
      <c r="E2280" s="35" t="e">
        <f>ROUND(АТС!#REF!*$E$791*$E$792/100,2)</f>
        <v>#REF!</v>
      </c>
      <c r="F2280" s="35" t="e">
        <f>ROUND(АТС!#REF!*$F$791*$F$792/100,2)</f>
        <v>#REF!</v>
      </c>
      <c r="G2280" s="35" t="e">
        <f>ROUND(АТС!#REF!*$G$791*$G$792/100,2)</f>
        <v>#REF!</v>
      </c>
    </row>
    <row r="2281" spans="1:7" x14ac:dyDescent="0.25">
      <c r="A2281" s="259" t="s">
        <v>177</v>
      </c>
      <c r="B2281" s="123">
        <f>B1537</f>
        <v>42522</v>
      </c>
      <c r="C2281" s="126">
        <v>0</v>
      </c>
      <c r="D2281" s="11">
        <f>ROUND(АТС!E41*$D$791*$D$792/100,2)</f>
        <v>84.23</v>
      </c>
      <c r="E2281" s="11">
        <f>ROUND(АТС!E41*$E$791*$E$792/100,2)</f>
        <v>77.39</v>
      </c>
      <c r="F2281" s="11">
        <f>ROUND(АТС!E41*$F$791*$F$792/100,2)</f>
        <v>52.68</v>
      </c>
      <c r="G2281" s="11">
        <f>ROUND(АТС!E41*$G$791*$G$792/100,2)</f>
        <v>30.83</v>
      </c>
    </row>
    <row r="2282" spans="1:7" x14ac:dyDescent="0.25">
      <c r="A2282" s="259"/>
      <c r="B2282" s="125">
        <f>B$43+ROUND(C2282/24,5)</f>
        <v>42522.041669999999</v>
      </c>
      <c r="C2282" s="126">
        <v>1</v>
      </c>
      <c r="D2282" s="11">
        <f>ROUND(АТС!E42*$D$791*$D$792/100,2)</f>
        <v>39.69</v>
      </c>
      <c r="E2282" s="11">
        <f>ROUND(АТС!E42*$E$791*$E$792/100,2)</f>
        <v>36.47</v>
      </c>
      <c r="F2282" s="11">
        <f>ROUND(АТС!E42*$F$791*$F$792/100,2)</f>
        <v>24.83</v>
      </c>
      <c r="G2282" s="11">
        <f>ROUND(АТС!E42*$G$791*$G$792/100,2)</f>
        <v>14.53</v>
      </c>
    </row>
    <row r="2283" spans="1:7" x14ac:dyDescent="0.25">
      <c r="A2283" s="259"/>
      <c r="B2283" s="123">
        <f>B$43+ROUND(C2283/24,5)</f>
        <v>42522.083330000001</v>
      </c>
      <c r="C2283" s="126">
        <v>2</v>
      </c>
      <c r="D2283" s="11">
        <f>ROUND(АТС!E43*$D$791*$D$792/100,2)</f>
        <v>22.47</v>
      </c>
      <c r="E2283" s="11">
        <f>ROUND(АТС!E43*$E$791*$E$792/100,2)</f>
        <v>20.65</v>
      </c>
      <c r="F2283" s="11">
        <f>ROUND(АТС!E43*$F$791*$F$792/100,2)</f>
        <v>14.06</v>
      </c>
      <c r="G2283" s="11">
        <f>ROUND(АТС!E43*$G$791*$G$792/100,2)</f>
        <v>8.23</v>
      </c>
    </row>
    <row r="2284" spans="1:7" x14ac:dyDescent="0.25">
      <c r="A2284" s="259"/>
      <c r="B2284" s="125">
        <f t="shared" ref="B2284:B2304" si="36">B$43+ROUND(C2284/24,5)</f>
        <v>42522.125</v>
      </c>
      <c r="C2284" s="126">
        <v>3</v>
      </c>
      <c r="D2284" s="11">
        <f>ROUND(АТС!E44*$D$791*$D$792/100,2)</f>
        <v>0.22</v>
      </c>
      <c r="E2284" s="11">
        <f>ROUND(АТС!E44*$E$791*$E$792/100,2)</f>
        <v>0.2</v>
      </c>
      <c r="F2284" s="11">
        <f>ROUND(АТС!E44*$F$791*$F$792/100,2)</f>
        <v>0.14000000000000001</v>
      </c>
      <c r="G2284" s="11">
        <f>ROUND(АТС!E44*$G$791*$G$792/100,2)</f>
        <v>0.08</v>
      </c>
    </row>
    <row r="2285" spans="1:7" x14ac:dyDescent="0.25">
      <c r="A2285" s="259"/>
      <c r="B2285" s="123">
        <f t="shared" si="36"/>
        <v>42522.166669999999</v>
      </c>
      <c r="C2285" s="126">
        <v>4</v>
      </c>
      <c r="D2285" s="11">
        <f>ROUND(АТС!E45*$D$791*$D$792/100,2)</f>
        <v>0</v>
      </c>
      <c r="E2285" s="11">
        <f>ROUND(АТС!E45*$E$791*$E$792/100,2)</f>
        <v>0</v>
      </c>
      <c r="F2285" s="11">
        <f>ROUND(АТС!E45*$F$791*$F$792/100,2)</f>
        <v>0</v>
      </c>
      <c r="G2285" s="11">
        <f>ROUND(АТС!E45*$G$791*$G$792/100,2)</f>
        <v>0</v>
      </c>
    </row>
    <row r="2286" spans="1:7" x14ac:dyDescent="0.25">
      <c r="A2286" s="259"/>
      <c r="B2286" s="125">
        <f t="shared" si="36"/>
        <v>42522.208330000001</v>
      </c>
      <c r="C2286" s="126">
        <v>5</v>
      </c>
      <c r="D2286" s="11">
        <f>ROUND(АТС!E46*$D$791*$D$792/100,2)</f>
        <v>24.57</v>
      </c>
      <c r="E2286" s="11">
        <f>ROUND(АТС!E46*$E$791*$E$792/100,2)</f>
        <v>22.57</v>
      </c>
      <c r="F2286" s="11">
        <f>ROUND(АТС!E46*$F$791*$F$792/100,2)</f>
        <v>15.37</v>
      </c>
      <c r="G2286" s="11">
        <f>ROUND(АТС!E46*$G$791*$G$792/100,2)</f>
        <v>8.99</v>
      </c>
    </row>
    <row r="2287" spans="1:7" x14ac:dyDescent="0.25">
      <c r="A2287" s="259"/>
      <c r="B2287" s="123">
        <f t="shared" si="36"/>
        <v>42522.25</v>
      </c>
      <c r="C2287" s="126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9"/>
      <c r="B2288" s="125">
        <f t="shared" si="36"/>
        <v>42522.291669999999</v>
      </c>
      <c r="C2288" s="126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9"/>
      <c r="B2289" s="123">
        <f t="shared" si="36"/>
        <v>42522.333330000001</v>
      </c>
      <c r="C2289" s="126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9"/>
      <c r="B2290" s="125">
        <f t="shared" si="36"/>
        <v>42522.375</v>
      </c>
      <c r="C2290" s="126">
        <v>9</v>
      </c>
      <c r="D2290" s="11">
        <f>ROUND(АТС!E50*$D$791*$D$792/100,2)</f>
        <v>5.68</v>
      </c>
      <c r="E2290" s="11">
        <f>ROUND(АТС!E50*$E$791*$E$792/100,2)</f>
        <v>5.22</v>
      </c>
      <c r="F2290" s="11">
        <f>ROUND(АТС!E50*$F$791*$F$792/100,2)</f>
        <v>3.55</v>
      </c>
      <c r="G2290" s="11">
        <f>ROUND(АТС!E50*$G$791*$G$792/100,2)</f>
        <v>2.08</v>
      </c>
    </row>
    <row r="2291" spans="1:7" x14ac:dyDescent="0.25">
      <c r="A2291" s="259"/>
      <c r="B2291" s="123">
        <f t="shared" si="36"/>
        <v>42522.416669999999</v>
      </c>
      <c r="C2291" s="126">
        <v>10</v>
      </c>
      <c r="D2291" s="11">
        <f>ROUND(АТС!E51*$D$791*$D$792/100,2)</f>
        <v>27.41</v>
      </c>
      <c r="E2291" s="11">
        <f>ROUND(АТС!E51*$E$791*$E$792/100,2)</f>
        <v>25.18</v>
      </c>
      <c r="F2291" s="11">
        <f>ROUND(АТС!E51*$F$791*$F$792/100,2)</f>
        <v>17.14</v>
      </c>
      <c r="G2291" s="11">
        <f>ROUND(АТС!E51*$G$791*$G$792/100,2)</f>
        <v>10.029999999999999</v>
      </c>
    </row>
    <row r="2292" spans="1:7" x14ac:dyDescent="0.25">
      <c r="A2292" s="259"/>
      <c r="B2292" s="125">
        <f t="shared" si="36"/>
        <v>42522.458330000001</v>
      </c>
      <c r="C2292" s="126">
        <v>11</v>
      </c>
      <c r="D2292" s="11">
        <f>ROUND(АТС!E52*$D$791*$D$792/100,2)</f>
        <v>35.549999999999997</v>
      </c>
      <c r="E2292" s="11">
        <f>ROUND(АТС!E52*$E$791*$E$792/100,2)</f>
        <v>32.67</v>
      </c>
      <c r="F2292" s="11">
        <f>ROUND(АТС!E52*$F$791*$F$792/100,2)</f>
        <v>22.24</v>
      </c>
      <c r="G2292" s="11">
        <f>ROUND(АТС!E52*$G$791*$G$792/100,2)</f>
        <v>13.01</v>
      </c>
    </row>
    <row r="2293" spans="1:7" x14ac:dyDescent="0.25">
      <c r="A2293" s="259"/>
      <c r="B2293" s="123">
        <f t="shared" si="36"/>
        <v>42522.5</v>
      </c>
      <c r="C2293" s="126">
        <v>12</v>
      </c>
      <c r="D2293" s="11">
        <f>ROUND(АТС!E53*$D$791*$D$792/100,2)</f>
        <v>30.26</v>
      </c>
      <c r="E2293" s="11">
        <f>ROUND(АТС!E53*$E$791*$E$792/100,2)</f>
        <v>27.81</v>
      </c>
      <c r="F2293" s="11">
        <f>ROUND(АТС!E53*$F$791*$F$792/100,2)</f>
        <v>18.93</v>
      </c>
      <c r="G2293" s="11">
        <f>ROUND(АТС!E53*$G$791*$G$792/100,2)</f>
        <v>11.08</v>
      </c>
    </row>
    <row r="2294" spans="1:7" x14ac:dyDescent="0.25">
      <c r="A2294" s="259"/>
      <c r="B2294" s="125">
        <f t="shared" si="36"/>
        <v>42522.541669999999</v>
      </c>
      <c r="C2294" s="126">
        <v>13</v>
      </c>
      <c r="D2294" s="11">
        <f>ROUND(АТС!E54*$D$791*$D$792/100,2)</f>
        <v>25.91</v>
      </c>
      <c r="E2294" s="11">
        <f>ROUND(АТС!E54*$E$791*$E$792/100,2)</f>
        <v>23.81</v>
      </c>
      <c r="F2294" s="11">
        <f>ROUND(АТС!E54*$F$791*$F$792/100,2)</f>
        <v>16.21</v>
      </c>
      <c r="G2294" s="11">
        <f>ROUND(АТС!E54*$G$791*$G$792/100,2)</f>
        <v>9.48</v>
      </c>
    </row>
    <row r="2295" spans="1:7" x14ac:dyDescent="0.25">
      <c r="A2295" s="259"/>
      <c r="B2295" s="123">
        <f t="shared" si="36"/>
        <v>42522.583330000001</v>
      </c>
      <c r="C2295" s="126">
        <v>14</v>
      </c>
      <c r="D2295" s="11">
        <f>ROUND(АТС!E55*$D$791*$D$792/100,2)</f>
        <v>22.72</v>
      </c>
      <c r="E2295" s="11">
        <f>ROUND(АТС!E55*$E$791*$E$792/100,2)</f>
        <v>20.88</v>
      </c>
      <c r="F2295" s="11">
        <f>ROUND(АТС!E55*$F$791*$F$792/100,2)</f>
        <v>14.21</v>
      </c>
      <c r="G2295" s="11">
        <f>ROUND(АТС!E55*$G$791*$G$792/100,2)</f>
        <v>8.32</v>
      </c>
    </row>
    <row r="2296" spans="1:7" x14ac:dyDescent="0.25">
      <c r="A2296" s="259"/>
      <c r="B2296" s="125">
        <f t="shared" si="36"/>
        <v>42522.625</v>
      </c>
      <c r="C2296" s="126">
        <v>15</v>
      </c>
      <c r="D2296" s="11">
        <f>ROUND(АТС!E56*$D$791*$D$792/100,2)</f>
        <v>39.65</v>
      </c>
      <c r="E2296" s="11">
        <f>ROUND(АТС!E56*$E$791*$E$792/100,2)</f>
        <v>36.43</v>
      </c>
      <c r="F2296" s="11">
        <f>ROUND(АТС!E56*$F$791*$F$792/100,2)</f>
        <v>24.8</v>
      </c>
      <c r="G2296" s="11">
        <f>ROUND(АТС!E56*$G$791*$G$792/100,2)</f>
        <v>14.51</v>
      </c>
    </row>
    <row r="2297" spans="1:7" x14ac:dyDescent="0.25">
      <c r="A2297" s="259"/>
      <c r="B2297" s="123">
        <f t="shared" si="36"/>
        <v>42522.666669999999</v>
      </c>
      <c r="C2297" s="126">
        <v>16</v>
      </c>
      <c r="D2297" s="11">
        <f>ROUND(АТС!E57*$D$791*$D$792/100,2)</f>
        <v>41.19</v>
      </c>
      <c r="E2297" s="11">
        <f>ROUND(АТС!E57*$E$791*$E$792/100,2)</f>
        <v>37.840000000000003</v>
      </c>
      <c r="F2297" s="11">
        <f>ROUND(АТС!E57*$F$791*$F$792/100,2)</f>
        <v>25.76</v>
      </c>
      <c r="G2297" s="11">
        <f>ROUND(АТС!E57*$G$791*$G$792/100,2)</f>
        <v>15.08</v>
      </c>
    </row>
    <row r="2298" spans="1:7" x14ac:dyDescent="0.25">
      <c r="A2298" s="259"/>
      <c r="B2298" s="125">
        <f t="shared" si="36"/>
        <v>42522.708330000001</v>
      </c>
      <c r="C2298" s="126">
        <v>17</v>
      </c>
      <c r="D2298" s="11">
        <f>ROUND(АТС!E58*$D$791*$D$792/100,2)</f>
        <v>33.75</v>
      </c>
      <c r="E2298" s="11">
        <f>ROUND(АТС!E58*$E$791*$E$792/100,2)</f>
        <v>31.01</v>
      </c>
      <c r="F2298" s="11">
        <f>ROUND(АТС!E58*$F$791*$F$792/100,2)</f>
        <v>21.11</v>
      </c>
      <c r="G2298" s="11">
        <f>ROUND(АТС!E58*$G$791*$G$792/100,2)</f>
        <v>12.36</v>
      </c>
    </row>
    <row r="2299" spans="1:7" x14ac:dyDescent="0.25">
      <c r="A2299" s="259"/>
      <c r="B2299" s="123">
        <f t="shared" si="36"/>
        <v>42522.75</v>
      </c>
      <c r="C2299" s="126">
        <v>18</v>
      </c>
      <c r="D2299" s="11">
        <f>ROUND(АТС!E59*$D$791*$D$792/100,2)</f>
        <v>56.18</v>
      </c>
      <c r="E2299" s="11">
        <f>ROUND(АТС!E59*$E$791*$E$792/100,2)</f>
        <v>51.61</v>
      </c>
      <c r="F2299" s="11">
        <f>ROUND(АТС!E59*$F$791*$F$792/100,2)</f>
        <v>35.14</v>
      </c>
      <c r="G2299" s="11">
        <f>ROUND(АТС!E59*$G$791*$G$792/100,2)</f>
        <v>20.56</v>
      </c>
    </row>
    <row r="2300" spans="1:7" x14ac:dyDescent="0.25">
      <c r="A2300" s="259"/>
      <c r="B2300" s="125">
        <f t="shared" si="36"/>
        <v>42522.791669999999</v>
      </c>
      <c r="C2300" s="126">
        <v>19</v>
      </c>
      <c r="D2300" s="11">
        <f>ROUND(АТС!E60*$D$791*$D$792/100,2)</f>
        <v>37.409999999999997</v>
      </c>
      <c r="E2300" s="11">
        <f>ROUND(АТС!E60*$E$791*$E$792/100,2)</f>
        <v>34.369999999999997</v>
      </c>
      <c r="F2300" s="11">
        <f>ROUND(АТС!E60*$F$791*$F$792/100,2)</f>
        <v>23.4</v>
      </c>
      <c r="G2300" s="11">
        <f>ROUND(АТС!E60*$G$791*$G$792/100,2)</f>
        <v>13.69</v>
      </c>
    </row>
    <row r="2301" spans="1:7" x14ac:dyDescent="0.25">
      <c r="A2301" s="259"/>
      <c r="B2301" s="123">
        <f t="shared" si="36"/>
        <v>42522.833330000001</v>
      </c>
      <c r="C2301" s="126">
        <v>20</v>
      </c>
      <c r="D2301" s="11">
        <f>ROUND(АТС!E61*$D$791*$D$792/100,2)</f>
        <v>62.99</v>
      </c>
      <c r="E2301" s="11">
        <f>ROUND(АТС!E61*$E$791*$E$792/100,2)</f>
        <v>57.88</v>
      </c>
      <c r="F2301" s="11">
        <f>ROUND(АТС!E61*$F$791*$F$792/100,2)</f>
        <v>39.4</v>
      </c>
      <c r="G2301" s="11">
        <f>ROUND(АТС!E61*$G$791*$G$792/100,2)</f>
        <v>23.06</v>
      </c>
    </row>
    <row r="2302" spans="1:7" x14ac:dyDescent="0.25">
      <c r="A2302" s="259"/>
      <c r="B2302" s="125">
        <f t="shared" si="36"/>
        <v>42522.875</v>
      </c>
      <c r="C2302" s="126">
        <v>21</v>
      </c>
      <c r="D2302" s="11">
        <f>ROUND(АТС!E62*$D$791*$D$792/100,2)</f>
        <v>52.42</v>
      </c>
      <c r="E2302" s="11">
        <f>ROUND(АТС!E62*$E$791*$E$792/100,2)</f>
        <v>48.16</v>
      </c>
      <c r="F2302" s="11">
        <f>ROUND(АТС!E62*$F$791*$F$792/100,2)</f>
        <v>32.79</v>
      </c>
      <c r="G2302" s="11">
        <f>ROUND(АТС!E62*$G$791*$G$792/100,2)</f>
        <v>19.190000000000001</v>
      </c>
    </row>
    <row r="2303" spans="1:7" x14ac:dyDescent="0.25">
      <c r="A2303" s="259"/>
      <c r="B2303" s="123">
        <f t="shared" si="36"/>
        <v>42522.916669999999</v>
      </c>
      <c r="C2303" s="126">
        <v>22</v>
      </c>
      <c r="D2303" s="11">
        <f>ROUND(АТС!E63*$D$791*$D$792/100,2)</f>
        <v>39.880000000000003</v>
      </c>
      <c r="E2303" s="11">
        <f>ROUND(АТС!E63*$E$791*$E$792/100,2)</f>
        <v>36.64</v>
      </c>
      <c r="F2303" s="11">
        <f>ROUND(АТС!E63*$F$791*$F$792/100,2)</f>
        <v>24.94</v>
      </c>
      <c r="G2303" s="11">
        <f>ROUND(АТС!E63*$G$791*$G$792/100,2)</f>
        <v>14.6</v>
      </c>
    </row>
    <row r="2304" spans="1:7" x14ac:dyDescent="0.25">
      <c r="A2304" s="259"/>
      <c r="B2304" s="125">
        <f t="shared" si="36"/>
        <v>42522.958330000001</v>
      </c>
      <c r="C2304" s="126">
        <v>23</v>
      </c>
      <c r="D2304" s="11">
        <f>ROUND(АТС!E64*$D$791*$D$792/100,2)</f>
        <v>47.92</v>
      </c>
      <c r="E2304" s="11">
        <f>ROUND(АТС!E64*$E$791*$E$792/100,2)</f>
        <v>44.03</v>
      </c>
      <c r="F2304" s="11">
        <f>ROUND(АТС!E64*$F$791*$F$792/100,2)</f>
        <v>29.97</v>
      </c>
      <c r="G2304" s="11">
        <f>ROUND(АТС!E64*$G$791*$G$792/100,2)</f>
        <v>17.54</v>
      </c>
    </row>
    <row r="2305" spans="1:7" x14ac:dyDescent="0.25">
      <c r="A2305" s="259"/>
      <c r="B2305" s="123">
        <f>B2281+1</f>
        <v>42523</v>
      </c>
      <c r="C2305" s="126">
        <v>0</v>
      </c>
      <c r="D2305" s="11">
        <f>ROUND(АТС!E65*$D$791*$D$792/100,2)</f>
        <v>51.74</v>
      </c>
      <c r="E2305" s="11">
        <f>ROUND(АТС!E65*$E$791*$E$792/100,2)</f>
        <v>47.54</v>
      </c>
      <c r="F2305" s="11">
        <f>ROUND(АТС!E65*$F$791*$F$792/100,2)</f>
        <v>32.36</v>
      </c>
      <c r="G2305" s="11">
        <f>ROUND(АТС!E65*$G$791*$G$792/100,2)</f>
        <v>18.940000000000001</v>
      </c>
    </row>
    <row r="2306" spans="1:7" x14ac:dyDescent="0.25">
      <c r="A2306" s="259"/>
      <c r="B2306" s="125">
        <f t="shared" ref="B2306:B2369" si="37">B2282+1</f>
        <v>42523.041669999999</v>
      </c>
      <c r="C2306" s="126">
        <v>1</v>
      </c>
      <c r="D2306" s="11">
        <f>ROUND(АТС!E66*$D$791*$D$792/100,2)</f>
        <v>86.16</v>
      </c>
      <c r="E2306" s="11">
        <f>ROUND(АТС!E66*$E$791*$E$792/100,2)</f>
        <v>79.16</v>
      </c>
      <c r="F2306" s="11">
        <f>ROUND(АТС!E66*$F$791*$F$792/100,2)</f>
        <v>53.89</v>
      </c>
      <c r="G2306" s="11">
        <f>ROUND(АТС!E66*$G$791*$G$792/100,2)</f>
        <v>31.54</v>
      </c>
    </row>
    <row r="2307" spans="1:7" x14ac:dyDescent="0.25">
      <c r="A2307" s="259"/>
      <c r="B2307" s="123">
        <f t="shared" si="37"/>
        <v>42523.083330000001</v>
      </c>
      <c r="C2307" s="126">
        <v>2</v>
      </c>
      <c r="D2307" s="11">
        <f>ROUND(АТС!E67*$D$791*$D$792/100,2)</f>
        <v>70.489999999999995</v>
      </c>
      <c r="E2307" s="11">
        <f>ROUND(АТС!E67*$E$791*$E$792/100,2)</f>
        <v>64.77</v>
      </c>
      <c r="F2307" s="11">
        <f>ROUND(АТС!E67*$F$791*$F$792/100,2)</f>
        <v>44.09</v>
      </c>
      <c r="G2307" s="11">
        <f>ROUND(АТС!E67*$G$791*$G$792/100,2)</f>
        <v>25.8</v>
      </c>
    </row>
    <row r="2308" spans="1:7" x14ac:dyDescent="0.25">
      <c r="A2308" s="259"/>
      <c r="B2308" s="125">
        <f t="shared" si="37"/>
        <v>42523.125</v>
      </c>
      <c r="C2308" s="126">
        <v>3</v>
      </c>
      <c r="D2308" s="11">
        <f>ROUND(АТС!E68*$D$791*$D$792/100,2)</f>
        <v>5.49</v>
      </c>
      <c r="E2308" s="11">
        <f>ROUND(АТС!E68*$E$791*$E$792/100,2)</f>
        <v>5.05</v>
      </c>
      <c r="F2308" s="11">
        <f>ROUND(АТС!E68*$F$791*$F$792/100,2)</f>
        <v>3.44</v>
      </c>
      <c r="G2308" s="11">
        <f>ROUND(АТС!E68*$G$791*$G$792/100,2)</f>
        <v>2.0099999999999998</v>
      </c>
    </row>
    <row r="2309" spans="1:7" x14ac:dyDescent="0.25">
      <c r="A2309" s="259"/>
      <c r="B2309" s="123">
        <f t="shared" si="37"/>
        <v>42523.166669999999</v>
      </c>
      <c r="C2309" s="126">
        <v>4</v>
      </c>
      <c r="D2309" s="11">
        <f>ROUND(АТС!E69*$D$791*$D$792/100,2)</f>
        <v>42.68</v>
      </c>
      <c r="E2309" s="11">
        <f>ROUND(АТС!E69*$E$791*$E$792/100,2)</f>
        <v>39.21</v>
      </c>
      <c r="F2309" s="11">
        <f>ROUND(АТС!E69*$F$791*$F$792/100,2)</f>
        <v>26.69</v>
      </c>
      <c r="G2309" s="11">
        <f>ROUND(АТС!E69*$G$791*$G$792/100,2)</f>
        <v>15.62</v>
      </c>
    </row>
    <row r="2310" spans="1:7" x14ac:dyDescent="0.25">
      <c r="A2310" s="259"/>
      <c r="B2310" s="125">
        <f t="shared" si="37"/>
        <v>42523.208330000001</v>
      </c>
      <c r="C2310" s="126">
        <v>5</v>
      </c>
      <c r="D2310" s="11">
        <f>ROUND(АТС!E70*$D$791*$D$792/100,2)</f>
        <v>24.98</v>
      </c>
      <c r="E2310" s="11">
        <f>ROUND(АТС!E70*$E$791*$E$792/100,2)</f>
        <v>22.95</v>
      </c>
      <c r="F2310" s="11">
        <f>ROUND(АТС!E70*$F$791*$F$792/100,2)</f>
        <v>15.62</v>
      </c>
      <c r="G2310" s="11">
        <f>ROUND(АТС!E70*$G$791*$G$792/100,2)</f>
        <v>9.14</v>
      </c>
    </row>
    <row r="2311" spans="1:7" x14ac:dyDescent="0.25">
      <c r="A2311" s="259"/>
      <c r="B2311" s="123">
        <f t="shared" si="37"/>
        <v>42523.25</v>
      </c>
      <c r="C2311" s="126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9"/>
      <c r="B2312" s="125">
        <f t="shared" si="37"/>
        <v>42523.291669999999</v>
      </c>
      <c r="C2312" s="126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59"/>
      <c r="B2313" s="123">
        <f t="shared" si="37"/>
        <v>42523.333330000001</v>
      </c>
      <c r="C2313" s="126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9"/>
      <c r="B2314" s="125">
        <f t="shared" si="37"/>
        <v>42523.375</v>
      </c>
      <c r="C2314" s="126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59"/>
      <c r="B2315" s="123">
        <f t="shared" si="37"/>
        <v>42523.416669999999</v>
      </c>
      <c r="C2315" s="126">
        <v>10</v>
      </c>
      <c r="D2315" s="11">
        <f>ROUND(АТС!E75*$D$791*$D$792/100,2)</f>
        <v>12.23</v>
      </c>
      <c r="E2315" s="11">
        <f>ROUND(АТС!E75*$E$791*$E$792/100,2)</f>
        <v>11.24</v>
      </c>
      <c r="F2315" s="11">
        <f>ROUND(АТС!E75*$F$791*$F$792/100,2)</f>
        <v>7.65</v>
      </c>
      <c r="G2315" s="11">
        <f>ROUND(АТС!E75*$G$791*$G$792/100,2)</f>
        <v>4.4800000000000004</v>
      </c>
    </row>
    <row r="2316" spans="1:7" x14ac:dyDescent="0.25">
      <c r="A2316" s="259"/>
      <c r="B2316" s="125">
        <f t="shared" si="37"/>
        <v>42523.458330000001</v>
      </c>
      <c r="C2316" s="126">
        <v>11</v>
      </c>
      <c r="D2316" s="11">
        <f>ROUND(АТС!E76*$D$791*$D$792/100,2)</f>
        <v>14.54</v>
      </c>
      <c r="E2316" s="11">
        <f>ROUND(АТС!E76*$E$791*$E$792/100,2)</f>
        <v>13.36</v>
      </c>
      <c r="F2316" s="11">
        <f>ROUND(АТС!E76*$F$791*$F$792/100,2)</f>
        <v>9.09</v>
      </c>
      <c r="G2316" s="11">
        <f>ROUND(АТС!E76*$G$791*$G$792/100,2)</f>
        <v>5.32</v>
      </c>
    </row>
    <row r="2317" spans="1:7" x14ac:dyDescent="0.25">
      <c r="A2317" s="259"/>
      <c r="B2317" s="123">
        <f t="shared" si="37"/>
        <v>42523.5</v>
      </c>
      <c r="C2317" s="126">
        <v>12</v>
      </c>
      <c r="D2317" s="11">
        <f>ROUND(АТС!E77*$D$791*$D$792/100,2)</f>
        <v>11.88</v>
      </c>
      <c r="E2317" s="11">
        <f>ROUND(АТС!E77*$E$791*$E$792/100,2)</f>
        <v>10.92</v>
      </c>
      <c r="F2317" s="11">
        <f>ROUND(АТС!E77*$F$791*$F$792/100,2)</f>
        <v>7.43</v>
      </c>
      <c r="G2317" s="11">
        <f>ROUND(АТС!E77*$G$791*$G$792/100,2)</f>
        <v>4.3499999999999996</v>
      </c>
    </row>
    <row r="2318" spans="1:7" x14ac:dyDescent="0.25">
      <c r="A2318" s="259"/>
      <c r="B2318" s="125">
        <f t="shared" si="37"/>
        <v>42523.541669999999</v>
      </c>
      <c r="C2318" s="126">
        <v>13</v>
      </c>
      <c r="D2318" s="11">
        <f>ROUND(АТС!E78*$D$791*$D$792/100,2)</f>
        <v>13.36</v>
      </c>
      <c r="E2318" s="11">
        <f>ROUND(АТС!E78*$E$791*$E$792/100,2)</f>
        <v>12.28</v>
      </c>
      <c r="F2318" s="11">
        <f>ROUND(АТС!E78*$F$791*$F$792/100,2)</f>
        <v>8.36</v>
      </c>
      <c r="G2318" s="11">
        <f>ROUND(АТС!E78*$G$791*$G$792/100,2)</f>
        <v>4.8899999999999997</v>
      </c>
    </row>
    <row r="2319" spans="1:7" x14ac:dyDescent="0.25">
      <c r="A2319" s="259"/>
      <c r="B2319" s="123">
        <f t="shared" si="37"/>
        <v>42523.583330000001</v>
      </c>
      <c r="C2319" s="126">
        <v>14</v>
      </c>
      <c r="D2319" s="11">
        <f>ROUND(АТС!E79*$D$791*$D$792/100,2)</f>
        <v>18.46</v>
      </c>
      <c r="E2319" s="11">
        <f>ROUND(АТС!E79*$E$791*$E$792/100,2)</f>
        <v>16.96</v>
      </c>
      <c r="F2319" s="11">
        <f>ROUND(АТС!E79*$F$791*$F$792/100,2)</f>
        <v>11.54</v>
      </c>
      <c r="G2319" s="11">
        <f>ROUND(АТС!E79*$G$791*$G$792/100,2)</f>
        <v>6.76</v>
      </c>
    </row>
    <row r="2320" spans="1:7" x14ac:dyDescent="0.25">
      <c r="A2320" s="259"/>
      <c r="B2320" s="125">
        <f t="shared" si="37"/>
        <v>42523.625</v>
      </c>
      <c r="C2320" s="126">
        <v>15</v>
      </c>
      <c r="D2320" s="11">
        <f>ROUND(АТС!E80*$D$791*$D$792/100,2)</f>
        <v>17.28</v>
      </c>
      <c r="E2320" s="11">
        <f>ROUND(АТС!E80*$E$791*$E$792/100,2)</f>
        <v>15.88</v>
      </c>
      <c r="F2320" s="11">
        <f>ROUND(АТС!E80*$F$791*$F$792/100,2)</f>
        <v>10.81</v>
      </c>
      <c r="G2320" s="11">
        <f>ROUND(АТС!E80*$G$791*$G$792/100,2)</f>
        <v>6.33</v>
      </c>
    </row>
    <row r="2321" spans="1:7" x14ac:dyDescent="0.25">
      <c r="A2321" s="259"/>
      <c r="B2321" s="123">
        <f t="shared" si="37"/>
        <v>42523.666669999999</v>
      </c>
      <c r="C2321" s="126">
        <v>16</v>
      </c>
      <c r="D2321" s="11">
        <f>ROUND(АТС!E81*$D$791*$D$792/100,2)</f>
        <v>17.920000000000002</v>
      </c>
      <c r="E2321" s="11">
        <f>ROUND(АТС!E81*$E$791*$E$792/100,2)</f>
        <v>16.46</v>
      </c>
      <c r="F2321" s="11">
        <f>ROUND(АТС!E81*$F$791*$F$792/100,2)</f>
        <v>11.21</v>
      </c>
      <c r="G2321" s="11">
        <f>ROUND(АТС!E81*$G$791*$G$792/100,2)</f>
        <v>6.56</v>
      </c>
    </row>
    <row r="2322" spans="1:7" x14ac:dyDescent="0.25">
      <c r="A2322" s="259"/>
      <c r="B2322" s="125">
        <f t="shared" si="37"/>
        <v>42523.708330000001</v>
      </c>
      <c r="C2322" s="126">
        <v>17</v>
      </c>
      <c r="D2322" s="11">
        <f>ROUND(АТС!E82*$D$791*$D$792/100,2)</f>
        <v>23.64</v>
      </c>
      <c r="E2322" s="11">
        <f>ROUND(АТС!E82*$E$791*$E$792/100,2)</f>
        <v>21.72</v>
      </c>
      <c r="F2322" s="11">
        <f>ROUND(АТС!E82*$F$791*$F$792/100,2)</f>
        <v>14.78</v>
      </c>
      <c r="G2322" s="11">
        <f>ROUND(АТС!E82*$G$791*$G$792/100,2)</f>
        <v>8.65</v>
      </c>
    </row>
    <row r="2323" spans="1:7" x14ac:dyDescent="0.25">
      <c r="A2323" s="259"/>
      <c r="B2323" s="123">
        <f t="shared" si="37"/>
        <v>42523.75</v>
      </c>
      <c r="C2323" s="126">
        <v>18</v>
      </c>
      <c r="D2323" s="11">
        <f>ROUND(АТС!E83*$D$791*$D$792/100,2)</f>
        <v>29.99</v>
      </c>
      <c r="E2323" s="11">
        <f>ROUND(АТС!E83*$E$791*$E$792/100,2)</f>
        <v>27.55</v>
      </c>
      <c r="F2323" s="11">
        <f>ROUND(АТС!E83*$F$791*$F$792/100,2)</f>
        <v>18.760000000000002</v>
      </c>
      <c r="G2323" s="11">
        <f>ROUND(АТС!E83*$G$791*$G$792/100,2)</f>
        <v>10.98</v>
      </c>
    </row>
    <row r="2324" spans="1:7" x14ac:dyDescent="0.25">
      <c r="A2324" s="259"/>
      <c r="B2324" s="125">
        <f t="shared" si="37"/>
        <v>42523.791669999999</v>
      </c>
      <c r="C2324" s="126">
        <v>19</v>
      </c>
      <c r="D2324" s="11">
        <f>ROUND(АТС!E84*$D$791*$D$792/100,2)</f>
        <v>27.56</v>
      </c>
      <c r="E2324" s="11">
        <f>ROUND(АТС!E84*$E$791*$E$792/100,2)</f>
        <v>25.33</v>
      </c>
      <c r="F2324" s="11">
        <f>ROUND(АТС!E84*$F$791*$F$792/100,2)</f>
        <v>17.239999999999998</v>
      </c>
      <c r="G2324" s="11">
        <f>ROUND(АТС!E84*$G$791*$G$792/100,2)</f>
        <v>10.09</v>
      </c>
    </row>
    <row r="2325" spans="1:7" x14ac:dyDescent="0.25">
      <c r="A2325" s="259"/>
      <c r="B2325" s="123">
        <f t="shared" si="37"/>
        <v>42523.833330000001</v>
      </c>
      <c r="C2325" s="126">
        <v>20</v>
      </c>
      <c r="D2325" s="11">
        <f>ROUND(АТС!E85*$D$791*$D$792/100,2)</f>
        <v>9.32</v>
      </c>
      <c r="E2325" s="11">
        <f>ROUND(АТС!E85*$E$791*$E$792/100,2)</f>
        <v>8.56</v>
      </c>
      <c r="F2325" s="11">
        <f>ROUND(АТС!E85*$F$791*$F$792/100,2)</f>
        <v>5.83</v>
      </c>
      <c r="G2325" s="11">
        <f>ROUND(АТС!E85*$G$791*$G$792/100,2)</f>
        <v>3.41</v>
      </c>
    </row>
    <row r="2326" spans="1:7" x14ac:dyDescent="0.25">
      <c r="A2326" s="259"/>
      <c r="B2326" s="125">
        <f t="shared" si="37"/>
        <v>42523.875</v>
      </c>
      <c r="C2326" s="126">
        <v>21</v>
      </c>
      <c r="D2326" s="11">
        <f>ROUND(АТС!E86*$D$791*$D$792/100,2)</f>
        <v>17.59</v>
      </c>
      <c r="E2326" s="11">
        <f>ROUND(АТС!E86*$E$791*$E$792/100,2)</f>
        <v>16.16</v>
      </c>
      <c r="F2326" s="11">
        <f>ROUND(АТС!E86*$F$791*$F$792/100,2)</f>
        <v>11</v>
      </c>
      <c r="G2326" s="11">
        <f>ROUND(АТС!E86*$G$791*$G$792/100,2)</f>
        <v>6.44</v>
      </c>
    </row>
    <row r="2327" spans="1:7" x14ac:dyDescent="0.25">
      <c r="A2327" s="259"/>
      <c r="B2327" s="123">
        <f t="shared" si="37"/>
        <v>42523.916669999999</v>
      </c>
      <c r="C2327" s="126">
        <v>22</v>
      </c>
      <c r="D2327" s="11">
        <f>ROUND(АТС!E87*$D$791*$D$792/100,2)</f>
        <v>38.200000000000003</v>
      </c>
      <c r="E2327" s="11">
        <f>ROUND(АТС!E87*$E$791*$E$792/100,2)</f>
        <v>35.090000000000003</v>
      </c>
      <c r="F2327" s="11">
        <f>ROUND(АТС!E87*$F$791*$F$792/100,2)</f>
        <v>23.89</v>
      </c>
      <c r="G2327" s="11">
        <f>ROUND(АТС!E87*$G$791*$G$792/100,2)</f>
        <v>13.98</v>
      </c>
    </row>
    <row r="2328" spans="1:7" x14ac:dyDescent="0.25">
      <c r="A2328" s="259"/>
      <c r="B2328" s="125">
        <f t="shared" si="37"/>
        <v>42523.958330000001</v>
      </c>
      <c r="C2328" s="126">
        <v>23</v>
      </c>
      <c r="D2328" s="11">
        <f>ROUND(АТС!E88*$D$791*$D$792/100,2)</f>
        <v>18.510000000000002</v>
      </c>
      <c r="E2328" s="11">
        <f>ROUND(АТС!E88*$E$791*$E$792/100,2)</f>
        <v>17.010000000000002</v>
      </c>
      <c r="F2328" s="11">
        <f>ROUND(АТС!E88*$F$791*$F$792/100,2)</f>
        <v>11.58</v>
      </c>
      <c r="G2328" s="11">
        <f>ROUND(АТС!E88*$G$791*$G$792/100,2)</f>
        <v>6.78</v>
      </c>
    </row>
    <row r="2329" spans="1:7" x14ac:dyDescent="0.25">
      <c r="A2329" s="259"/>
      <c r="B2329" s="123">
        <f t="shared" si="37"/>
        <v>42524</v>
      </c>
      <c r="C2329" s="126">
        <v>0</v>
      </c>
      <c r="D2329" s="11">
        <f>ROUND(АТС!E89*$D$791*$D$792/100,2)</f>
        <v>56.11</v>
      </c>
      <c r="E2329" s="11">
        <f>ROUND(АТС!E89*$E$791*$E$792/100,2)</f>
        <v>51.56</v>
      </c>
      <c r="F2329" s="11">
        <f>ROUND(АТС!E89*$F$791*$F$792/100,2)</f>
        <v>35.1</v>
      </c>
      <c r="G2329" s="11">
        <f>ROUND(АТС!E89*$G$791*$G$792/100,2)</f>
        <v>20.54</v>
      </c>
    </row>
    <row r="2330" spans="1:7" x14ac:dyDescent="0.25">
      <c r="A2330" s="259"/>
      <c r="B2330" s="125">
        <f t="shared" si="37"/>
        <v>42524.041669999999</v>
      </c>
      <c r="C2330" s="126">
        <v>1</v>
      </c>
      <c r="D2330" s="11">
        <f>ROUND(АТС!E90*$D$791*$D$792/100,2)</f>
        <v>86.68</v>
      </c>
      <c r="E2330" s="11">
        <f>ROUND(АТС!E90*$E$791*$E$792/100,2)</f>
        <v>79.650000000000006</v>
      </c>
      <c r="F2330" s="11">
        <f>ROUND(АТС!E90*$F$791*$F$792/100,2)</f>
        <v>54.22</v>
      </c>
      <c r="G2330" s="11">
        <f>ROUND(АТС!E90*$G$791*$G$792/100,2)</f>
        <v>31.73</v>
      </c>
    </row>
    <row r="2331" spans="1:7" x14ac:dyDescent="0.25">
      <c r="A2331" s="259"/>
      <c r="B2331" s="123">
        <f t="shared" si="37"/>
        <v>42524.083330000001</v>
      </c>
      <c r="C2331" s="126">
        <v>2</v>
      </c>
      <c r="D2331" s="11">
        <f>ROUND(АТС!E91*$D$791*$D$792/100,2)</f>
        <v>25.77</v>
      </c>
      <c r="E2331" s="11">
        <f>ROUND(АТС!E91*$E$791*$E$792/100,2)</f>
        <v>23.68</v>
      </c>
      <c r="F2331" s="11">
        <f>ROUND(АТС!E91*$F$791*$F$792/100,2)</f>
        <v>16.12</v>
      </c>
      <c r="G2331" s="11">
        <f>ROUND(АТС!E91*$G$791*$G$792/100,2)</f>
        <v>9.43</v>
      </c>
    </row>
    <row r="2332" spans="1:7" x14ac:dyDescent="0.25">
      <c r="A2332" s="259"/>
      <c r="B2332" s="125">
        <f t="shared" si="37"/>
        <v>42524.125</v>
      </c>
      <c r="C2332" s="126">
        <v>3</v>
      </c>
      <c r="D2332" s="11">
        <f>ROUND(АТС!E92*$D$791*$D$792/100,2)</f>
        <v>73.709999999999994</v>
      </c>
      <c r="E2332" s="11">
        <f>ROUND(АТС!E92*$E$791*$E$792/100,2)</f>
        <v>67.73</v>
      </c>
      <c r="F2332" s="11">
        <f>ROUND(АТС!E92*$F$791*$F$792/100,2)</f>
        <v>46.1</v>
      </c>
      <c r="G2332" s="11">
        <f>ROUND(АТС!E92*$G$791*$G$792/100,2)</f>
        <v>26.98</v>
      </c>
    </row>
    <row r="2333" spans="1:7" x14ac:dyDescent="0.25">
      <c r="A2333" s="259"/>
      <c r="B2333" s="123">
        <f t="shared" si="37"/>
        <v>42524.166669999999</v>
      </c>
      <c r="C2333" s="126">
        <v>4</v>
      </c>
      <c r="D2333" s="11">
        <f>ROUND(АТС!E93*$D$791*$D$792/100,2)</f>
        <v>68.02</v>
      </c>
      <c r="E2333" s="11">
        <f>ROUND(АТС!E93*$E$791*$E$792/100,2)</f>
        <v>62.5</v>
      </c>
      <c r="F2333" s="11">
        <f>ROUND(АТС!E93*$F$791*$F$792/100,2)</f>
        <v>42.55</v>
      </c>
      <c r="G2333" s="11">
        <f>ROUND(АТС!E93*$G$791*$G$792/100,2)</f>
        <v>24.9</v>
      </c>
    </row>
    <row r="2334" spans="1:7" x14ac:dyDescent="0.25">
      <c r="A2334" s="259"/>
      <c r="B2334" s="125">
        <f t="shared" si="37"/>
        <v>42524.208330000001</v>
      </c>
      <c r="C2334" s="126">
        <v>5</v>
      </c>
      <c r="D2334" s="11">
        <f>ROUND(АТС!E94*$D$791*$D$792/100,2)</f>
        <v>81.97</v>
      </c>
      <c r="E2334" s="11">
        <f>ROUND(АТС!E94*$E$791*$E$792/100,2)</f>
        <v>75.319999999999993</v>
      </c>
      <c r="F2334" s="11">
        <f>ROUND(АТС!E94*$F$791*$F$792/100,2)</f>
        <v>51.27</v>
      </c>
      <c r="G2334" s="11">
        <f>ROUND(АТС!E94*$G$791*$G$792/100,2)</f>
        <v>30.01</v>
      </c>
    </row>
    <row r="2335" spans="1:7" x14ac:dyDescent="0.25">
      <c r="A2335" s="259"/>
      <c r="B2335" s="123">
        <f t="shared" si="37"/>
        <v>42524.25</v>
      </c>
      <c r="C2335" s="126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9"/>
      <c r="B2336" s="125">
        <f t="shared" si="37"/>
        <v>42524.291669999999</v>
      </c>
      <c r="C2336" s="126">
        <v>7</v>
      </c>
      <c r="D2336" s="11">
        <f>ROUND(АТС!E96*$D$791*$D$792/100,2)</f>
        <v>10.02</v>
      </c>
      <c r="E2336" s="11">
        <f>ROUND(АТС!E96*$E$791*$E$792/100,2)</f>
        <v>9.1999999999999993</v>
      </c>
      <c r="F2336" s="11">
        <f>ROUND(АТС!E96*$F$791*$F$792/100,2)</f>
        <v>6.26</v>
      </c>
      <c r="G2336" s="11">
        <f>ROUND(АТС!E96*$G$791*$G$792/100,2)</f>
        <v>3.67</v>
      </c>
    </row>
    <row r="2337" spans="1:7" x14ac:dyDescent="0.25">
      <c r="A2337" s="259"/>
      <c r="B2337" s="123">
        <f t="shared" si="37"/>
        <v>42524.333330000001</v>
      </c>
      <c r="C2337" s="126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59"/>
      <c r="B2338" s="125">
        <f t="shared" si="37"/>
        <v>42524.375</v>
      </c>
      <c r="C2338" s="126">
        <v>9</v>
      </c>
      <c r="D2338" s="11">
        <f>ROUND(АТС!E98*$D$791*$D$792/100,2)</f>
        <v>5.32</v>
      </c>
      <c r="E2338" s="11">
        <f>ROUND(АТС!E98*$E$791*$E$792/100,2)</f>
        <v>4.88</v>
      </c>
      <c r="F2338" s="11">
        <f>ROUND(АТС!E98*$F$791*$F$792/100,2)</f>
        <v>3.32</v>
      </c>
      <c r="G2338" s="11">
        <f>ROUND(АТС!E98*$G$791*$G$792/100,2)</f>
        <v>1.95</v>
      </c>
    </row>
    <row r="2339" spans="1:7" x14ac:dyDescent="0.25">
      <c r="A2339" s="259"/>
      <c r="B2339" s="123">
        <f t="shared" si="37"/>
        <v>42524.416669999999</v>
      </c>
      <c r="C2339" s="126">
        <v>10</v>
      </c>
      <c r="D2339" s="11">
        <f>ROUND(АТС!E99*$D$791*$D$792/100,2)</f>
        <v>20.59</v>
      </c>
      <c r="E2339" s="11">
        <f>ROUND(АТС!E99*$E$791*$E$792/100,2)</f>
        <v>18.920000000000002</v>
      </c>
      <c r="F2339" s="11">
        <f>ROUND(АТС!E99*$F$791*$F$792/100,2)</f>
        <v>12.88</v>
      </c>
      <c r="G2339" s="11">
        <f>ROUND(АТС!E99*$G$791*$G$792/100,2)</f>
        <v>7.54</v>
      </c>
    </row>
    <row r="2340" spans="1:7" x14ac:dyDescent="0.25">
      <c r="A2340" s="259"/>
      <c r="B2340" s="125">
        <f t="shared" si="37"/>
        <v>42524.458330000001</v>
      </c>
      <c r="C2340" s="126">
        <v>11</v>
      </c>
      <c r="D2340" s="11">
        <f>ROUND(АТС!E100*$D$791*$D$792/100,2)</f>
        <v>31.92</v>
      </c>
      <c r="E2340" s="11">
        <f>ROUND(АТС!E100*$E$791*$E$792/100,2)</f>
        <v>29.33</v>
      </c>
      <c r="F2340" s="11">
        <f>ROUND(АТС!E100*$F$791*$F$792/100,2)</f>
        <v>19.96</v>
      </c>
      <c r="G2340" s="11">
        <f>ROUND(АТС!E100*$G$791*$G$792/100,2)</f>
        <v>11.68</v>
      </c>
    </row>
    <row r="2341" spans="1:7" x14ac:dyDescent="0.25">
      <c r="A2341" s="259"/>
      <c r="B2341" s="123">
        <f t="shared" si="37"/>
        <v>42524.5</v>
      </c>
      <c r="C2341" s="126">
        <v>12</v>
      </c>
      <c r="D2341" s="11">
        <f>ROUND(АТС!E101*$D$791*$D$792/100,2)</f>
        <v>9.51</v>
      </c>
      <c r="E2341" s="11">
        <f>ROUND(АТС!E101*$E$791*$E$792/100,2)</f>
        <v>8.74</v>
      </c>
      <c r="F2341" s="11">
        <f>ROUND(АТС!E101*$F$791*$F$792/100,2)</f>
        <v>5.95</v>
      </c>
      <c r="G2341" s="11">
        <f>ROUND(АТС!E101*$G$791*$G$792/100,2)</f>
        <v>3.48</v>
      </c>
    </row>
    <row r="2342" spans="1:7" x14ac:dyDescent="0.25">
      <c r="A2342" s="259"/>
      <c r="B2342" s="125">
        <f t="shared" si="37"/>
        <v>42524.541669999999</v>
      </c>
      <c r="C2342" s="126">
        <v>13</v>
      </c>
      <c r="D2342" s="11">
        <f>ROUND(АТС!E102*$D$791*$D$792/100,2)</f>
        <v>7.8</v>
      </c>
      <c r="E2342" s="11">
        <f>ROUND(АТС!E102*$E$791*$E$792/100,2)</f>
        <v>7.17</v>
      </c>
      <c r="F2342" s="11">
        <f>ROUND(АТС!E102*$F$791*$F$792/100,2)</f>
        <v>4.88</v>
      </c>
      <c r="G2342" s="11">
        <f>ROUND(АТС!E102*$G$791*$G$792/100,2)</f>
        <v>2.86</v>
      </c>
    </row>
    <row r="2343" spans="1:7" x14ac:dyDescent="0.25">
      <c r="A2343" s="259"/>
      <c r="B2343" s="123">
        <f t="shared" si="37"/>
        <v>42524.583330000001</v>
      </c>
      <c r="C2343" s="126">
        <v>14</v>
      </c>
      <c r="D2343" s="11">
        <f>ROUND(АТС!E103*$D$791*$D$792/100,2)</f>
        <v>12.81</v>
      </c>
      <c r="E2343" s="11">
        <f>ROUND(АТС!E103*$E$791*$E$792/100,2)</f>
        <v>11.77</v>
      </c>
      <c r="F2343" s="11">
        <f>ROUND(АТС!E103*$F$791*$F$792/100,2)</f>
        <v>8.01</v>
      </c>
      <c r="G2343" s="11">
        <f>ROUND(АТС!E103*$G$791*$G$792/100,2)</f>
        <v>4.6900000000000004</v>
      </c>
    </row>
    <row r="2344" spans="1:7" x14ac:dyDescent="0.25">
      <c r="A2344" s="259"/>
      <c r="B2344" s="125">
        <f t="shared" si="37"/>
        <v>42524.625</v>
      </c>
      <c r="C2344" s="126">
        <v>15</v>
      </c>
      <c r="D2344" s="11">
        <f>ROUND(АТС!E104*$D$791*$D$792/100,2)</f>
        <v>13.89</v>
      </c>
      <c r="E2344" s="11">
        <f>ROUND(АТС!E104*$E$791*$E$792/100,2)</f>
        <v>12.76</v>
      </c>
      <c r="F2344" s="11">
        <f>ROUND(АТС!E104*$F$791*$F$792/100,2)</f>
        <v>8.68</v>
      </c>
      <c r="G2344" s="11">
        <f>ROUND(АТС!E104*$G$791*$G$792/100,2)</f>
        <v>5.08</v>
      </c>
    </row>
    <row r="2345" spans="1:7" x14ac:dyDescent="0.25">
      <c r="A2345" s="259"/>
      <c r="B2345" s="123">
        <f t="shared" si="37"/>
        <v>42524.666669999999</v>
      </c>
      <c r="C2345" s="126">
        <v>16</v>
      </c>
      <c r="D2345" s="11">
        <f>ROUND(АТС!E105*$D$791*$D$792/100,2)</f>
        <v>40.520000000000003</v>
      </c>
      <c r="E2345" s="11">
        <f>ROUND(АТС!E105*$E$791*$E$792/100,2)</f>
        <v>37.229999999999997</v>
      </c>
      <c r="F2345" s="11">
        <f>ROUND(АТС!E105*$F$791*$F$792/100,2)</f>
        <v>25.34</v>
      </c>
      <c r="G2345" s="11">
        <f>ROUND(АТС!E105*$G$791*$G$792/100,2)</f>
        <v>14.83</v>
      </c>
    </row>
    <row r="2346" spans="1:7" x14ac:dyDescent="0.25">
      <c r="A2346" s="259"/>
      <c r="B2346" s="125">
        <f t="shared" si="37"/>
        <v>42524.708330000001</v>
      </c>
      <c r="C2346" s="126">
        <v>17</v>
      </c>
      <c r="D2346" s="11">
        <f>ROUND(АТС!E106*$D$791*$D$792/100,2)</f>
        <v>36.659999999999997</v>
      </c>
      <c r="E2346" s="11">
        <f>ROUND(АТС!E106*$E$791*$E$792/100,2)</f>
        <v>33.69</v>
      </c>
      <c r="F2346" s="11">
        <f>ROUND(АТС!E106*$F$791*$F$792/100,2)</f>
        <v>22.93</v>
      </c>
      <c r="G2346" s="11">
        <f>ROUND(АТС!E106*$G$791*$G$792/100,2)</f>
        <v>13.42</v>
      </c>
    </row>
    <row r="2347" spans="1:7" x14ac:dyDescent="0.25">
      <c r="A2347" s="259"/>
      <c r="B2347" s="123">
        <f t="shared" si="37"/>
        <v>42524.75</v>
      </c>
      <c r="C2347" s="126">
        <v>18</v>
      </c>
      <c r="D2347" s="11">
        <f>ROUND(АТС!E107*$D$791*$D$792/100,2)</f>
        <v>37.22</v>
      </c>
      <c r="E2347" s="11">
        <f>ROUND(АТС!E107*$E$791*$E$792/100,2)</f>
        <v>34.200000000000003</v>
      </c>
      <c r="F2347" s="11">
        <f>ROUND(АТС!E107*$F$791*$F$792/100,2)</f>
        <v>23.28</v>
      </c>
      <c r="G2347" s="11">
        <f>ROUND(АТС!E107*$G$791*$G$792/100,2)</f>
        <v>13.62</v>
      </c>
    </row>
    <row r="2348" spans="1:7" x14ac:dyDescent="0.25">
      <c r="A2348" s="259"/>
      <c r="B2348" s="125">
        <f t="shared" si="37"/>
        <v>42524.791669999999</v>
      </c>
      <c r="C2348" s="126">
        <v>19</v>
      </c>
      <c r="D2348" s="11">
        <f>ROUND(АТС!E108*$D$791*$D$792/100,2)</f>
        <v>29.27</v>
      </c>
      <c r="E2348" s="11">
        <f>ROUND(АТС!E108*$E$791*$E$792/100,2)</f>
        <v>26.89</v>
      </c>
      <c r="F2348" s="11">
        <f>ROUND(АТС!E108*$F$791*$F$792/100,2)</f>
        <v>18.309999999999999</v>
      </c>
      <c r="G2348" s="11">
        <f>ROUND(АТС!E108*$G$791*$G$792/100,2)</f>
        <v>10.71</v>
      </c>
    </row>
    <row r="2349" spans="1:7" x14ac:dyDescent="0.25">
      <c r="A2349" s="259"/>
      <c r="B2349" s="123">
        <f t="shared" si="37"/>
        <v>42524.833330000001</v>
      </c>
      <c r="C2349" s="126">
        <v>20</v>
      </c>
      <c r="D2349" s="11">
        <f>ROUND(АТС!E109*$D$791*$D$792/100,2)</f>
        <v>17.45</v>
      </c>
      <c r="E2349" s="11">
        <f>ROUND(АТС!E109*$E$791*$E$792/100,2)</f>
        <v>16.04</v>
      </c>
      <c r="F2349" s="11">
        <f>ROUND(АТС!E109*$F$791*$F$792/100,2)</f>
        <v>10.92</v>
      </c>
      <c r="G2349" s="11">
        <f>ROUND(АТС!E109*$G$791*$G$792/100,2)</f>
        <v>6.39</v>
      </c>
    </row>
    <row r="2350" spans="1:7" x14ac:dyDescent="0.25">
      <c r="A2350" s="259"/>
      <c r="B2350" s="125">
        <f t="shared" si="37"/>
        <v>42524.875</v>
      </c>
      <c r="C2350" s="126">
        <v>21</v>
      </c>
      <c r="D2350" s="11">
        <f>ROUND(АТС!E110*$D$791*$D$792/100,2)</f>
        <v>26.7</v>
      </c>
      <c r="E2350" s="11">
        <f>ROUND(АТС!E110*$E$791*$E$792/100,2)</f>
        <v>24.53</v>
      </c>
      <c r="F2350" s="11">
        <f>ROUND(АТС!E110*$F$791*$F$792/100,2)</f>
        <v>16.7</v>
      </c>
      <c r="G2350" s="11">
        <f>ROUND(АТС!E110*$G$791*$G$792/100,2)</f>
        <v>9.77</v>
      </c>
    </row>
    <row r="2351" spans="1:7" x14ac:dyDescent="0.25">
      <c r="A2351" s="259"/>
      <c r="B2351" s="123">
        <f t="shared" si="37"/>
        <v>42524.916669999999</v>
      </c>
      <c r="C2351" s="126">
        <v>22</v>
      </c>
      <c r="D2351" s="11">
        <f>ROUND(АТС!E111*$D$791*$D$792/100,2)</f>
        <v>63.08</v>
      </c>
      <c r="E2351" s="11">
        <f>ROUND(АТС!E111*$E$791*$E$792/100,2)</f>
        <v>57.96</v>
      </c>
      <c r="F2351" s="11">
        <f>ROUND(АТС!E111*$F$791*$F$792/100,2)</f>
        <v>39.450000000000003</v>
      </c>
      <c r="G2351" s="11">
        <f>ROUND(АТС!E111*$G$791*$G$792/100,2)</f>
        <v>23.09</v>
      </c>
    </row>
    <row r="2352" spans="1:7" x14ac:dyDescent="0.25">
      <c r="A2352" s="259"/>
      <c r="B2352" s="125">
        <f t="shared" si="37"/>
        <v>42524.958330000001</v>
      </c>
      <c r="C2352" s="126">
        <v>23</v>
      </c>
      <c r="D2352" s="11">
        <f>ROUND(АТС!E112*$D$791*$D$792/100,2)</f>
        <v>89.15</v>
      </c>
      <c r="E2352" s="11">
        <f>ROUND(АТС!E112*$E$791*$E$792/100,2)</f>
        <v>81.92</v>
      </c>
      <c r="F2352" s="11">
        <f>ROUND(АТС!E112*$F$791*$F$792/100,2)</f>
        <v>55.76</v>
      </c>
      <c r="G2352" s="11">
        <f>ROUND(АТС!E112*$G$791*$G$792/100,2)</f>
        <v>32.630000000000003</v>
      </c>
    </row>
    <row r="2353" spans="1:7" x14ac:dyDescent="0.25">
      <c r="A2353" s="259"/>
      <c r="B2353" s="123">
        <f t="shared" si="37"/>
        <v>42525</v>
      </c>
      <c r="C2353" s="126">
        <v>0</v>
      </c>
      <c r="D2353" s="11">
        <f>ROUND(АТС!E113*$D$791*$D$792/100,2)</f>
        <v>55.65</v>
      </c>
      <c r="E2353" s="11">
        <f>ROUND(АТС!E113*$E$791*$E$792/100,2)</f>
        <v>51.13</v>
      </c>
      <c r="F2353" s="11">
        <f>ROUND(АТС!E113*$F$791*$F$792/100,2)</f>
        <v>34.81</v>
      </c>
      <c r="G2353" s="11">
        <f>ROUND(АТС!E113*$G$791*$G$792/100,2)</f>
        <v>20.37</v>
      </c>
    </row>
    <row r="2354" spans="1:7" x14ac:dyDescent="0.25">
      <c r="A2354" s="259"/>
      <c r="B2354" s="125">
        <f t="shared" si="37"/>
        <v>42525.041669999999</v>
      </c>
      <c r="C2354" s="126">
        <v>1</v>
      </c>
      <c r="D2354" s="11">
        <f>ROUND(АТС!E114*$D$791*$D$792/100,2)</f>
        <v>102.14</v>
      </c>
      <c r="E2354" s="11">
        <f>ROUND(АТС!E114*$E$791*$E$792/100,2)</f>
        <v>93.85</v>
      </c>
      <c r="F2354" s="11">
        <f>ROUND(АТС!E114*$F$791*$F$792/100,2)</f>
        <v>63.88</v>
      </c>
      <c r="G2354" s="11">
        <f>ROUND(АТС!E114*$G$791*$G$792/100,2)</f>
        <v>37.39</v>
      </c>
    </row>
    <row r="2355" spans="1:7" x14ac:dyDescent="0.25">
      <c r="A2355" s="259"/>
      <c r="B2355" s="123">
        <f t="shared" si="37"/>
        <v>42525.083330000001</v>
      </c>
      <c r="C2355" s="126">
        <v>2</v>
      </c>
      <c r="D2355" s="11">
        <f>ROUND(АТС!E115*$D$791*$D$792/100,2)</f>
        <v>101.43</v>
      </c>
      <c r="E2355" s="11">
        <f>ROUND(АТС!E115*$E$791*$E$792/100,2)</f>
        <v>93.19</v>
      </c>
      <c r="F2355" s="11">
        <f>ROUND(АТС!E115*$F$791*$F$792/100,2)</f>
        <v>63.44</v>
      </c>
      <c r="G2355" s="11">
        <f>ROUND(АТС!E115*$G$791*$G$792/100,2)</f>
        <v>37.130000000000003</v>
      </c>
    </row>
    <row r="2356" spans="1:7" x14ac:dyDescent="0.25">
      <c r="A2356" s="259"/>
      <c r="B2356" s="125">
        <f t="shared" si="37"/>
        <v>42525.125</v>
      </c>
      <c r="C2356" s="126">
        <v>3</v>
      </c>
      <c r="D2356" s="11">
        <f>ROUND(АТС!E116*$D$791*$D$792/100,2)</f>
        <v>86.95</v>
      </c>
      <c r="E2356" s="11">
        <f>ROUND(АТС!E116*$E$791*$E$792/100,2)</f>
        <v>79.89</v>
      </c>
      <c r="F2356" s="11">
        <f>ROUND(АТС!E116*$F$791*$F$792/100,2)</f>
        <v>54.38</v>
      </c>
      <c r="G2356" s="11">
        <f>ROUND(АТС!E116*$G$791*$G$792/100,2)</f>
        <v>31.83</v>
      </c>
    </row>
    <row r="2357" spans="1:7" x14ac:dyDescent="0.25">
      <c r="A2357" s="259"/>
      <c r="B2357" s="123">
        <f t="shared" si="37"/>
        <v>42525.166669999999</v>
      </c>
      <c r="C2357" s="126">
        <v>4</v>
      </c>
      <c r="D2357" s="11">
        <f>ROUND(АТС!E117*$D$791*$D$792/100,2)</f>
        <v>86.39</v>
      </c>
      <c r="E2357" s="11">
        <f>ROUND(АТС!E117*$E$791*$E$792/100,2)</f>
        <v>79.38</v>
      </c>
      <c r="F2357" s="11">
        <f>ROUND(АТС!E117*$F$791*$F$792/100,2)</f>
        <v>54.04</v>
      </c>
      <c r="G2357" s="11">
        <f>ROUND(АТС!E117*$G$791*$G$792/100,2)</f>
        <v>31.62</v>
      </c>
    </row>
    <row r="2358" spans="1:7" x14ac:dyDescent="0.25">
      <c r="A2358" s="259"/>
      <c r="B2358" s="125">
        <f t="shared" si="37"/>
        <v>42525.208330000001</v>
      </c>
      <c r="C2358" s="126">
        <v>5</v>
      </c>
      <c r="D2358" s="11">
        <f>ROUND(АТС!E118*$D$791*$D$792/100,2)</f>
        <v>83.06</v>
      </c>
      <c r="E2358" s="11">
        <f>ROUND(АТС!E118*$E$791*$E$792/100,2)</f>
        <v>76.319999999999993</v>
      </c>
      <c r="F2358" s="11">
        <f>ROUND(АТС!E118*$F$791*$F$792/100,2)</f>
        <v>51.95</v>
      </c>
      <c r="G2358" s="11">
        <f>ROUND(АТС!E118*$G$791*$G$792/100,2)</f>
        <v>30.41</v>
      </c>
    </row>
    <row r="2359" spans="1:7" x14ac:dyDescent="0.25">
      <c r="A2359" s="259"/>
      <c r="B2359" s="123">
        <f t="shared" si="37"/>
        <v>42525.25</v>
      </c>
      <c r="C2359" s="126">
        <v>6</v>
      </c>
      <c r="D2359" s="11">
        <f>ROUND(АТС!E119*$D$791*$D$792/100,2)</f>
        <v>72.69</v>
      </c>
      <c r="E2359" s="11">
        <f>ROUND(АТС!E119*$E$791*$E$792/100,2)</f>
        <v>66.790000000000006</v>
      </c>
      <c r="F2359" s="11">
        <f>ROUND(АТС!E119*$F$791*$F$792/100,2)</f>
        <v>45.46</v>
      </c>
      <c r="G2359" s="11">
        <f>ROUND(АТС!E119*$G$791*$G$792/100,2)</f>
        <v>26.61</v>
      </c>
    </row>
    <row r="2360" spans="1:7" x14ac:dyDescent="0.25">
      <c r="A2360" s="259"/>
      <c r="B2360" s="125">
        <f t="shared" si="37"/>
        <v>42525.291669999999</v>
      </c>
      <c r="C2360" s="126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9"/>
      <c r="B2361" s="123">
        <f t="shared" si="37"/>
        <v>42525.333330000001</v>
      </c>
      <c r="C2361" s="126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9"/>
      <c r="B2362" s="125">
        <f t="shared" si="37"/>
        <v>42525.375</v>
      </c>
      <c r="C2362" s="126">
        <v>9</v>
      </c>
      <c r="D2362" s="11">
        <f>ROUND(АТС!E122*$D$791*$D$792/100,2)</f>
        <v>2.37</v>
      </c>
      <c r="E2362" s="11">
        <f>ROUND(АТС!E122*$E$791*$E$792/100,2)</f>
        <v>2.1800000000000002</v>
      </c>
      <c r="F2362" s="11">
        <f>ROUND(АТС!E122*$F$791*$F$792/100,2)</f>
        <v>1.48</v>
      </c>
      <c r="G2362" s="11">
        <f>ROUND(АТС!E122*$G$791*$G$792/100,2)</f>
        <v>0.87</v>
      </c>
    </row>
    <row r="2363" spans="1:7" x14ac:dyDescent="0.25">
      <c r="A2363" s="259"/>
      <c r="B2363" s="123">
        <f t="shared" si="37"/>
        <v>42525.416669999999</v>
      </c>
      <c r="C2363" s="126">
        <v>10</v>
      </c>
      <c r="D2363" s="11">
        <f>ROUND(АТС!E123*$D$791*$D$792/100,2)</f>
        <v>9.3800000000000008</v>
      </c>
      <c r="E2363" s="11">
        <f>ROUND(АТС!E123*$E$791*$E$792/100,2)</f>
        <v>8.6199999999999992</v>
      </c>
      <c r="F2363" s="11">
        <f>ROUND(АТС!E123*$F$791*$F$792/100,2)</f>
        <v>5.87</v>
      </c>
      <c r="G2363" s="11">
        <f>ROUND(АТС!E123*$G$791*$G$792/100,2)</f>
        <v>3.43</v>
      </c>
    </row>
    <row r="2364" spans="1:7" x14ac:dyDescent="0.25">
      <c r="A2364" s="259"/>
      <c r="B2364" s="125">
        <f t="shared" si="37"/>
        <v>42525.458330000001</v>
      </c>
      <c r="C2364" s="126">
        <v>11</v>
      </c>
      <c r="D2364" s="11">
        <f>ROUND(АТС!E124*$D$791*$D$792/100,2)</f>
        <v>13.52</v>
      </c>
      <c r="E2364" s="11">
        <f>ROUND(АТС!E124*$E$791*$E$792/100,2)</f>
        <v>12.42</v>
      </c>
      <c r="F2364" s="11">
        <f>ROUND(АТС!E124*$F$791*$F$792/100,2)</f>
        <v>8.4499999999999993</v>
      </c>
      <c r="G2364" s="11">
        <f>ROUND(АТС!E124*$G$791*$G$792/100,2)</f>
        <v>4.95</v>
      </c>
    </row>
    <row r="2365" spans="1:7" x14ac:dyDescent="0.25">
      <c r="A2365" s="259"/>
      <c r="B2365" s="123">
        <f t="shared" si="37"/>
        <v>42525.5</v>
      </c>
      <c r="C2365" s="126">
        <v>12</v>
      </c>
      <c r="D2365" s="11">
        <f>ROUND(АТС!E125*$D$791*$D$792/100,2)</f>
        <v>8.33</v>
      </c>
      <c r="E2365" s="11">
        <f>ROUND(АТС!E125*$E$791*$E$792/100,2)</f>
        <v>7.66</v>
      </c>
      <c r="F2365" s="11">
        <f>ROUND(АТС!E125*$F$791*$F$792/100,2)</f>
        <v>5.21</v>
      </c>
      <c r="G2365" s="11">
        <f>ROUND(АТС!E125*$G$791*$G$792/100,2)</f>
        <v>3.05</v>
      </c>
    </row>
    <row r="2366" spans="1:7" x14ac:dyDescent="0.25">
      <c r="A2366" s="259"/>
      <c r="B2366" s="125">
        <f t="shared" si="37"/>
        <v>42525.541669999999</v>
      </c>
      <c r="C2366" s="126">
        <v>13</v>
      </c>
      <c r="D2366" s="11">
        <f>ROUND(АТС!E126*$D$791*$D$792/100,2)</f>
        <v>7.86</v>
      </c>
      <c r="E2366" s="11">
        <f>ROUND(АТС!E126*$E$791*$E$792/100,2)</f>
        <v>7.22</v>
      </c>
      <c r="F2366" s="11">
        <f>ROUND(АТС!E126*$F$791*$F$792/100,2)</f>
        <v>4.92</v>
      </c>
      <c r="G2366" s="11">
        <f>ROUND(АТС!E126*$G$791*$G$792/100,2)</f>
        <v>2.88</v>
      </c>
    </row>
    <row r="2367" spans="1:7" x14ac:dyDescent="0.25">
      <c r="A2367" s="259"/>
      <c r="B2367" s="123">
        <f t="shared" si="37"/>
        <v>42525.583330000001</v>
      </c>
      <c r="C2367" s="126">
        <v>14</v>
      </c>
      <c r="D2367" s="11">
        <f>ROUND(АТС!E127*$D$791*$D$792/100,2)</f>
        <v>4.91</v>
      </c>
      <c r="E2367" s="11">
        <f>ROUND(АТС!E127*$E$791*$E$792/100,2)</f>
        <v>4.51</v>
      </c>
      <c r="F2367" s="11">
        <f>ROUND(АТС!E127*$F$791*$F$792/100,2)</f>
        <v>3.07</v>
      </c>
      <c r="G2367" s="11">
        <f>ROUND(АТС!E127*$G$791*$G$792/100,2)</f>
        <v>1.8</v>
      </c>
    </row>
    <row r="2368" spans="1:7" x14ac:dyDescent="0.25">
      <c r="A2368" s="259"/>
      <c r="B2368" s="125">
        <f t="shared" si="37"/>
        <v>42525.625</v>
      </c>
      <c r="C2368" s="126">
        <v>15</v>
      </c>
      <c r="D2368" s="11">
        <f>ROUND(АТС!E128*$D$791*$D$792/100,2)</f>
        <v>5.93</v>
      </c>
      <c r="E2368" s="11">
        <f>ROUND(АТС!E128*$E$791*$E$792/100,2)</f>
        <v>5.45</v>
      </c>
      <c r="F2368" s="11">
        <f>ROUND(АТС!E128*$F$791*$F$792/100,2)</f>
        <v>3.71</v>
      </c>
      <c r="G2368" s="11">
        <f>ROUND(АТС!E128*$G$791*$G$792/100,2)</f>
        <v>2.17</v>
      </c>
    </row>
    <row r="2369" spans="1:7" x14ac:dyDescent="0.25">
      <c r="A2369" s="259"/>
      <c r="B2369" s="123">
        <f t="shared" si="37"/>
        <v>42525.666669999999</v>
      </c>
      <c r="C2369" s="126">
        <v>16</v>
      </c>
      <c r="D2369" s="11">
        <f>ROUND(АТС!E129*$D$791*$D$792/100,2)</f>
        <v>3.67</v>
      </c>
      <c r="E2369" s="11">
        <f>ROUND(АТС!E129*$E$791*$E$792/100,2)</f>
        <v>3.37</v>
      </c>
      <c r="F2369" s="11">
        <f>ROUND(АТС!E129*$F$791*$F$792/100,2)</f>
        <v>2.2999999999999998</v>
      </c>
      <c r="G2369" s="11">
        <f>ROUND(АТС!E129*$G$791*$G$792/100,2)</f>
        <v>1.34</v>
      </c>
    </row>
    <row r="2370" spans="1:7" x14ac:dyDescent="0.25">
      <c r="A2370" s="259"/>
      <c r="B2370" s="125">
        <f t="shared" ref="B2370:B2433" si="38">B2346+1</f>
        <v>42525.708330000001</v>
      </c>
      <c r="C2370" s="126">
        <v>17</v>
      </c>
      <c r="D2370" s="11">
        <f>ROUND(АТС!E130*$D$791*$D$792/100,2)</f>
        <v>4.43</v>
      </c>
      <c r="E2370" s="11">
        <f>ROUND(АТС!E130*$E$791*$E$792/100,2)</f>
        <v>4.07</v>
      </c>
      <c r="F2370" s="11">
        <f>ROUND(АТС!E130*$F$791*$F$792/100,2)</f>
        <v>2.77</v>
      </c>
      <c r="G2370" s="11">
        <f>ROUND(АТС!E130*$G$791*$G$792/100,2)</f>
        <v>1.62</v>
      </c>
    </row>
    <row r="2371" spans="1:7" x14ac:dyDescent="0.25">
      <c r="A2371" s="259"/>
      <c r="B2371" s="123">
        <f t="shared" si="38"/>
        <v>42525.75</v>
      </c>
      <c r="C2371" s="126">
        <v>18</v>
      </c>
      <c r="D2371" s="11">
        <f>ROUND(АТС!E131*$D$791*$D$792/100,2)</f>
        <v>2.04</v>
      </c>
      <c r="E2371" s="11">
        <f>ROUND(АТС!E131*$E$791*$E$792/100,2)</f>
        <v>1.88</v>
      </c>
      <c r="F2371" s="11">
        <f>ROUND(АТС!E131*$F$791*$F$792/100,2)</f>
        <v>1.28</v>
      </c>
      <c r="G2371" s="11">
        <f>ROUND(АТС!E131*$G$791*$G$792/100,2)</f>
        <v>0.75</v>
      </c>
    </row>
    <row r="2372" spans="1:7" x14ac:dyDescent="0.25">
      <c r="A2372" s="259"/>
      <c r="B2372" s="125">
        <f t="shared" si="38"/>
        <v>42525.791669999999</v>
      </c>
      <c r="C2372" s="126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9"/>
      <c r="B2373" s="123">
        <f t="shared" si="38"/>
        <v>42525.833330000001</v>
      </c>
      <c r="C2373" s="126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59"/>
      <c r="B2374" s="125">
        <f t="shared" si="38"/>
        <v>42525.875</v>
      </c>
      <c r="C2374" s="126">
        <v>21</v>
      </c>
      <c r="D2374" s="11">
        <f>ROUND(АТС!E134*$D$791*$D$792/100,2)</f>
        <v>6.1</v>
      </c>
      <c r="E2374" s="11">
        <f>ROUND(АТС!E134*$E$791*$E$792/100,2)</f>
        <v>5.61</v>
      </c>
      <c r="F2374" s="11">
        <f>ROUND(АТС!E134*$F$791*$F$792/100,2)</f>
        <v>3.82</v>
      </c>
      <c r="G2374" s="11">
        <f>ROUND(АТС!E134*$G$791*$G$792/100,2)</f>
        <v>2.23</v>
      </c>
    </row>
    <row r="2375" spans="1:7" x14ac:dyDescent="0.25">
      <c r="A2375" s="259"/>
      <c r="B2375" s="123">
        <f t="shared" si="38"/>
        <v>42525.916669999999</v>
      </c>
      <c r="C2375" s="126">
        <v>22</v>
      </c>
      <c r="D2375" s="11">
        <f>ROUND(АТС!E135*$D$791*$D$792/100,2)</f>
        <v>22.99</v>
      </c>
      <c r="E2375" s="11">
        <f>ROUND(АТС!E135*$E$791*$E$792/100,2)</f>
        <v>21.13</v>
      </c>
      <c r="F2375" s="11">
        <f>ROUND(АТС!E135*$F$791*$F$792/100,2)</f>
        <v>14.38</v>
      </c>
      <c r="G2375" s="11">
        <f>ROUND(АТС!E135*$G$791*$G$792/100,2)</f>
        <v>8.42</v>
      </c>
    </row>
    <row r="2376" spans="1:7" x14ac:dyDescent="0.25">
      <c r="A2376" s="259"/>
      <c r="B2376" s="125">
        <f t="shared" si="38"/>
        <v>42525.958330000001</v>
      </c>
      <c r="C2376" s="126">
        <v>23</v>
      </c>
      <c r="D2376" s="11">
        <f>ROUND(АТС!E136*$D$791*$D$792/100,2)</f>
        <v>60.57</v>
      </c>
      <c r="E2376" s="11">
        <f>ROUND(АТС!E136*$E$791*$E$792/100,2)</f>
        <v>55.66</v>
      </c>
      <c r="F2376" s="11">
        <f>ROUND(АТС!E136*$F$791*$F$792/100,2)</f>
        <v>37.89</v>
      </c>
      <c r="G2376" s="11">
        <f>ROUND(АТС!E136*$G$791*$G$792/100,2)</f>
        <v>22.17</v>
      </c>
    </row>
    <row r="2377" spans="1:7" x14ac:dyDescent="0.25">
      <c r="A2377" s="259"/>
      <c r="B2377" s="123">
        <f t="shared" si="38"/>
        <v>42526</v>
      </c>
      <c r="C2377" s="126">
        <v>0</v>
      </c>
      <c r="D2377" s="11">
        <f>ROUND(АТС!E137*$D$791*$D$792/100,2)</f>
        <v>82.4</v>
      </c>
      <c r="E2377" s="11">
        <f>ROUND(АТС!E137*$E$791*$E$792/100,2)</f>
        <v>75.709999999999994</v>
      </c>
      <c r="F2377" s="11">
        <f>ROUND(АТС!E137*$F$791*$F$792/100,2)</f>
        <v>51.54</v>
      </c>
      <c r="G2377" s="11">
        <f>ROUND(АТС!E137*$G$791*$G$792/100,2)</f>
        <v>30.16</v>
      </c>
    </row>
    <row r="2378" spans="1:7" x14ac:dyDescent="0.25">
      <c r="A2378" s="259"/>
      <c r="B2378" s="125">
        <f t="shared" si="38"/>
        <v>42526.041669999999</v>
      </c>
      <c r="C2378" s="126">
        <v>1</v>
      </c>
      <c r="D2378" s="11">
        <f>ROUND(АТС!E138*$D$791*$D$792/100,2)</f>
        <v>75.16</v>
      </c>
      <c r="E2378" s="11">
        <f>ROUND(АТС!E138*$E$791*$E$792/100,2)</f>
        <v>69.06</v>
      </c>
      <c r="F2378" s="11">
        <f>ROUND(АТС!E138*$F$791*$F$792/100,2)</f>
        <v>47.01</v>
      </c>
      <c r="G2378" s="11">
        <f>ROUND(АТС!E138*$G$791*$G$792/100,2)</f>
        <v>27.51</v>
      </c>
    </row>
    <row r="2379" spans="1:7" x14ac:dyDescent="0.25">
      <c r="A2379" s="259"/>
      <c r="B2379" s="123">
        <f t="shared" si="38"/>
        <v>42526.083330000001</v>
      </c>
      <c r="C2379" s="126">
        <v>2</v>
      </c>
      <c r="D2379" s="11">
        <f>ROUND(АТС!E139*$D$791*$D$792/100,2)</f>
        <v>47.32</v>
      </c>
      <c r="E2379" s="11">
        <f>ROUND(АТС!E139*$E$791*$E$792/100,2)</f>
        <v>43.48</v>
      </c>
      <c r="F2379" s="11">
        <f>ROUND(АТС!E139*$F$791*$F$792/100,2)</f>
        <v>29.6</v>
      </c>
      <c r="G2379" s="11">
        <f>ROUND(АТС!E139*$G$791*$G$792/100,2)</f>
        <v>17.32</v>
      </c>
    </row>
    <row r="2380" spans="1:7" x14ac:dyDescent="0.25">
      <c r="A2380" s="259"/>
      <c r="B2380" s="125">
        <f t="shared" si="38"/>
        <v>42526.125</v>
      </c>
      <c r="C2380" s="126">
        <v>3</v>
      </c>
      <c r="D2380" s="11">
        <f>ROUND(АТС!E140*$D$791*$D$792/100,2)</f>
        <v>68.12</v>
      </c>
      <c r="E2380" s="11">
        <f>ROUND(АТС!E140*$E$791*$E$792/100,2)</f>
        <v>62.59</v>
      </c>
      <c r="F2380" s="11">
        <f>ROUND(АТС!E140*$F$791*$F$792/100,2)</f>
        <v>42.61</v>
      </c>
      <c r="G2380" s="11">
        <f>ROUND(АТС!E140*$G$791*$G$792/100,2)</f>
        <v>24.94</v>
      </c>
    </row>
    <row r="2381" spans="1:7" x14ac:dyDescent="0.25">
      <c r="A2381" s="259"/>
      <c r="B2381" s="123">
        <f t="shared" si="38"/>
        <v>42526.166669999999</v>
      </c>
      <c r="C2381" s="126">
        <v>4</v>
      </c>
      <c r="D2381" s="11">
        <f>ROUND(АТС!E141*$D$791*$D$792/100,2)</f>
        <v>52.07</v>
      </c>
      <c r="E2381" s="11">
        <f>ROUND(АТС!E141*$E$791*$E$792/100,2)</f>
        <v>47.85</v>
      </c>
      <c r="F2381" s="11">
        <f>ROUND(АТС!E141*$F$791*$F$792/100,2)</f>
        <v>32.57</v>
      </c>
      <c r="G2381" s="11">
        <f>ROUND(АТС!E141*$G$791*$G$792/100,2)</f>
        <v>19.059999999999999</v>
      </c>
    </row>
    <row r="2382" spans="1:7" x14ac:dyDescent="0.25">
      <c r="A2382" s="259"/>
      <c r="B2382" s="125">
        <f t="shared" si="38"/>
        <v>42526.208330000001</v>
      </c>
      <c r="C2382" s="126">
        <v>5</v>
      </c>
      <c r="D2382" s="11">
        <f>ROUND(АТС!E142*$D$791*$D$792/100,2)</f>
        <v>23.02</v>
      </c>
      <c r="E2382" s="11">
        <f>ROUND(АТС!E142*$E$791*$E$792/100,2)</f>
        <v>21.15</v>
      </c>
      <c r="F2382" s="11">
        <f>ROUND(АТС!E142*$F$791*$F$792/100,2)</f>
        <v>14.4</v>
      </c>
      <c r="G2382" s="11">
        <f>ROUND(АТС!E142*$G$791*$G$792/100,2)</f>
        <v>8.42</v>
      </c>
    </row>
    <row r="2383" spans="1:7" x14ac:dyDescent="0.25">
      <c r="A2383" s="259"/>
      <c r="B2383" s="123">
        <f t="shared" si="38"/>
        <v>42526.25</v>
      </c>
      <c r="C2383" s="126">
        <v>6</v>
      </c>
      <c r="D2383" s="11">
        <f>ROUND(АТС!E143*$D$791*$D$792/100,2)</f>
        <v>23.15</v>
      </c>
      <c r="E2383" s="11">
        <f>ROUND(АТС!E143*$E$791*$E$792/100,2)</f>
        <v>21.27</v>
      </c>
      <c r="F2383" s="11">
        <f>ROUND(АТС!E143*$F$791*$F$792/100,2)</f>
        <v>14.48</v>
      </c>
      <c r="G2383" s="11">
        <f>ROUND(АТС!E143*$G$791*$G$792/100,2)</f>
        <v>8.4700000000000006</v>
      </c>
    </row>
    <row r="2384" spans="1:7" x14ac:dyDescent="0.25">
      <c r="A2384" s="259"/>
      <c r="B2384" s="125">
        <f t="shared" si="38"/>
        <v>42526.291669999999</v>
      </c>
      <c r="C2384" s="126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9"/>
      <c r="B2385" s="123">
        <f t="shared" si="38"/>
        <v>42526.333330000001</v>
      </c>
      <c r="C2385" s="126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59"/>
      <c r="B2386" s="125">
        <f t="shared" si="38"/>
        <v>42526.375</v>
      </c>
      <c r="C2386" s="126">
        <v>9</v>
      </c>
      <c r="D2386" s="11">
        <f>ROUND(АТС!E146*$D$791*$D$792/100,2)</f>
        <v>1.23</v>
      </c>
      <c r="E2386" s="11">
        <f>ROUND(АТС!E146*$E$791*$E$792/100,2)</f>
        <v>1.1299999999999999</v>
      </c>
      <c r="F2386" s="11">
        <f>ROUND(АТС!E146*$F$791*$F$792/100,2)</f>
        <v>0.77</v>
      </c>
      <c r="G2386" s="11">
        <f>ROUND(АТС!E146*$G$791*$G$792/100,2)</f>
        <v>0.45</v>
      </c>
    </row>
    <row r="2387" spans="1:7" x14ac:dyDescent="0.25">
      <c r="A2387" s="259"/>
      <c r="B2387" s="123">
        <f t="shared" si="38"/>
        <v>42526.416669999999</v>
      </c>
      <c r="C2387" s="126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59"/>
      <c r="B2388" s="125">
        <f t="shared" si="38"/>
        <v>42526.458330000001</v>
      </c>
      <c r="C2388" s="126">
        <v>11</v>
      </c>
      <c r="D2388" s="11">
        <f>ROUND(АТС!E148*$D$791*$D$792/100,2)</f>
        <v>7.74</v>
      </c>
      <c r="E2388" s="11">
        <f>ROUND(АТС!E148*$E$791*$E$792/100,2)</f>
        <v>7.11</v>
      </c>
      <c r="F2388" s="11">
        <f>ROUND(АТС!E148*$F$791*$F$792/100,2)</f>
        <v>4.84</v>
      </c>
      <c r="G2388" s="11">
        <f>ROUND(АТС!E148*$G$791*$G$792/100,2)</f>
        <v>2.83</v>
      </c>
    </row>
    <row r="2389" spans="1:7" x14ac:dyDescent="0.25">
      <c r="A2389" s="259"/>
      <c r="B2389" s="123">
        <f t="shared" si="38"/>
        <v>42526.5</v>
      </c>
      <c r="C2389" s="126">
        <v>12</v>
      </c>
      <c r="D2389" s="11">
        <f>ROUND(АТС!E149*$D$791*$D$792/100,2)</f>
        <v>54.85</v>
      </c>
      <c r="E2389" s="11">
        <f>ROUND(АТС!E149*$E$791*$E$792/100,2)</f>
        <v>50.4</v>
      </c>
      <c r="F2389" s="11">
        <f>ROUND(АТС!E149*$F$791*$F$792/100,2)</f>
        <v>34.31</v>
      </c>
      <c r="G2389" s="11">
        <f>ROUND(АТС!E149*$G$791*$G$792/100,2)</f>
        <v>20.079999999999998</v>
      </c>
    </row>
    <row r="2390" spans="1:7" x14ac:dyDescent="0.25">
      <c r="A2390" s="259"/>
      <c r="B2390" s="125">
        <f t="shared" si="38"/>
        <v>42526.541669999999</v>
      </c>
      <c r="C2390" s="126">
        <v>13</v>
      </c>
      <c r="D2390" s="11">
        <f>ROUND(АТС!E150*$D$791*$D$792/100,2)</f>
        <v>71.540000000000006</v>
      </c>
      <c r="E2390" s="11">
        <f>ROUND(АТС!E150*$E$791*$E$792/100,2)</f>
        <v>65.73</v>
      </c>
      <c r="F2390" s="11">
        <f>ROUND(АТС!E150*$F$791*$F$792/100,2)</f>
        <v>44.74</v>
      </c>
      <c r="G2390" s="11">
        <f>ROUND(АТС!E150*$G$791*$G$792/100,2)</f>
        <v>26.19</v>
      </c>
    </row>
    <row r="2391" spans="1:7" x14ac:dyDescent="0.25">
      <c r="A2391" s="259"/>
      <c r="B2391" s="123">
        <f t="shared" si="38"/>
        <v>42526.583330000001</v>
      </c>
      <c r="C2391" s="126">
        <v>14</v>
      </c>
      <c r="D2391" s="11">
        <f>ROUND(АТС!E151*$D$791*$D$792/100,2)</f>
        <v>49.99</v>
      </c>
      <c r="E2391" s="11">
        <f>ROUND(АТС!E151*$E$791*$E$792/100,2)</f>
        <v>45.93</v>
      </c>
      <c r="F2391" s="11">
        <f>ROUND(АТС!E151*$F$791*$F$792/100,2)</f>
        <v>31.27</v>
      </c>
      <c r="G2391" s="11">
        <f>ROUND(АТС!E151*$G$791*$G$792/100,2)</f>
        <v>18.3</v>
      </c>
    </row>
    <row r="2392" spans="1:7" x14ac:dyDescent="0.25">
      <c r="A2392" s="259"/>
      <c r="B2392" s="125">
        <f t="shared" si="38"/>
        <v>42526.625</v>
      </c>
      <c r="C2392" s="126">
        <v>15</v>
      </c>
      <c r="D2392" s="11">
        <f>ROUND(АТС!E152*$D$791*$D$792/100,2)</f>
        <v>43.71</v>
      </c>
      <c r="E2392" s="11">
        <f>ROUND(АТС!E152*$E$791*$E$792/100,2)</f>
        <v>40.159999999999997</v>
      </c>
      <c r="F2392" s="11">
        <f>ROUND(АТС!E152*$F$791*$F$792/100,2)</f>
        <v>27.34</v>
      </c>
      <c r="G2392" s="11">
        <f>ROUND(АТС!E152*$G$791*$G$792/100,2)</f>
        <v>16</v>
      </c>
    </row>
    <row r="2393" spans="1:7" x14ac:dyDescent="0.25">
      <c r="A2393" s="259"/>
      <c r="B2393" s="123">
        <f t="shared" si="38"/>
        <v>42526.666669999999</v>
      </c>
      <c r="C2393" s="126">
        <v>16</v>
      </c>
      <c r="D2393" s="11">
        <f>ROUND(АТС!E153*$D$791*$D$792/100,2)</f>
        <v>29.3</v>
      </c>
      <c r="E2393" s="11">
        <f>ROUND(АТС!E153*$E$791*$E$792/100,2)</f>
        <v>26.92</v>
      </c>
      <c r="F2393" s="11">
        <f>ROUND(АТС!E153*$F$791*$F$792/100,2)</f>
        <v>18.32</v>
      </c>
      <c r="G2393" s="11">
        <f>ROUND(АТС!E153*$G$791*$G$792/100,2)</f>
        <v>10.72</v>
      </c>
    </row>
    <row r="2394" spans="1:7" x14ac:dyDescent="0.25">
      <c r="A2394" s="259"/>
      <c r="B2394" s="125">
        <f t="shared" si="38"/>
        <v>42526.708330000001</v>
      </c>
      <c r="C2394" s="126">
        <v>17</v>
      </c>
      <c r="D2394" s="11">
        <f>ROUND(АТС!E154*$D$791*$D$792/100,2)</f>
        <v>49.93</v>
      </c>
      <c r="E2394" s="11">
        <f>ROUND(АТС!E154*$E$791*$E$792/100,2)</f>
        <v>45.87</v>
      </c>
      <c r="F2394" s="11">
        <f>ROUND(АТС!E154*$F$791*$F$792/100,2)</f>
        <v>31.23</v>
      </c>
      <c r="G2394" s="11">
        <f>ROUND(АТС!E154*$G$791*$G$792/100,2)</f>
        <v>18.28</v>
      </c>
    </row>
    <row r="2395" spans="1:7" x14ac:dyDescent="0.25">
      <c r="A2395" s="259"/>
      <c r="B2395" s="123">
        <f t="shared" si="38"/>
        <v>42526.75</v>
      </c>
      <c r="C2395" s="126">
        <v>18</v>
      </c>
      <c r="D2395" s="11">
        <f>ROUND(АТС!E155*$D$791*$D$792/100,2)</f>
        <v>108.74</v>
      </c>
      <c r="E2395" s="11">
        <f>ROUND(АТС!E155*$E$791*$E$792/100,2)</f>
        <v>99.91</v>
      </c>
      <c r="F2395" s="11">
        <f>ROUND(АТС!E155*$F$791*$F$792/100,2)</f>
        <v>68.010000000000005</v>
      </c>
      <c r="G2395" s="11">
        <f>ROUND(АТС!E155*$G$791*$G$792/100,2)</f>
        <v>39.799999999999997</v>
      </c>
    </row>
    <row r="2396" spans="1:7" x14ac:dyDescent="0.25">
      <c r="A2396" s="259"/>
      <c r="B2396" s="125">
        <f t="shared" si="38"/>
        <v>42526.791669999999</v>
      </c>
      <c r="C2396" s="126">
        <v>19</v>
      </c>
      <c r="D2396" s="11">
        <f>ROUND(АТС!E156*$D$791*$D$792/100,2)</f>
        <v>20.36</v>
      </c>
      <c r="E2396" s="11">
        <f>ROUND(АТС!E156*$E$791*$E$792/100,2)</f>
        <v>18.71</v>
      </c>
      <c r="F2396" s="11">
        <f>ROUND(АТС!E156*$F$791*$F$792/100,2)</f>
        <v>12.74</v>
      </c>
      <c r="G2396" s="11">
        <f>ROUND(АТС!E156*$G$791*$G$792/100,2)</f>
        <v>7.45</v>
      </c>
    </row>
    <row r="2397" spans="1:7" x14ac:dyDescent="0.25">
      <c r="A2397" s="259"/>
      <c r="B2397" s="123">
        <f t="shared" si="38"/>
        <v>42526.833330000001</v>
      </c>
      <c r="C2397" s="126">
        <v>20</v>
      </c>
      <c r="D2397" s="11">
        <f>ROUND(АТС!E157*$D$791*$D$792/100,2)</f>
        <v>0</v>
      </c>
      <c r="E2397" s="11">
        <f>ROUND(АТС!E157*$E$791*$E$792/100,2)</f>
        <v>0</v>
      </c>
      <c r="F2397" s="11">
        <f>ROUND(АТС!E157*$F$791*$F$792/100,2)</f>
        <v>0</v>
      </c>
      <c r="G2397" s="11">
        <f>ROUND(АТС!E157*$G$791*$G$792/100,2)</f>
        <v>0</v>
      </c>
    </row>
    <row r="2398" spans="1:7" x14ac:dyDescent="0.25">
      <c r="A2398" s="259"/>
      <c r="B2398" s="125">
        <f t="shared" si="38"/>
        <v>42526.875</v>
      </c>
      <c r="C2398" s="126">
        <v>21</v>
      </c>
      <c r="D2398" s="11">
        <f>ROUND(АТС!E158*$D$791*$D$792/100,2)</f>
        <v>1.06</v>
      </c>
      <c r="E2398" s="11">
        <f>ROUND(АТС!E158*$E$791*$E$792/100,2)</f>
        <v>0.97</v>
      </c>
      <c r="F2398" s="11">
        <f>ROUND(АТС!E158*$F$791*$F$792/100,2)</f>
        <v>0.66</v>
      </c>
      <c r="G2398" s="11">
        <f>ROUND(АТС!E158*$G$791*$G$792/100,2)</f>
        <v>0.39</v>
      </c>
    </row>
    <row r="2399" spans="1:7" x14ac:dyDescent="0.25">
      <c r="A2399" s="259"/>
      <c r="B2399" s="123">
        <f t="shared" si="38"/>
        <v>42526.916669999999</v>
      </c>
      <c r="C2399" s="126">
        <v>22</v>
      </c>
      <c r="D2399" s="11">
        <f>ROUND(АТС!E159*$D$791*$D$792/100,2)</f>
        <v>13.89</v>
      </c>
      <c r="E2399" s="11">
        <f>ROUND(АТС!E159*$E$791*$E$792/100,2)</f>
        <v>12.76</v>
      </c>
      <c r="F2399" s="11">
        <f>ROUND(АТС!E159*$F$791*$F$792/100,2)</f>
        <v>8.69</v>
      </c>
      <c r="G2399" s="11">
        <f>ROUND(АТС!E159*$G$791*$G$792/100,2)</f>
        <v>5.08</v>
      </c>
    </row>
    <row r="2400" spans="1:7" x14ac:dyDescent="0.25">
      <c r="A2400" s="259"/>
      <c r="B2400" s="125">
        <f t="shared" si="38"/>
        <v>42526.958330000001</v>
      </c>
      <c r="C2400" s="126">
        <v>23</v>
      </c>
      <c r="D2400" s="11">
        <f>ROUND(АТС!E160*$D$791*$D$792/100,2)</f>
        <v>43.35</v>
      </c>
      <c r="E2400" s="11">
        <f>ROUND(АТС!E160*$E$791*$E$792/100,2)</f>
        <v>39.83</v>
      </c>
      <c r="F2400" s="11">
        <f>ROUND(АТС!E160*$F$791*$F$792/100,2)</f>
        <v>27.11</v>
      </c>
      <c r="G2400" s="11">
        <f>ROUND(АТС!E160*$G$791*$G$792/100,2)</f>
        <v>15.87</v>
      </c>
    </row>
    <row r="2401" spans="1:7" x14ac:dyDescent="0.25">
      <c r="A2401" s="259"/>
      <c r="B2401" s="123">
        <f t="shared" si="38"/>
        <v>42527</v>
      </c>
      <c r="C2401" s="126">
        <v>0</v>
      </c>
      <c r="D2401" s="11">
        <f>ROUND(АТС!E161*$D$791*$D$792/100,2)</f>
        <v>10.64</v>
      </c>
      <c r="E2401" s="11">
        <f>ROUND(АТС!E161*$E$791*$E$792/100,2)</f>
        <v>9.77</v>
      </c>
      <c r="F2401" s="11">
        <f>ROUND(АТС!E161*$F$791*$F$792/100,2)</f>
        <v>6.65</v>
      </c>
      <c r="G2401" s="11">
        <f>ROUND(АТС!E161*$G$791*$G$792/100,2)</f>
        <v>3.89</v>
      </c>
    </row>
    <row r="2402" spans="1:7" x14ac:dyDescent="0.25">
      <c r="A2402" s="259"/>
      <c r="B2402" s="125">
        <f t="shared" si="38"/>
        <v>42527.041669999999</v>
      </c>
      <c r="C2402" s="126">
        <v>1</v>
      </c>
      <c r="D2402" s="11">
        <f>ROUND(АТС!E162*$D$791*$D$792/100,2)</f>
        <v>0</v>
      </c>
      <c r="E2402" s="11">
        <f>ROUND(АТС!E162*$E$791*$E$792/100,2)</f>
        <v>0</v>
      </c>
      <c r="F2402" s="11">
        <f>ROUND(АТС!E162*$F$791*$F$792/100,2)</f>
        <v>0</v>
      </c>
      <c r="G2402" s="11">
        <f>ROUND(АТС!E162*$G$791*$G$792/100,2)</f>
        <v>0</v>
      </c>
    </row>
    <row r="2403" spans="1:7" x14ac:dyDescent="0.25">
      <c r="A2403" s="259"/>
      <c r="B2403" s="123">
        <f t="shared" si="38"/>
        <v>42527.083330000001</v>
      </c>
      <c r="C2403" s="126">
        <v>2</v>
      </c>
      <c r="D2403" s="11">
        <f>ROUND(АТС!E163*$D$791*$D$792/100,2)</f>
        <v>111.64</v>
      </c>
      <c r="E2403" s="11">
        <f>ROUND(АТС!E163*$E$791*$E$792/100,2)</f>
        <v>102.58</v>
      </c>
      <c r="F2403" s="11">
        <f>ROUND(АТС!E163*$F$791*$F$792/100,2)</f>
        <v>69.83</v>
      </c>
      <c r="G2403" s="11">
        <f>ROUND(АТС!E163*$G$791*$G$792/100,2)</f>
        <v>40.869999999999997</v>
      </c>
    </row>
    <row r="2404" spans="1:7" x14ac:dyDescent="0.25">
      <c r="A2404" s="259"/>
      <c r="B2404" s="125">
        <f t="shared" si="38"/>
        <v>42527.125</v>
      </c>
      <c r="C2404" s="126">
        <v>3</v>
      </c>
      <c r="D2404" s="11">
        <f>ROUND(АТС!E164*$D$791*$D$792/100,2)</f>
        <v>98.05</v>
      </c>
      <c r="E2404" s="11">
        <f>ROUND(АТС!E164*$E$791*$E$792/100,2)</f>
        <v>90.09</v>
      </c>
      <c r="F2404" s="11">
        <f>ROUND(АТС!E164*$F$791*$F$792/100,2)</f>
        <v>61.33</v>
      </c>
      <c r="G2404" s="11">
        <f>ROUND(АТС!E164*$G$791*$G$792/100,2)</f>
        <v>35.89</v>
      </c>
    </row>
    <row r="2405" spans="1:7" x14ac:dyDescent="0.25">
      <c r="A2405" s="259"/>
      <c r="B2405" s="123">
        <f t="shared" si="38"/>
        <v>42527.166669999999</v>
      </c>
      <c r="C2405" s="126">
        <v>4</v>
      </c>
      <c r="D2405" s="11">
        <f>ROUND(АТС!E165*$D$791*$D$792/100,2)</f>
        <v>86.46</v>
      </c>
      <c r="E2405" s="11">
        <f>ROUND(АТС!E165*$E$791*$E$792/100,2)</f>
        <v>79.45</v>
      </c>
      <c r="F2405" s="11">
        <f>ROUND(АТС!E165*$F$791*$F$792/100,2)</f>
        <v>54.08</v>
      </c>
      <c r="G2405" s="11">
        <f>ROUND(АТС!E165*$G$791*$G$792/100,2)</f>
        <v>31.65</v>
      </c>
    </row>
    <row r="2406" spans="1:7" x14ac:dyDescent="0.25">
      <c r="A2406" s="259"/>
      <c r="B2406" s="125">
        <f t="shared" si="38"/>
        <v>42527.208330000001</v>
      </c>
      <c r="C2406" s="126">
        <v>5</v>
      </c>
      <c r="D2406" s="11">
        <f>ROUND(АТС!E166*$D$791*$D$792/100,2)</f>
        <v>58.22</v>
      </c>
      <c r="E2406" s="11">
        <f>ROUND(АТС!E166*$E$791*$E$792/100,2)</f>
        <v>53.49</v>
      </c>
      <c r="F2406" s="11">
        <f>ROUND(АТС!E166*$F$791*$F$792/100,2)</f>
        <v>36.409999999999997</v>
      </c>
      <c r="G2406" s="11">
        <f>ROUND(АТС!E166*$G$791*$G$792/100,2)</f>
        <v>21.31</v>
      </c>
    </row>
    <row r="2407" spans="1:7" x14ac:dyDescent="0.25">
      <c r="A2407" s="259"/>
      <c r="B2407" s="123">
        <f t="shared" si="38"/>
        <v>42527.25</v>
      </c>
      <c r="C2407" s="126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9"/>
      <c r="B2408" s="125">
        <f t="shared" si="38"/>
        <v>42527.291669999999</v>
      </c>
      <c r="C2408" s="126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9"/>
      <c r="B2409" s="123">
        <f t="shared" si="38"/>
        <v>42527.333330000001</v>
      </c>
      <c r="C2409" s="126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9"/>
      <c r="B2410" s="125">
        <f t="shared" si="38"/>
        <v>42527.375</v>
      </c>
      <c r="C2410" s="126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59"/>
      <c r="B2411" s="123">
        <f t="shared" si="38"/>
        <v>42527.416669999999</v>
      </c>
      <c r="C2411" s="126">
        <v>10</v>
      </c>
      <c r="D2411" s="11">
        <f>ROUND(АТС!E171*$D$791*$D$792/100,2)</f>
        <v>0</v>
      </c>
      <c r="E2411" s="11">
        <f>ROUND(АТС!E171*$E$791*$E$792/100,2)</f>
        <v>0</v>
      </c>
      <c r="F2411" s="11">
        <f>ROUND(АТС!E171*$F$791*$F$792/100,2)</f>
        <v>0</v>
      </c>
      <c r="G2411" s="11">
        <f>ROUND(АТС!E171*$G$791*$G$792/100,2)</f>
        <v>0</v>
      </c>
    </row>
    <row r="2412" spans="1:7" x14ac:dyDescent="0.25">
      <c r="A2412" s="259"/>
      <c r="B2412" s="125">
        <f t="shared" si="38"/>
        <v>42527.458330000001</v>
      </c>
      <c r="C2412" s="126">
        <v>11</v>
      </c>
      <c r="D2412" s="11">
        <f>ROUND(АТС!E172*$D$791*$D$792/100,2)</f>
        <v>0</v>
      </c>
      <c r="E2412" s="11">
        <f>ROUND(АТС!E172*$E$791*$E$792/100,2)</f>
        <v>0</v>
      </c>
      <c r="F2412" s="11">
        <f>ROUND(АТС!E172*$F$791*$F$792/100,2)</f>
        <v>0</v>
      </c>
      <c r="G2412" s="11">
        <f>ROUND(АТС!E172*$G$791*$G$792/100,2)</f>
        <v>0</v>
      </c>
    </row>
    <row r="2413" spans="1:7" x14ac:dyDescent="0.25">
      <c r="A2413" s="259"/>
      <c r="B2413" s="123">
        <f t="shared" si="38"/>
        <v>42527.5</v>
      </c>
      <c r="C2413" s="126">
        <v>12</v>
      </c>
      <c r="D2413" s="11">
        <f>ROUND(АТС!E173*$D$791*$D$792/100,2)</f>
        <v>0</v>
      </c>
      <c r="E2413" s="11">
        <f>ROUND(АТС!E173*$E$791*$E$792/100,2)</f>
        <v>0</v>
      </c>
      <c r="F2413" s="11">
        <f>ROUND(АТС!E173*$F$791*$F$792/100,2)</f>
        <v>0</v>
      </c>
      <c r="G2413" s="11">
        <f>ROUND(АТС!E173*$G$791*$G$792/100,2)</f>
        <v>0</v>
      </c>
    </row>
    <row r="2414" spans="1:7" x14ac:dyDescent="0.25">
      <c r="A2414" s="259"/>
      <c r="B2414" s="125">
        <f t="shared" si="38"/>
        <v>42527.541669999999</v>
      </c>
      <c r="C2414" s="126">
        <v>13</v>
      </c>
      <c r="D2414" s="11">
        <f>ROUND(АТС!E174*$D$791*$D$792/100,2)</f>
        <v>0</v>
      </c>
      <c r="E2414" s="11">
        <f>ROUND(АТС!E174*$E$791*$E$792/100,2)</f>
        <v>0</v>
      </c>
      <c r="F2414" s="11">
        <f>ROUND(АТС!E174*$F$791*$F$792/100,2)</f>
        <v>0</v>
      </c>
      <c r="G2414" s="11">
        <f>ROUND(АТС!E174*$G$791*$G$792/100,2)</f>
        <v>0</v>
      </c>
    </row>
    <row r="2415" spans="1:7" x14ac:dyDescent="0.25">
      <c r="A2415" s="259"/>
      <c r="B2415" s="123">
        <f t="shared" si="38"/>
        <v>42527.583330000001</v>
      </c>
      <c r="C2415" s="126">
        <v>14</v>
      </c>
      <c r="D2415" s="11">
        <f>ROUND(АТС!E175*$D$791*$D$792/100,2)</f>
        <v>0</v>
      </c>
      <c r="E2415" s="11">
        <f>ROUND(АТС!E175*$E$791*$E$792/100,2)</f>
        <v>0</v>
      </c>
      <c r="F2415" s="11">
        <f>ROUND(АТС!E175*$F$791*$F$792/100,2)</f>
        <v>0</v>
      </c>
      <c r="G2415" s="11">
        <f>ROUND(АТС!E175*$G$791*$G$792/100,2)</f>
        <v>0</v>
      </c>
    </row>
    <row r="2416" spans="1:7" x14ac:dyDescent="0.25">
      <c r="A2416" s="259"/>
      <c r="B2416" s="125">
        <f t="shared" si="38"/>
        <v>42527.625</v>
      </c>
      <c r="C2416" s="126">
        <v>15</v>
      </c>
      <c r="D2416" s="11">
        <f>ROUND(АТС!E176*$D$791*$D$792/100,2)</f>
        <v>0</v>
      </c>
      <c r="E2416" s="11">
        <f>ROUND(АТС!E176*$E$791*$E$792/100,2)</f>
        <v>0</v>
      </c>
      <c r="F2416" s="11">
        <f>ROUND(АТС!E176*$F$791*$F$792/100,2)</f>
        <v>0</v>
      </c>
      <c r="G2416" s="11">
        <f>ROUND(АТС!E176*$G$791*$G$792/100,2)</f>
        <v>0</v>
      </c>
    </row>
    <row r="2417" spans="1:7" x14ac:dyDescent="0.25">
      <c r="A2417" s="259"/>
      <c r="B2417" s="123">
        <f t="shared" si="38"/>
        <v>42527.666669999999</v>
      </c>
      <c r="C2417" s="126">
        <v>16</v>
      </c>
      <c r="D2417" s="11">
        <f>ROUND(АТС!E177*$D$791*$D$792/100,2)</f>
        <v>0</v>
      </c>
      <c r="E2417" s="11">
        <f>ROUND(АТС!E177*$E$791*$E$792/100,2)</f>
        <v>0</v>
      </c>
      <c r="F2417" s="11">
        <f>ROUND(АТС!E177*$F$791*$F$792/100,2)</f>
        <v>0</v>
      </c>
      <c r="G2417" s="11">
        <f>ROUND(АТС!E177*$G$791*$G$792/100,2)</f>
        <v>0</v>
      </c>
    </row>
    <row r="2418" spans="1:7" x14ac:dyDescent="0.25">
      <c r="A2418" s="259"/>
      <c r="B2418" s="125">
        <f t="shared" si="38"/>
        <v>42527.708330000001</v>
      </c>
      <c r="C2418" s="126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59"/>
      <c r="B2419" s="123">
        <f t="shared" si="38"/>
        <v>42527.75</v>
      </c>
      <c r="C2419" s="126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59"/>
      <c r="B2420" s="125">
        <f t="shared" si="38"/>
        <v>42527.791669999999</v>
      </c>
      <c r="C2420" s="126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59"/>
      <c r="B2421" s="123">
        <f t="shared" si="38"/>
        <v>42527.833330000001</v>
      </c>
      <c r="C2421" s="126">
        <v>20</v>
      </c>
      <c r="D2421" s="11">
        <f>ROUND(АТС!E181*$D$791*$D$792/100,2)</f>
        <v>0</v>
      </c>
      <c r="E2421" s="11">
        <f>ROUND(АТС!E181*$E$791*$E$792/100,2)</f>
        <v>0</v>
      </c>
      <c r="F2421" s="11">
        <f>ROUND(АТС!E181*$F$791*$F$792/100,2)</f>
        <v>0</v>
      </c>
      <c r="G2421" s="11">
        <f>ROUND(АТС!E181*$G$791*$G$792/100,2)</f>
        <v>0</v>
      </c>
    </row>
    <row r="2422" spans="1:7" x14ac:dyDescent="0.25">
      <c r="A2422" s="259"/>
      <c r="B2422" s="125">
        <f t="shared" si="38"/>
        <v>42527.875</v>
      </c>
      <c r="C2422" s="126">
        <v>21</v>
      </c>
      <c r="D2422" s="11">
        <f>ROUND(АТС!E182*$D$791*$D$792/100,2)</f>
        <v>0</v>
      </c>
      <c r="E2422" s="11">
        <f>ROUND(АТС!E182*$E$791*$E$792/100,2)</f>
        <v>0</v>
      </c>
      <c r="F2422" s="11">
        <f>ROUND(АТС!E182*$F$791*$F$792/100,2)</f>
        <v>0</v>
      </c>
      <c r="G2422" s="11">
        <f>ROUND(АТС!E182*$G$791*$G$792/100,2)</f>
        <v>0</v>
      </c>
    </row>
    <row r="2423" spans="1:7" x14ac:dyDescent="0.25">
      <c r="A2423" s="259"/>
      <c r="B2423" s="123">
        <f t="shared" si="38"/>
        <v>42527.916669999999</v>
      </c>
      <c r="C2423" s="126">
        <v>22</v>
      </c>
      <c r="D2423" s="11">
        <f>ROUND(АТС!E183*$D$791*$D$792/100,2)</f>
        <v>7.53</v>
      </c>
      <c r="E2423" s="11">
        <f>ROUND(АТС!E183*$E$791*$E$792/100,2)</f>
        <v>6.92</v>
      </c>
      <c r="F2423" s="11">
        <f>ROUND(АТС!E183*$F$791*$F$792/100,2)</f>
        <v>4.71</v>
      </c>
      <c r="G2423" s="11">
        <f>ROUND(АТС!E183*$G$791*$G$792/100,2)</f>
        <v>2.76</v>
      </c>
    </row>
    <row r="2424" spans="1:7" x14ac:dyDescent="0.25">
      <c r="A2424" s="259"/>
      <c r="B2424" s="125">
        <f t="shared" si="38"/>
        <v>42527.958330000001</v>
      </c>
      <c r="C2424" s="126">
        <v>23</v>
      </c>
      <c r="D2424" s="11">
        <f>ROUND(АТС!E184*$D$791*$D$792/100,2)</f>
        <v>14.91</v>
      </c>
      <c r="E2424" s="11">
        <f>ROUND(АТС!E184*$E$791*$E$792/100,2)</f>
        <v>13.7</v>
      </c>
      <c r="F2424" s="11">
        <f>ROUND(АТС!E184*$F$791*$F$792/100,2)</f>
        <v>9.32</v>
      </c>
      <c r="G2424" s="11">
        <f>ROUND(АТС!E184*$G$791*$G$792/100,2)</f>
        <v>5.46</v>
      </c>
    </row>
    <row r="2425" spans="1:7" x14ac:dyDescent="0.25">
      <c r="A2425" s="259"/>
      <c r="B2425" s="123">
        <f t="shared" si="38"/>
        <v>42528</v>
      </c>
      <c r="C2425" s="126">
        <v>0</v>
      </c>
      <c r="D2425" s="11">
        <f>ROUND(АТС!E185*$D$791*$D$792/100,2)</f>
        <v>8.5299999999999994</v>
      </c>
      <c r="E2425" s="11">
        <f>ROUND(АТС!E185*$E$791*$E$792/100,2)</f>
        <v>7.84</v>
      </c>
      <c r="F2425" s="11">
        <f>ROUND(АТС!E185*$F$791*$F$792/100,2)</f>
        <v>5.34</v>
      </c>
      <c r="G2425" s="11">
        <f>ROUND(АТС!E185*$G$791*$G$792/100,2)</f>
        <v>3.12</v>
      </c>
    </row>
    <row r="2426" spans="1:7" x14ac:dyDescent="0.25">
      <c r="A2426" s="259"/>
      <c r="B2426" s="125">
        <f t="shared" si="38"/>
        <v>42528.041669999999</v>
      </c>
      <c r="C2426" s="126">
        <v>1</v>
      </c>
      <c r="D2426" s="11">
        <f>ROUND(АТС!E186*$D$791*$D$792/100,2)</f>
        <v>1.31</v>
      </c>
      <c r="E2426" s="11">
        <f>ROUND(АТС!E186*$E$791*$E$792/100,2)</f>
        <v>1.2</v>
      </c>
      <c r="F2426" s="11">
        <f>ROUND(АТС!E186*$F$791*$F$792/100,2)</f>
        <v>0.82</v>
      </c>
      <c r="G2426" s="11">
        <f>ROUND(АТС!E186*$G$791*$G$792/100,2)</f>
        <v>0.48</v>
      </c>
    </row>
    <row r="2427" spans="1:7" x14ac:dyDescent="0.25">
      <c r="A2427" s="259"/>
      <c r="B2427" s="123">
        <f t="shared" si="38"/>
        <v>42528.083330000001</v>
      </c>
      <c r="C2427" s="126">
        <v>2</v>
      </c>
      <c r="D2427" s="11">
        <f>ROUND(АТС!E187*$D$791*$D$792/100,2)</f>
        <v>2.42</v>
      </c>
      <c r="E2427" s="11">
        <f>ROUND(АТС!E187*$E$791*$E$792/100,2)</f>
        <v>2.23</v>
      </c>
      <c r="F2427" s="11">
        <f>ROUND(АТС!E187*$F$791*$F$792/100,2)</f>
        <v>1.52</v>
      </c>
      <c r="G2427" s="11">
        <f>ROUND(АТС!E187*$G$791*$G$792/100,2)</f>
        <v>0.89</v>
      </c>
    </row>
    <row r="2428" spans="1:7" x14ac:dyDescent="0.25">
      <c r="A2428" s="259"/>
      <c r="B2428" s="125">
        <f t="shared" si="38"/>
        <v>42528.125</v>
      </c>
      <c r="C2428" s="126">
        <v>3</v>
      </c>
      <c r="D2428" s="11">
        <f>ROUND(АТС!E188*$D$791*$D$792/100,2)</f>
        <v>3.98</v>
      </c>
      <c r="E2428" s="11">
        <f>ROUND(АТС!E188*$E$791*$E$792/100,2)</f>
        <v>3.65</v>
      </c>
      <c r="F2428" s="11">
        <f>ROUND(АТС!E188*$F$791*$F$792/100,2)</f>
        <v>2.4900000000000002</v>
      </c>
      <c r="G2428" s="11">
        <f>ROUND(АТС!E188*$G$791*$G$792/100,2)</f>
        <v>1.46</v>
      </c>
    </row>
    <row r="2429" spans="1:7" x14ac:dyDescent="0.25">
      <c r="A2429" s="259"/>
      <c r="B2429" s="123">
        <f t="shared" si="38"/>
        <v>42528.166669999999</v>
      </c>
      <c r="C2429" s="126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59"/>
      <c r="B2430" s="125">
        <f t="shared" si="38"/>
        <v>42528.208330000001</v>
      </c>
      <c r="C2430" s="126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9"/>
      <c r="B2431" s="123">
        <f t="shared" si="38"/>
        <v>42528.25</v>
      </c>
      <c r="C2431" s="126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9"/>
      <c r="B2432" s="125">
        <f t="shared" si="38"/>
        <v>42528.291669999999</v>
      </c>
      <c r="C2432" s="126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59"/>
      <c r="B2433" s="123">
        <f t="shared" si="38"/>
        <v>42528.333330000001</v>
      </c>
      <c r="C2433" s="126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59"/>
      <c r="B2434" s="125">
        <f t="shared" ref="B2434:B2497" si="39">B2410+1</f>
        <v>42528.375</v>
      </c>
      <c r="C2434" s="126">
        <v>9</v>
      </c>
      <c r="D2434" s="11">
        <f>ROUND(АТС!E194*$D$791*$D$792/100,2)</f>
        <v>0</v>
      </c>
      <c r="E2434" s="11">
        <f>ROUND(АТС!E194*$E$791*$E$792/100,2)</f>
        <v>0</v>
      </c>
      <c r="F2434" s="11">
        <f>ROUND(АТС!E194*$F$791*$F$792/100,2)</f>
        <v>0</v>
      </c>
      <c r="G2434" s="11">
        <f>ROUND(АТС!E194*$G$791*$G$792/100,2)</f>
        <v>0</v>
      </c>
    </row>
    <row r="2435" spans="1:7" x14ac:dyDescent="0.25">
      <c r="A2435" s="259"/>
      <c r="B2435" s="123">
        <f t="shared" si="39"/>
        <v>42528.416669999999</v>
      </c>
      <c r="C2435" s="126">
        <v>10</v>
      </c>
      <c r="D2435" s="11">
        <f>ROUND(АТС!E195*$D$791*$D$792/100,2)</f>
        <v>0</v>
      </c>
      <c r="E2435" s="11">
        <f>ROUND(АТС!E195*$E$791*$E$792/100,2)</f>
        <v>0</v>
      </c>
      <c r="F2435" s="11">
        <f>ROUND(АТС!E195*$F$791*$F$792/100,2)</f>
        <v>0</v>
      </c>
      <c r="G2435" s="11">
        <f>ROUND(АТС!E195*$G$791*$G$792/100,2)</f>
        <v>0</v>
      </c>
    </row>
    <row r="2436" spans="1:7" x14ac:dyDescent="0.25">
      <c r="A2436" s="259"/>
      <c r="B2436" s="125">
        <f t="shared" si="39"/>
        <v>42528.458330000001</v>
      </c>
      <c r="C2436" s="126">
        <v>11</v>
      </c>
      <c r="D2436" s="11">
        <f>ROUND(АТС!E196*$D$791*$D$792/100,2)</f>
        <v>2.27</v>
      </c>
      <c r="E2436" s="11">
        <f>ROUND(АТС!E196*$E$791*$E$792/100,2)</f>
        <v>2.09</v>
      </c>
      <c r="F2436" s="11">
        <f>ROUND(АТС!E196*$F$791*$F$792/100,2)</f>
        <v>1.42</v>
      </c>
      <c r="G2436" s="11">
        <f>ROUND(АТС!E196*$G$791*$G$792/100,2)</f>
        <v>0.83</v>
      </c>
    </row>
    <row r="2437" spans="1:7" x14ac:dyDescent="0.25">
      <c r="A2437" s="259"/>
      <c r="B2437" s="123">
        <f t="shared" si="39"/>
        <v>42528.5</v>
      </c>
      <c r="C2437" s="126">
        <v>12</v>
      </c>
      <c r="D2437" s="11">
        <f>ROUND(АТС!E197*$D$791*$D$792/100,2)</f>
        <v>0</v>
      </c>
      <c r="E2437" s="11">
        <f>ROUND(АТС!E197*$E$791*$E$792/100,2)</f>
        <v>0</v>
      </c>
      <c r="F2437" s="11">
        <f>ROUND(АТС!E197*$F$791*$F$792/100,2)</f>
        <v>0</v>
      </c>
      <c r="G2437" s="11">
        <f>ROUND(АТС!E197*$G$791*$G$792/100,2)</f>
        <v>0</v>
      </c>
    </row>
    <row r="2438" spans="1:7" x14ac:dyDescent="0.25">
      <c r="A2438" s="259"/>
      <c r="B2438" s="125">
        <f t="shared" si="39"/>
        <v>42528.541669999999</v>
      </c>
      <c r="C2438" s="126">
        <v>13</v>
      </c>
      <c r="D2438" s="11">
        <f>ROUND(АТС!E198*$D$791*$D$792/100,2)</f>
        <v>0</v>
      </c>
      <c r="E2438" s="11">
        <f>ROUND(АТС!E198*$E$791*$E$792/100,2)</f>
        <v>0</v>
      </c>
      <c r="F2438" s="11">
        <f>ROUND(АТС!E198*$F$791*$F$792/100,2)</f>
        <v>0</v>
      </c>
      <c r="G2438" s="11">
        <f>ROUND(АТС!E198*$G$791*$G$792/100,2)</f>
        <v>0</v>
      </c>
    </row>
    <row r="2439" spans="1:7" x14ac:dyDescent="0.25">
      <c r="A2439" s="259"/>
      <c r="B2439" s="123">
        <f t="shared" si="39"/>
        <v>42528.583330000001</v>
      </c>
      <c r="C2439" s="126">
        <v>14</v>
      </c>
      <c r="D2439" s="11">
        <f>ROUND(АТС!E199*$D$791*$D$792/100,2)</f>
        <v>0</v>
      </c>
      <c r="E2439" s="11">
        <f>ROUND(АТС!E199*$E$791*$E$792/100,2)</f>
        <v>0</v>
      </c>
      <c r="F2439" s="11">
        <f>ROUND(АТС!E199*$F$791*$F$792/100,2)</f>
        <v>0</v>
      </c>
      <c r="G2439" s="11">
        <f>ROUND(АТС!E199*$G$791*$G$792/100,2)</f>
        <v>0</v>
      </c>
    </row>
    <row r="2440" spans="1:7" x14ac:dyDescent="0.25">
      <c r="A2440" s="259"/>
      <c r="B2440" s="125">
        <f t="shared" si="39"/>
        <v>42528.625</v>
      </c>
      <c r="C2440" s="126">
        <v>15</v>
      </c>
      <c r="D2440" s="11">
        <f>ROUND(АТС!E200*$D$791*$D$792/100,2)</f>
        <v>1.03</v>
      </c>
      <c r="E2440" s="11">
        <f>ROUND(АТС!E200*$E$791*$E$792/100,2)</f>
        <v>0.95</v>
      </c>
      <c r="F2440" s="11">
        <f>ROUND(АТС!E200*$F$791*$F$792/100,2)</f>
        <v>0.65</v>
      </c>
      <c r="G2440" s="11">
        <f>ROUND(АТС!E200*$G$791*$G$792/100,2)</f>
        <v>0.38</v>
      </c>
    </row>
    <row r="2441" spans="1:7" x14ac:dyDescent="0.25">
      <c r="A2441" s="259"/>
      <c r="B2441" s="123">
        <f t="shared" si="39"/>
        <v>42528.666669999999</v>
      </c>
      <c r="C2441" s="126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59"/>
      <c r="B2442" s="125">
        <f t="shared" si="39"/>
        <v>42528.708330000001</v>
      </c>
      <c r="C2442" s="126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59"/>
      <c r="B2443" s="123">
        <f t="shared" si="39"/>
        <v>42528.75</v>
      </c>
      <c r="C2443" s="126">
        <v>18</v>
      </c>
      <c r="D2443" s="11">
        <f>ROUND(АТС!E203*$D$791*$D$792/100,2)</f>
        <v>119.17</v>
      </c>
      <c r="E2443" s="11">
        <f>ROUND(АТС!E203*$E$791*$E$792/100,2)</f>
        <v>109.49</v>
      </c>
      <c r="F2443" s="11">
        <f>ROUND(АТС!E203*$F$791*$F$792/100,2)</f>
        <v>74.53</v>
      </c>
      <c r="G2443" s="11">
        <f>ROUND(АТС!E203*$G$791*$G$792/100,2)</f>
        <v>43.62</v>
      </c>
    </row>
    <row r="2444" spans="1:7" x14ac:dyDescent="0.25">
      <c r="A2444" s="259"/>
      <c r="B2444" s="125">
        <f t="shared" si="39"/>
        <v>42528.791669999999</v>
      </c>
      <c r="C2444" s="126">
        <v>19</v>
      </c>
      <c r="D2444" s="11">
        <f>ROUND(АТС!E204*$D$791*$D$792/100,2)</f>
        <v>4.5599999999999996</v>
      </c>
      <c r="E2444" s="11">
        <f>ROUND(АТС!E204*$E$791*$E$792/100,2)</f>
        <v>4.1900000000000004</v>
      </c>
      <c r="F2444" s="11">
        <f>ROUND(АТС!E204*$F$791*$F$792/100,2)</f>
        <v>2.85</v>
      </c>
      <c r="G2444" s="11">
        <f>ROUND(АТС!E204*$G$791*$G$792/100,2)</f>
        <v>1.67</v>
      </c>
    </row>
    <row r="2445" spans="1:7" x14ac:dyDescent="0.25">
      <c r="A2445" s="259"/>
      <c r="B2445" s="123">
        <f t="shared" si="39"/>
        <v>42528.833330000001</v>
      </c>
      <c r="C2445" s="126">
        <v>20</v>
      </c>
      <c r="D2445" s="11">
        <f>ROUND(АТС!E205*$D$791*$D$792/100,2)</f>
        <v>6.22</v>
      </c>
      <c r="E2445" s="11">
        <f>ROUND(АТС!E205*$E$791*$E$792/100,2)</f>
        <v>5.72</v>
      </c>
      <c r="F2445" s="11">
        <f>ROUND(АТС!E205*$F$791*$F$792/100,2)</f>
        <v>3.89</v>
      </c>
      <c r="G2445" s="11">
        <f>ROUND(АТС!E205*$G$791*$G$792/100,2)</f>
        <v>2.2799999999999998</v>
      </c>
    </row>
    <row r="2446" spans="1:7" x14ac:dyDescent="0.25">
      <c r="A2446" s="259"/>
      <c r="B2446" s="125">
        <f t="shared" si="39"/>
        <v>42528.875</v>
      </c>
      <c r="C2446" s="126">
        <v>21</v>
      </c>
      <c r="D2446" s="11">
        <f>ROUND(АТС!E206*$D$791*$D$792/100,2)</f>
        <v>25.58</v>
      </c>
      <c r="E2446" s="11">
        <f>ROUND(АТС!E206*$E$791*$E$792/100,2)</f>
        <v>23.5</v>
      </c>
      <c r="F2446" s="11">
        <f>ROUND(АТС!E206*$F$791*$F$792/100,2)</f>
        <v>16</v>
      </c>
      <c r="G2446" s="11">
        <f>ROUND(АТС!E206*$G$791*$G$792/100,2)</f>
        <v>9.36</v>
      </c>
    </row>
    <row r="2447" spans="1:7" x14ac:dyDescent="0.25">
      <c r="A2447" s="259"/>
      <c r="B2447" s="123">
        <f t="shared" si="39"/>
        <v>42528.916669999999</v>
      </c>
      <c r="C2447" s="126">
        <v>22</v>
      </c>
      <c r="D2447" s="11">
        <f>ROUND(АТС!E207*$D$791*$D$792/100,2)</f>
        <v>60.31</v>
      </c>
      <c r="E2447" s="11">
        <f>ROUND(АТС!E207*$E$791*$E$792/100,2)</f>
        <v>55.41</v>
      </c>
      <c r="F2447" s="11">
        <f>ROUND(АТС!E207*$F$791*$F$792/100,2)</f>
        <v>37.72</v>
      </c>
      <c r="G2447" s="11">
        <f>ROUND(АТС!E207*$G$791*$G$792/100,2)</f>
        <v>22.08</v>
      </c>
    </row>
    <row r="2448" spans="1:7" x14ac:dyDescent="0.25">
      <c r="A2448" s="259"/>
      <c r="B2448" s="125">
        <f t="shared" si="39"/>
        <v>42528.958330000001</v>
      </c>
      <c r="C2448" s="126">
        <v>23</v>
      </c>
      <c r="D2448" s="11">
        <f>ROUND(АТС!E208*$D$791*$D$792/100,2)</f>
        <v>51.51</v>
      </c>
      <c r="E2448" s="11">
        <f>ROUND(АТС!E208*$E$791*$E$792/100,2)</f>
        <v>47.33</v>
      </c>
      <c r="F2448" s="11">
        <f>ROUND(АТС!E208*$F$791*$F$792/100,2)</f>
        <v>32.22</v>
      </c>
      <c r="G2448" s="11">
        <f>ROUND(АТС!E208*$G$791*$G$792/100,2)</f>
        <v>18.86</v>
      </c>
    </row>
    <row r="2449" spans="1:7" x14ac:dyDescent="0.25">
      <c r="A2449" s="259"/>
      <c r="B2449" s="123">
        <f t="shared" si="39"/>
        <v>42529</v>
      </c>
      <c r="C2449" s="126">
        <v>0</v>
      </c>
      <c r="D2449" s="11">
        <f>ROUND(АТС!E209*$D$791*$D$792/100,2)</f>
        <v>16.63</v>
      </c>
      <c r="E2449" s="11">
        <f>ROUND(АТС!E209*$E$791*$E$792/100,2)</f>
        <v>15.28</v>
      </c>
      <c r="F2449" s="11">
        <f>ROUND(АТС!E209*$F$791*$F$792/100,2)</f>
        <v>10.4</v>
      </c>
      <c r="G2449" s="11">
        <f>ROUND(АТС!E209*$G$791*$G$792/100,2)</f>
        <v>6.09</v>
      </c>
    </row>
    <row r="2450" spans="1:7" x14ac:dyDescent="0.25">
      <c r="A2450" s="259"/>
      <c r="B2450" s="125">
        <f t="shared" si="39"/>
        <v>42529.041669999999</v>
      </c>
      <c r="C2450" s="126">
        <v>1</v>
      </c>
      <c r="D2450" s="11">
        <f>ROUND(АТС!E210*$D$791*$D$792/100,2)</f>
        <v>13.86</v>
      </c>
      <c r="E2450" s="11">
        <f>ROUND(АТС!E210*$E$791*$E$792/100,2)</f>
        <v>12.74</v>
      </c>
      <c r="F2450" s="11">
        <f>ROUND(АТС!E210*$F$791*$F$792/100,2)</f>
        <v>8.67</v>
      </c>
      <c r="G2450" s="11">
        <f>ROUND(АТС!E210*$G$791*$G$792/100,2)</f>
        <v>5.07</v>
      </c>
    </row>
    <row r="2451" spans="1:7" x14ac:dyDescent="0.25">
      <c r="A2451" s="259"/>
      <c r="B2451" s="123">
        <f t="shared" si="39"/>
        <v>42529.083330000001</v>
      </c>
      <c r="C2451" s="126">
        <v>2</v>
      </c>
      <c r="D2451" s="11">
        <f>ROUND(АТС!E211*$D$791*$D$792/100,2)</f>
        <v>17.760000000000002</v>
      </c>
      <c r="E2451" s="11">
        <f>ROUND(АТС!E211*$E$791*$E$792/100,2)</f>
        <v>16.32</v>
      </c>
      <c r="F2451" s="11">
        <f>ROUND(АТС!E211*$F$791*$F$792/100,2)</f>
        <v>11.11</v>
      </c>
      <c r="G2451" s="11">
        <f>ROUND(АТС!E211*$G$791*$G$792/100,2)</f>
        <v>6.5</v>
      </c>
    </row>
    <row r="2452" spans="1:7" x14ac:dyDescent="0.25">
      <c r="A2452" s="259"/>
      <c r="B2452" s="125">
        <f t="shared" si="39"/>
        <v>42529.125</v>
      </c>
      <c r="C2452" s="126">
        <v>3</v>
      </c>
      <c r="D2452" s="11">
        <f>ROUND(АТС!E212*$D$791*$D$792/100,2)</f>
        <v>17.920000000000002</v>
      </c>
      <c r="E2452" s="11">
        <f>ROUND(АТС!E212*$E$791*$E$792/100,2)</f>
        <v>16.47</v>
      </c>
      <c r="F2452" s="11">
        <f>ROUND(АТС!E212*$F$791*$F$792/100,2)</f>
        <v>11.21</v>
      </c>
      <c r="G2452" s="11">
        <f>ROUND(АТС!E212*$G$791*$G$792/100,2)</f>
        <v>6.56</v>
      </c>
    </row>
    <row r="2453" spans="1:7" x14ac:dyDescent="0.25">
      <c r="A2453" s="259"/>
      <c r="B2453" s="123">
        <f t="shared" si="39"/>
        <v>42529.166669999999</v>
      </c>
      <c r="C2453" s="126">
        <v>4</v>
      </c>
      <c r="D2453" s="11">
        <f>ROUND(АТС!E213*$D$791*$D$792/100,2)</f>
        <v>9.75</v>
      </c>
      <c r="E2453" s="11">
        <f>ROUND(АТС!E213*$E$791*$E$792/100,2)</f>
        <v>8.9600000000000009</v>
      </c>
      <c r="F2453" s="11">
        <f>ROUND(АТС!E213*$F$791*$F$792/100,2)</f>
        <v>6.1</v>
      </c>
      <c r="G2453" s="11">
        <f>ROUND(АТС!E213*$G$791*$G$792/100,2)</f>
        <v>3.57</v>
      </c>
    </row>
    <row r="2454" spans="1:7" x14ac:dyDescent="0.25">
      <c r="A2454" s="259"/>
      <c r="B2454" s="125">
        <f t="shared" si="39"/>
        <v>42529.208330000001</v>
      </c>
      <c r="C2454" s="126">
        <v>5</v>
      </c>
      <c r="D2454" s="11">
        <f>ROUND(АТС!E214*$D$791*$D$792/100,2)</f>
        <v>3.64</v>
      </c>
      <c r="E2454" s="11">
        <f>ROUND(АТС!E214*$E$791*$E$792/100,2)</f>
        <v>3.34</v>
      </c>
      <c r="F2454" s="11">
        <f>ROUND(АТС!E214*$F$791*$F$792/100,2)</f>
        <v>2.2799999999999998</v>
      </c>
      <c r="G2454" s="11">
        <f>ROUND(АТС!E214*$G$791*$G$792/100,2)</f>
        <v>1.33</v>
      </c>
    </row>
    <row r="2455" spans="1:7" x14ac:dyDescent="0.25">
      <c r="A2455" s="259"/>
      <c r="B2455" s="123">
        <f t="shared" si="39"/>
        <v>42529.25</v>
      </c>
      <c r="C2455" s="126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9"/>
      <c r="B2456" s="125">
        <f t="shared" si="39"/>
        <v>42529.291669999999</v>
      </c>
      <c r="C2456" s="126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59"/>
      <c r="B2457" s="123">
        <f t="shared" si="39"/>
        <v>42529.333330000001</v>
      </c>
      <c r="C2457" s="126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59"/>
      <c r="B2458" s="125">
        <f t="shared" si="39"/>
        <v>42529.375</v>
      </c>
      <c r="C2458" s="126">
        <v>9</v>
      </c>
      <c r="D2458" s="11">
        <f>ROUND(АТС!E218*$D$791*$D$792/100,2)</f>
        <v>2.36</v>
      </c>
      <c r="E2458" s="11">
        <f>ROUND(АТС!E218*$E$791*$E$792/100,2)</f>
        <v>2.16</v>
      </c>
      <c r="F2458" s="11">
        <f>ROUND(АТС!E218*$F$791*$F$792/100,2)</f>
        <v>1.47</v>
      </c>
      <c r="G2458" s="11">
        <f>ROUND(АТС!E218*$G$791*$G$792/100,2)</f>
        <v>0.86</v>
      </c>
    </row>
    <row r="2459" spans="1:7" x14ac:dyDescent="0.25">
      <c r="A2459" s="259"/>
      <c r="B2459" s="123">
        <f t="shared" si="39"/>
        <v>42529.416669999999</v>
      </c>
      <c r="C2459" s="126">
        <v>10</v>
      </c>
      <c r="D2459" s="11">
        <f>ROUND(АТС!E219*$D$791*$D$792/100,2)</f>
        <v>2.72</v>
      </c>
      <c r="E2459" s="11">
        <f>ROUND(АТС!E219*$E$791*$E$792/100,2)</f>
        <v>2.5</v>
      </c>
      <c r="F2459" s="11">
        <f>ROUND(АТС!E219*$F$791*$F$792/100,2)</f>
        <v>1.7</v>
      </c>
      <c r="G2459" s="11">
        <f>ROUND(АТС!E219*$G$791*$G$792/100,2)</f>
        <v>1</v>
      </c>
    </row>
    <row r="2460" spans="1:7" x14ac:dyDescent="0.25">
      <c r="A2460" s="259"/>
      <c r="B2460" s="125">
        <f t="shared" si="39"/>
        <v>42529.458330000001</v>
      </c>
      <c r="C2460" s="126">
        <v>11</v>
      </c>
      <c r="D2460" s="11">
        <f>ROUND(АТС!E220*$D$791*$D$792/100,2)</f>
        <v>6.72</v>
      </c>
      <c r="E2460" s="11">
        <f>ROUND(АТС!E220*$E$791*$E$792/100,2)</f>
        <v>6.17</v>
      </c>
      <c r="F2460" s="11">
        <f>ROUND(АТС!E220*$F$791*$F$792/100,2)</f>
        <v>4.2</v>
      </c>
      <c r="G2460" s="11">
        <f>ROUND(АТС!E220*$G$791*$G$792/100,2)</f>
        <v>2.46</v>
      </c>
    </row>
    <row r="2461" spans="1:7" x14ac:dyDescent="0.25">
      <c r="A2461" s="259"/>
      <c r="B2461" s="123">
        <f t="shared" si="39"/>
        <v>42529.5</v>
      </c>
      <c r="C2461" s="126">
        <v>12</v>
      </c>
      <c r="D2461" s="11">
        <f>ROUND(АТС!E221*$D$791*$D$792/100,2)</f>
        <v>12.53</v>
      </c>
      <c r="E2461" s="11">
        <f>ROUND(АТС!E221*$E$791*$E$792/100,2)</f>
        <v>11.52</v>
      </c>
      <c r="F2461" s="11">
        <f>ROUND(АТС!E221*$F$791*$F$792/100,2)</f>
        <v>7.84</v>
      </c>
      <c r="G2461" s="11">
        <f>ROUND(АТС!E221*$G$791*$G$792/100,2)</f>
        <v>4.59</v>
      </c>
    </row>
    <row r="2462" spans="1:7" x14ac:dyDescent="0.25">
      <c r="A2462" s="259"/>
      <c r="B2462" s="125">
        <f t="shared" si="39"/>
        <v>42529.541669999999</v>
      </c>
      <c r="C2462" s="126">
        <v>13</v>
      </c>
      <c r="D2462" s="11">
        <f>ROUND(АТС!E222*$D$791*$D$792/100,2)</f>
        <v>11.95</v>
      </c>
      <c r="E2462" s="11">
        <f>ROUND(АТС!E222*$E$791*$E$792/100,2)</f>
        <v>10.98</v>
      </c>
      <c r="F2462" s="11">
        <f>ROUND(АТС!E222*$F$791*$F$792/100,2)</f>
        <v>7.48</v>
      </c>
      <c r="G2462" s="11">
        <f>ROUND(АТС!E222*$G$791*$G$792/100,2)</f>
        <v>4.38</v>
      </c>
    </row>
    <row r="2463" spans="1:7" x14ac:dyDescent="0.25">
      <c r="A2463" s="259"/>
      <c r="B2463" s="123">
        <f t="shared" si="39"/>
        <v>42529.583330000001</v>
      </c>
      <c r="C2463" s="126">
        <v>14</v>
      </c>
      <c r="D2463" s="11">
        <f>ROUND(АТС!E223*$D$791*$D$792/100,2)</f>
        <v>9.5</v>
      </c>
      <c r="E2463" s="11">
        <f>ROUND(АТС!E223*$E$791*$E$792/100,2)</f>
        <v>8.73</v>
      </c>
      <c r="F2463" s="11">
        <f>ROUND(АТС!E223*$F$791*$F$792/100,2)</f>
        <v>5.94</v>
      </c>
      <c r="G2463" s="11">
        <f>ROUND(АТС!E223*$G$791*$G$792/100,2)</f>
        <v>3.48</v>
      </c>
    </row>
    <row r="2464" spans="1:7" x14ac:dyDescent="0.25">
      <c r="A2464" s="259"/>
      <c r="B2464" s="125">
        <f t="shared" si="39"/>
        <v>42529.625</v>
      </c>
      <c r="C2464" s="126">
        <v>15</v>
      </c>
      <c r="D2464" s="11">
        <f>ROUND(АТС!E224*$D$791*$D$792/100,2)</f>
        <v>11.09</v>
      </c>
      <c r="E2464" s="11">
        <f>ROUND(АТС!E224*$E$791*$E$792/100,2)</f>
        <v>10.19</v>
      </c>
      <c r="F2464" s="11">
        <f>ROUND(АТС!E224*$F$791*$F$792/100,2)</f>
        <v>6.94</v>
      </c>
      <c r="G2464" s="11">
        <f>ROUND(АТС!E224*$G$791*$G$792/100,2)</f>
        <v>4.0599999999999996</v>
      </c>
    </row>
    <row r="2465" spans="1:7" x14ac:dyDescent="0.25">
      <c r="A2465" s="259"/>
      <c r="B2465" s="123">
        <f t="shared" si="39"/>
        <v>42529.666669999999</v>
      </c>
      <c r="C2465" s="126">
        <v>16</v>
      </c>
      <c r="D2465" s="11">
        <f>ROUND(АТС!E225*$D$791*$D$792/100,2)</f>
        <v>12.35</v>
      </c>
      <c r="E2465" s="11">
        <f>ROUND(АТС!E225*$E$791*$E$792/100,2)</f>
        <v>11.35</v>
      </c>
      <c r="F2465" s="11">
        <f>ROUND(АТС!E225*$F$791*$F$792/100,2)</f>
        <v>7.73</v>
      </c>
      <c r="G2465" s="11">
        <f>ROUND(АТС!E225*$G$791*$G$792/100,2)</f>
        <v>4.5199999999999996</v>
      </c>
    </row>
    <row r="2466" spans="1:7" x14ac:dyDescent="0.25">
      <c r="A2466" s="259"/>
      <c r="B2466" s="125">
        <f t="shared" si="39"/>
        <v>42529.708330000001</v>
      </c>
      <c r="C2466" s="126">
        <v>17</v>
      </c>
      <c r="D2466" s="11">
        <f>ROUND(АТС!E226*$D$791*$D$792/100,2)</f>
        <v>8.14</v>
      </c>
      <c r="E2466" s="11">
        <f>ROUND(АТС!E226*$E$791*$E$792/100,2)</f>
        <v>7.48</v>
      </c>
      <c r="F2466" s="11">
        <f>ROUND(АТС!E226*$F$791*$F$792/100,2)</f>
        <v>5.09</v>
      </c>
      <c r="G2466" s="11">
        <f>ROUND(АТС!E226*$G$791*$G$792/100,2)</f>
        <v>2.98</v>
      </c>
    </row>
    <row r="2467" spans="1:7" x14ac:dyDescent="0.25">
      <c r="A2467" s="259"/>
      <c r="B2467" s="123">
        <f t="shared" si="39"/>
        <v>42529.75</v>
      </c>
      <c r="C2467" s="126">
        <v>18</v>
      </c>
      <c r="D2467" s="11">
        <f>ROUND(АТС!E227*$D$791*$D$792/100,2)</f>
        <v>33.58</v>
      </c>
      <c r="E2467" s="11">
        <f>ROUND(АТС!E227*$E$791*$E$792/100,2)</f>
        <v>30.86</v>
      </c>
      <c r="F2467" s="11">
        <f>ROUND(АТС!E227*$F$791*$F$792/100,2)</f>
        <v>21</v>
      </c>
      <c r="G2467" s="11">
        <f>ROUND(АТС!E227*$G$791*$G$792/100,2)</f>
        <v>12.29</v>
      </c>
    </row>
    <row r="2468" spans="1:7" x14ac:dyDescent="0.25">
      <c r="A2468" s="259"/>
      <c r="B2468" s="125">
        <f t="shared" si="39"/>
        <v>42529.791669999999</v>
      </c>
      <c r="C2468" s="126">
        <v>19</v>
      </c>
      <c r="D2468" s="11">
        <f>ROUND(АТС!E228*$D$791*$D$792/100,2)</f>
        <v>32.49</v>
      </c>
      <c r="E2468" s="11">
        <f>ROUND(АТС!E228*$E$791*$E$792/100,2)</f>
        <v>29.85</v>
      </c>
      <c r="F2468" s="11">
        <f>ROUND(АТС!E228*$F$791*$F$792/100,2)</f>
        <v>20.32</v>
      </c>
      <c r="G2468" s="11">
        <f>ROUND(АТС!E228*$G$791*$G$792/100,2)</f>
        <v>11.89</v>
      </c>
    </row>
    <row r="2469" spans="1:7" x14ac:dyDescent="0.25">
      <c r="A2469" s="259"/>
      <c r="B2469" s="123">
        <f t="shared" si="39"/>
        <v>42529.833330000001</v>
      </c>
      <c r="C2469" s="126">
        <v>20</v>
      </c>
      <c r="D2469" s="11">
        <f>ROUND(АТС!E229*$D$791*$D$792/100,2)</f>
        <v>28.14</v>
      </c>
      <c r="E2469" s="11">
        <f>ROUND(АТС!E229*$E$791*$E$792/100,2)</f>
        <v>25.85</v>
      </c>
      <c r="F2469" s="11">
        <f>ROUND(АТС!E229*$F$791*$F$792/100,2)</f>
        <v>17.600000000000001</v>
      </c>
      <c r="G2469" s="11">
        <f>ROUND(АТС!E229*$G$791*$G$792/100,2)</f>
        <v>10.3</v>
      </c>
    </row>
    <row r="2470" spans="1:7" x14ac:dyDescent="0.25">
      <c r="A2470" s="259"/>
      <c r="B2470" s="125">
        <f t="shared" si="39"/>
        <v>42529.875</v>
      </c>
      <c r="C2470" s="126">
        <v>21</v>
      </c>
      <c r="D2470" s="11">
        <f>ROUND(АТС!E230*$D$791*$D$792/100,2)</f>
        <v>56.47</v>
      </c>
      <c r="E2470" s="11">
        <f>ROUND(АТС!E230*$E$791*$E$792/100,2)</f>
        <v>51.88</v>
      </c>
      <c r="F2470" s="11">
        <f>ROUND(АТС!E230*$F$791*$F$792/100,2)</f>
        <v>35.32</v>
      </c>
      <c r="G2470" s="11">
        <f>ROUND(АТС!E230*$G$791*$G$792/100,2)</f>
        <v>20.67</v>
      </c>
    </row>
    <row r="2471" spans="1:7" x14ac:dyDescent="0.25">
      <c r="A2471" s="259"/>
      <c r="B2471" s="123">
        <f t="shared" si="39"/>
        <v>42529.916669999999</v>
      </c>
      <c r="C2471" s="126">
        <v>22</v>
      </c>
      <c r="D2471" s="11">
        <f>ROUND(АТС!E231*$D$791*$D$792/100,2)</f>
        <v>68.260000000000005</v>
      </c>
      <c r="E2471" s="11">
        <f>ROUND(АТС!E231*$E$791*$E$792/100,2)</f>
        <v>62.72</v>
      </c>
      <c r="F2471" s="11">
        <f>ROUND(АТС!E231*$F$791*$F$792/100,2)</f>
        <v>42.69</v>
      </c>
      <c r="G2471" s="11">
        <f>ROUND(АТС!E231*$G$791*$G$792/100,2)</f>
        <v>24.99</v>
      </c>
    </row>
    <row r="2472" spans="1:7" x14ac:dyDescent="0.25">
      <c r="A2472" s="259"/>
      <c r="B2472" s="125">
        <f t="shared" si="39"/>
        <v>42529.958330000001</v>
      </c>
      <c r="C2472" s="126">
        <v>23</v>
      </c>
      <c r="D2472" s="11">
        <f>ROUND(АТС!E232*$D$791*$D$792/100,2)</f>
        <v>46.19</v>
      </c>
      <c r="E2472" s="11">
        <f>ROUND(АТС!E232*$E$791*$E$792/100,2)</f>
        <v>42.44</v>
      </c>
      <c r="F2472" s="11">
        <f>ROUND(АТС!E232*$F$791*$F$792/100,2)</f>
        <v>28.89</v>
      </c>
      <c r="G2472" s="11">
        <f>ROUND(АТС!E232*$G$791*$G$792/100,2)</f>
        <v>16.91</v>
      </c>
    </row>
    <row r="2473" spans="1:7" x14ac:dyDescent="0.25">
      <c r="A2473" s="259"/>
      <c r="B2473" s="123">
        <f t="shared" si="39"/>
        <v>42530</v>
      </c>
      <c r="C2473" s="126">
        <v>0</v>
      </c>
      <c r="D2473" s="11">
        <f>ROUND(АТС!E233*$D$791*$D$792/100,2)</f>
        <v>0.85</v>
      </c>
      <c r="E2473" s="11">
        <f>ROUND(АТС!E233*$E$791*$E$792/100,2)</f>
        <v>0.78</v>
      </c>
      <c r="F2473" s="11">
        <f>ROUND(АТС!E233*$F$791*$F$792/100,2)</f>
        <v>0.53</v>
      </c>
      <c r="G2473" s="11">
        <f>ROUND(АТС!E233*$G$791*$G$792/100,2)</f>
        <v>0.31</v>
      </c>
    </row>
    <row r="2474" spans="1:7" x14ac:dyDescent="0.25">
      <c r="A2474" s="259"/>
      <c r="B2474" s="125">
        <f t="shared" si="39"/>
        <v>42530.041669999999</v>
      </c>
      <c r="C2474" s="126">
        <v>1</v>
      </c>
      <c r="D2474" s="11">
        <f>ROUND(АТС!E234*$D$791*$D$792/100,2)</f>
        <v>0</v>
      </c>
      <c r="E2474" s="11">
        <f>ROUND(АТС!E234*$E$791*$E$792/100,2)</f>
        <v>0</v>
      </c>
      <c r="F2474" s="11">
        <f>ROUND(АТС!E234*$F$791*$F$792/100,2)</f>
        <v>0</v>
      </c>
      <c r="G2474" s="11">
        <f>ROUND(АТС!E234*$G$791*$G$792/100,2)</f>
        <v>0</v>
      </c>
    </row>
    <row r="2475" spans="1:7" x14ac:dyDescent="0.25">
      <c r="A2475" s="259"/>
      <c r="B2475" s="123">
        <f t="shared" si="39"/>
        <v>42530.083330000001</v>
      </c>
      <c r="C2475" s="126">
        <v>2</v>
      </c>
      <c r="D2475" s="11">
        <f>ROUND(АТС!E235*$D$791*$D$792/100,2)</f>
        <v>0</v>
      </c>
      <c r="E2475" s="11">
        <f>ROUND(АТС!E235*$E$791*$E$792/100,2)</f>
        <v>0</v>
      </c>
      <c r="F2475" s="11">
        <f>ROUND(АТС!E235*$F$791*$F$792/100,2)</f>
        <v>0</v>
      </c>
      <c r="G2475" s="11">
        <f>ROUND(АТС!E235*$G$791*$G$792/100,2)</f>
        <v>0</v>
      </c>
    </row>
    <row r="2476" spans="1:7" x14ac:dyDescent="0.25">
      <c r="A2476" s="259"/>
      <c r="B2476" s="125">
        <f t="shared" si="39"/>
        <v>42530.125</v>
      </c>
      <c r="C2476" s="126">
        <v>3</v>
      </c>
      <c r="D2476" s="11">
        <f>ROUND(АТС!E236*$D$791*$D$792/100,2)</f>
        <v>1.03</v>
      </c>
      <c r="E2476" s="11">
        <f>ROUND(АТС!E236*$E$791*$E$792/100,2)</f>
        <v>0.94</v>
      </c>
      <c r="F2476" s="11">
        <f>ROUND(АТС!E236*$F$791*$F$792/100,2)</f>
        <v>0.64</v>
      </c>
      <c r="G2476" s="11">
        <f>ROUND(АТС!E236*$G$791*$G$792/100,2)</f>
        <v>0.38</v>
      </c>
    </row>
    <row r="2477" spans="1:7" x14ac:dyDescent="0.25">
      <c r="A2477" s="259"/>
      <c r="B2477" s="123">
        <f t="shared" si="39"/>
        <v>42530.166669999999</v>
      </c>
      <c r="C2477" s="126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59"/>
      <c r="B2478" s="125">
        <f t="shared" si="39"/>
        <v>42530.208330000001</v>
      </c>
      <c r="C2478" s="126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9"/>
      <c r="B2479" s="123">
        <f t="shared" si="39"/>
        <v>42530.25</v>
      </c>
      <c r="C2479" s="126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9"/>
      <c r="B2480" s="125">
        <f t="shared" si="39"/>
        <v>42530.291669999999</v>
      </c>
      <c r="C2480" s="126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9"/>
      <c r="B2481" s="123">
        <f t="shared" si="39"/>
        <v>42530.333330000001</v>
      </c>
      <c r="C2481" s="126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59"/>
      <c r="B2482" s="125">
        <f t="shared" si="39"/>
        <v>42530.375</v>
      </c>
      <c r="C2482" s="126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59"/>
      <c r="B2483" s="123">
        <f t="shared" si="39"/>
        <v>42530.416669999999</v>
      </c>
      <c r="C2483" s="126">
        <v>10</v>
      </c>
      <c r="D2483" s="11">
        <f>ROUND(АТС!E243*$D$791*$D$792/100,2)</f>
        <v>0</v>
      </c>
      <c r="E2483" s="11">
        <f>ROUND(АТС!E243*$E$791*$E$792/100,2)</f>
        <v>0</v>
      </c>
      <c r="F2483" s="11">
        <f>ROUND(АТС!E243*$F$791*$F$792/100,2)</f>
        <v>0</v>
      </c>
      <c r="G2483" s="11">
        <f>ROUND(АТС!E243*$G$791*$G$792/100,2)</f>
        <v>0</v>
      </c>
    </row>
    <row r="2484" spans="1:7" x14ac:dyDescent="0.25">
      <c r="A2484" s="259"/>
      <c r="B2484" s="125">
        <f t="shared" si="39"/>
        <v>42530.458330000001</v>
      </c>
      <c r="C2484" s="126">
        <v>11</v>
      </c>
      <c r="D2484" s="11">
        <f>ROUND(АТС!E244*$D$791*$D$792/100,2)</f>
        <v>0</v>
      </c>
      <c r="E2484" s="11">
        <f>ROUND(АТС!E244*$E$791*$E$792/100,2)</f>
        <v>0</v>
      </c>
      <c r="F2484" s="11">
        <f>ROUND(АТС!E244*$F$791*$F$792/100,2)</f>
        <v>0</v>
      </c>
      <c r="G2484" s="11">
        <f>ROUND(АТС!E244*$G$791*$G$792/100,2)</f>
        <v>0</v>
      </c>
    </row>
    <row r="2485" spans="1:7" x14ac:dyDescent="0.25">
      <c r="A2485" s="259"/>
      <c r="B2485" s="123">
        <f t="shared" si="39"/>
        <v>42530.5</v>
      </c>
      <c r="C2485" s="126">
        <v>12</v>
      </c>
      <c r="D2485" s="11">
        <f>ROUND(АТС!E245*$D$791*$D$792/100,2)</f>
        <v>0</v>
      </c>
      <c r="E2485" s="11">
        <f>ROUND(АТС!E245*$E$791*$E$792/100,2)</f>
        <v>0</v>
      </c>
      <c r="F2485" s="11">
        <f>ROUND(АТС!E245*$F$791*$F$792/100,2)</f>
        <v>0</v>
      </c>
      <c r="G2485" s="11">
        <f>ROUND(АТС!E245*$G$791*$G$792/100,2)</f>
        <v>0</v>
      </c>
    </row>
    <row r="2486" spans="1:7" x14ac:dyDescent="0.25">
      <c r="A2486" s="259"/>
      <c r="B2486" s="125">
        <f t="shared" si="39"/>
        <v>42530.541669999999</v>
      </c>
      <c r="C2486" s="126">
        <v>13</v>
      </c>
      <c r="D2486" s="11">
        <f>ROUND(АТС!E246*$D$791*$D$792/100,2)</f>
        <v>0</v>
      </c>
      <c r="E2486" s="11">
        <f>ROUND(АТС!E246*$E$791*$E$792/100,2)</f>
        <v>0</v>
      </c>
      <c r="F2486" s="11">
        <f>ROUND(АТС!E246*$F$791*$F$792/100,2)</f>
        <v>0</v>
      </c>
      <c r="G2486" s="11">
        <f>ROUND(АТС!E246*$G$791*$G$792/100,2)</f>
        <v>0</v>
      </c>
    </row>
    <row r="2487" spans="1:7" x14ac:dyDescent="0.25">
      <c r="A2487" s="259"/>
      <c r="B2487" s="123">
        <f t="shared" si="39"/>
        <v>42530.583330000001</v>
      </c>
      <c r="C2487" s="126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59"/>
      <c r="B2488" s="125">
        <f t="shared" si="39"/>
        <v>42530.625</v>
      </c>
      <c r="C2488" s="126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59"/>
      <c r="B2489" s="123">
        <f t="shared" si="39"/>
        <v>42530.666669999999</v>
      </c>
      <c r="C2489" s="126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59"/>
      <c r="B2490" s="125">
        <f t="shared" si="39"/>
        <v>42530.708330000001</v>
      </c>
      <c r="C2490" s="126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59"/>
      <c r="B2491" s="123">
        <f t="shared" si="39"/>
        <v>42530.75</v>
      </c>
      <c r="C2491" s="126">
        <v>18</v>
      </c>
      <c r="D2491" s="11">
        <f>ROUND(АТС!E251*$D$791*$D$792/100,2)</f>
        <v>0</v>
      </c>
      <c r="E2491" s="11">
        <f>ROUND(АТС!E251*$E$791*$E$792/100,2)</f>
        <v>0</v>
      </c>
      <c r="F2491" s="11">
        <f>ROUND(АТС!E251*$F$791*$F$792/100,2)</f>
        <v>0</v>
      </c>
      <c r="G2491" s="11">
        <f>ROUND(АТС!E251*$G$791*$G$792/100,2)</f>
        <v>0</v>
      </c>
    </row>
    <row r="2492" spans="1:7" x14ac:dyDescent="0.25">
      <c r="A2492" s="259"/>
      <c r="B2492" s="125">
        <f t="shared" si="39"/>
        <v>42530.791669999999</v>
      </c>
      <c r="C2492" s="126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59"/>
      <c r="B2493" s="123">
        <f t="shared" si="39"/>
        <v>42530.833330000001</v>
      </c>
      <c r="C2493" s="126">
        <v>20</v>
      </c>
      <c r="D2493" s="11">
        <f>ROUND(АТС!E253*$D$791*$D$792/100,2)</f>
        <v>0</v>
      </c>
      <c r="E2493" s="11">
        <f>ROUND(АТС!E253*$E$791*$E$792/100,2)</f>
        <v>0</v>
      </c>
      <c r="F2493" s="11">
        <f>ROUND(АТС!E253*$F$791*$F$792/100,2)</f>
        <v>0</v>
      </c>
      <c r="G2493" s="11">
        <f>ROUND(АТС!E253*$G$791*$G$792/100,2)</f>
        <v>0</v>
      </c>
    </row>
    <row r="2494" spans="1:7" x14ac:dyDescent="0.25">
      <c r="A2494" s="259"/>
      <c r="B2494" s="125">
        <f t="shared" si="39"/>
        <v>42530.875</v>
      </c>
      <c r="C2494" s="126">
        <v>21</v>
      </c>
      <c r="D2494" s="11">
        <f>ROUND(АТС!E254*$D$791*$D$792/100,2)</f>
        <v>1.64</v>
      </c>
      <c r="E2494" s="11">
        <f>ROUND(АТС!E254*$E$791*$E$792/100,2)</f>
        <v>1.51</v>
      </c>
      <c r="F2494" s="11">
        <f>ROUND(АТС!E254*$F$791*$F$792/100,2)</f>
        <v>1.03</v>
      </c>
      <c r="G2494" s="11">
        <f>ROUND(АТС!E254*$G$791*$G$792/100,2)</f>
        <v>0.6</v>
      </c>
    </row>
    <row r="2495" spans="1:7" x14ac:dyDescent="0.25">
      <c r="A2495" s="259"/>
      <c r="B2495" s="123">
        <f t="shared" si="39"/>
        <v>42530.916669999999</v>
      </c>
      <c r="C2495" s="126">
        <v>22</v>
      </c>
      <c r="D2495" s="11">
        <f>ROUND(АТС!E255*$D$791*$D$792/100,2)</f>
        <v>5.03</v>
      </c>
      <c r="E2495" s="11">
        <f>ROUND(АТС!E255*$E$791*$E$792/100,2)</f>
        <v>4.62</v>
      </c>
      <c r="F2495" s="11">
        <f>ROUND(АТС!E255*$F$791*$F$792/100,2)</f>
        <v>3.14</v>
      </c>
      <c r="G2495" s="11">
        <f>ROUND(АТС!E255*$G$791*$G$792/100,2)</f>
        <v>1.84</v>
      </c>
    </row>
    <row r="2496" spans="1:7" x14ac:dyDescent="0.25">
      <c r="A2496" s="259"/>
      <c r="B2496" s="125">
        <f t="shared" si="39"/>
        <v>42530.958330000001</v>
      </c>
      <c r="C2496" s="126">
        <v>23</v>
      </c>
      <c r="D2496" s="11">
        <f>ROUND(АТС!E256*$D$791*$D$792/100,2)</f>
        <v>29.32</v>
      </c>
      <c r="E2496" s="11">
        <f>ROUND(АТС!E256*$E$791*$E$792/100,2)</f>
        <v>26.94</v>
      </c>
      <c r="F2496" s="11">
        <f>ROUND(АТС!E256*$F$791*$F$792/100,2)</f>
        <v>18.34</v>
      </c>
      <c r="G2496" s="11">
        <f>ROUND(АТС!E256*$G$791*$G$792/100,2)</f>
        <v>10.73</v>
      </c>
    </row>
    <row r="2497" spans="1:7" x14ac:dyDescent="0.25">
      <c r="A2497" s="259"/>
      <c r="B2497" s="123">
        <f t="shared" si="39"/>
        <v>42531</v>
      </c>
      <c r="C2497" s="126">
        <v>0</v>
      </c>
      <c r="D2497" s="11">
        <f>ROUND(АТС!E257*$D$791*$D$792/100,2)</f>
        <v>43.45</v>
      </c>
      <c r="E2497" s="11">
        <f>ROUND(АТС!E257*$E$791*$E$792/100,2)</f>
        <v>39.92</v>
      </c>
      <c r="F2497" s="11">
        <f>ROUND(АТС!E257*$F$791*$F$792/100,2)</f>
        <v>27.18</v>
      </c>
      <c r="G2497" s="11">
        <f>ROUND(АТС!E257*$G$791*$G$792/100,2)</f>
        <v>15.91</v>
      </c>
    </row>
    <row r="2498" spans="1:7" x14ac:dyDescent="0.25">
      <c r="A2498" s="259"/>
      <c r="B2498" s="125">
        <f t="shared" ref="B2498:B2561" si="40">B2474+1</f>
        <v>42531.041669999999</v>
      </c>
      <c r="C2498" s="126">
        <v>1</v>
      </c>
      <c r="D2498" s="11">
        <f>ROUND(АТС!E258*$D$791*$D$792/100,2)</f>
        <v>20.38</v>
      </c>
      <c r="E2498" s="11">
        <f>ROUND(АТС!E258*$E$791*$E$792/100,2)</f>
        <v>18.73</v>
      </c>
      <c r="F2498" s="11">
        <f>ROUND(АТС!E258*$F$791*$F$792/100,2)</f>
        <v>12.75</v>
      </c>
      <c r="G2498" s="11">
        <f>ROUND(АТС!E258*$G$791*$G$792/100,2)</f>
        <v>7.46</v>
      </c>
    </row>
    <row r="2499" spans="1:7" x14ac:dyDescent="0.25">
      <c r="A2499" s="259"/>
      <c r="B2499" s="123">
        <f t="shared" si="40"/>
        <v>42531.083330000001</v>
      </c>
      <c r="C2499" s="126">
        <v>2</v>
      </c>
      <c r="D2499" s="11">
        <f>ROUND(АТС!E259*$D$791*$D$792/100,2)</f>
        <v>9.25</v>
      </c>
      <c r="E2499" s="11">
        <f>ROUND(АТС!E259*$E$791*$E$792/100,2)</f>
        <v>8.5</v>
      </c>
      <c r="F2499" s="11">
        <f>ROUND(АТС!E259*$F$791*$F$792/100,2)</f>
        <v>5.79</v>
      </c>
      <c r="G2499" s="11">
        <f>ROUND(АТС!E259*$G$791*$G$792/100,2)</f>
        <v>3.39</v>
      </c>
    </row>
    <row r="2500" spans="1:7" x14ac:dyDescent="0.25">
      <c r="A2500" s="259"/>
      <c r="B2500" s="125">
        <f t="shared" si="40"/>
        <v>42531.125</v>
      </c>
      <c r="C2500" s="126">
        <v>3</v>
      </c>
      <c r="D2500" s="11">
        <f>ROUND(АТС!E260*$D$791*$D$792/100,2)</f>
        <v>6.29</v>
      </c>
      <c r="E2500" s="11">
        <f>ROUND(АТС!E260*$E$791*$E$792/100,2)</f>
        <v>5.78</v>
      </c>
      <c r="F2500" s="11">
        <f>ROUND(АТС!E260*$F$791*$F$792/100,2)</f>
        <v>3.93</v>
      </c>
      <c r="G2500" s="11">
        <f>ROUND(АТС!E260*$G$791*$G$792/100,2)</f>
        <v>2.2999999999999998</v>
      </c>
    </row>
    <row r="2501" spans="1:7" x14ac:dyDescent="0.25">
      <c r="A2501" s="259"/>
      <c r="B2501" s="123">
        <f t="shared" si="40"/>
        <v>42531.166669999999</v>
      </c>
      <c r="C2501" s="126">
        <v>4</v>
      </c>
      <c r="D2501" s="11">
        <f>ROUND(АТС!E261*$D$791*$D$792/100,2)</f>
        <v>0.01</v>
      </c>
      <c r="E2501" s="11">
        <f>ROUND(АТС!E261*$E$791*$E$792/100,2)</f>
        <v>0.01</v>
      </c>
      <c r="F2501" s="11">
        <f>ROUND(АТС!E261*$F$791*$F$792/100,2)</f>
        <v>0.01</v>
      </c>
      <c r="G2501" s="11">
        <f>ROUND(АТС!E261*$G$791*$G$792/100,2)</f>
        <v>0</v>
      </c>
    </row>
    <row r="2502" spans="1:7" x14ac:dyDescent="0.25">
      <c r="A2502" s="259"/>
      <c r="B2502" s="125">
        <f t="shared" si="40"/>
        <v>42531.208330000001</v>
      </c>
      <c r="C2502" s="126">
        <v>5</v>
      </c>
      <c r="D2502" s="11">
        <f>ROUND(АТС!E262*$D$791*$D$792/100,2)</f>
        <v>11.12</v>
      </c>
      <c r="E2502" s="11">
        <f>ROUND(АТС!E262*$E$791*$E$792/100,2)</f>
        <v>10.220000000000001</v>
      </c>
      <c r="F2502" s="11">
        <f>ROUND(АТС!E262*$F$791*$F$792/100,2)</f>
        <v>6.95</v>
      </c>
      <c r="G2502" s="11">
        <f>ROUND(АТС!E262*$G$791*$G$792/100,2)</f>
        <v>4.07</v>
      </c>
    </row>
    <row r="2503" spans="1:7" x14ac:dyDescent="0.25">
      <c r="A2503" s="259"/>
      <c r="B2503" s="123">
        <f t="shared" si="40"/>
        <v>42531.25</v>
      </c>
      <c r="C2503" s="126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9"/>
      <c r="B2504" s="125">
        <f t="shared" si="40"/>
        <v>42531.291669999999</v>
      </c>
      <c r="C2504" s="126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59"/>
      <c r="B2505" s="123">
        <f t="shared" si="40"/>
        <v>42531.333330000001</v>
      </c>
      <c r="C2505" s="126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59"/>
      <c r="B2506" s="125">
        <f t="shared" si="40"/>
        <v>42531.375</v>
      </c>
      <c r="C2506" s="126">
        <v>9</v>
      </c>
      <c r="D2506" s="11">
        <f>ROUND(АТС!E266*$D$791*$D$792/100,2)</f>
        <v>2.72</v>
      </c>
      <c r="E2506" s="11">
        <f>ROUND(АТС!E266*$E$791*$E$792/100,2)</f>
        <v>2.4900000000000002</v>
      </c>
      <c r="F2506" s="11">
        <f>ROUND(АТС!E266*$F$791*$F$792/100,2)</f>
        <v>1.7</v>
      </c>
      <c r="G2506" s="11">
        <f>ROUND(АТС!E266*$G$791*$G$792/100,2)</f>
        <v>0.99</v>
      </c>
    </row>
    <row r="2507" spans="1:7" x14ac:dyDescent="0.25">
      <c r="A2507" s="259"/>
      <c r="B2507" s="123">
        <f t="shared" si="40"/>
        <v>42531.416669999999</v>
      </c>
      <c r="C2507" s="126">
        <v>10</v>
      </c>
      <c r="D2507" s="11">
        <f>ROUND(АТС!E267*$D$791*$D$792/100,2)</f>
        <v>3.7</v>
      </c>
      <c r="E2507" s="11">
        <f>ROUND(АТС!E267*$E$791*$E$792/100,2)</f>
        <v>3.4</v>
      </c>
      <c r="F2507" s="11">
        <f>ROUND(АТС!E267*$F$791*$F$792/100,2)</f>
        <v>2.31</v>
      </c>
      <c r="G2507" s="11">
        <f>ROUND(АТС!E267*$G$791*$G$792/100,2)</f>
        <v>1.35</v>
      </c>
    </row>
    <row r="2508" spans="1:7" x14ac:dyDescent="0.25">
      <c r="A2508" s="259"/>
      <c r="B2508" s="125">
        <f t="shared" si="40"/>
        <v>42531.458330000001</v>
      </c>
      <c r="C2508" s="126">
        <v>11</v>
      </c>
      <c r="D2508" s="11">
        <f>ROUND(АТС!E268*$D$791*$D$792/100,2)</f>
        <v>4.25</v>
      </c>
      <c r="E2508" s="11">
        <f>ROUND(АТС!E268*$E$791*$E$792/100,2)</f>
        <v>3.9</v>
      </c>
      <c r="F2508" s="11">
        <f>ROUND(АТС!E268*$F$791*$F$792/100,2)</f>
        <v>2.66</v>
      </c>
      <c r="G2508" s="11">
        <f>ROUND(АТС!E268*$G$791*$G$792/100,2)</f>
        <v>1.55</v>
      </c>
    </row>
    <row r="2509" spans="1:7" x14ac:dyDescent="0.25">
      <c r="A2509" s="259"/>
      <c r="B2509" s="123">
        <f t="shared" si="40"/>
        <v>42531.5</v>
      </c>
      <c r="C2509" s="126">
        <v>12</v>
      </c>
      <c r="D2509" s="11">
        <f>ROUND(АТС!E269*$D$791*$D$792/100,2)</f>
        <v>5.58</v>
      </c>
      <c r="E2509" s="11">
        <f>ROUND(АТС!E269*$E$791*$E$792/100,2)</f>
        <v>5.12</v>
      </c>
      <c r="F2509" s="11">
        <f>ROUND(АТС!E269*$F$791*$F$792/100,2)</f>
        <v>3.49</v>
      </c>
      <c r="G2509" s="11">
        <f>ROUND(АТС!E269*$G$791*$G$792/100,2)</f>
        <v>2.04</v>
      </c>
    </row>
    <row r="2510" spans="1:7" x14ac:dyDescent="0.25">
      <c r="A2510" s="259"/>
      <c r="B2510" s="125">
        <f t="shared" si="40"/>
        <v>42531.541669999999</v>
      </c>
      <c r="C2510" s="126">
        <v>13</v>
      </c>
      <c r="D2510" s="11">
        <f>ROUND(АТС!E270*$D$791*$D$792/100,2)</f>
        <v>5.29</v>
      </c>
      <c r="E2510" s="11">
        <f>ROUND(АТС!E270*$E$791*$E$792/100,2)</f>
        <v>4.8600000000000003</v>
      </c>
      <c r="F2510" s="11">
        <f>ROUND(АТС!E270*$F$791*$F$792/100,2)</f>
        <v>3.31</v>
      </c>
      <c r="G2510" s="11">
        <f>ROUND(АТС!E270*$G$791*$G$792/100,2)</f>
        <v>1.94</v>
      </c>
    </row>
    <row r="2511" spans="1:7" x14ac:dyDescent="0.25">
      <c r="A2511" s="259"/>
      <c r="B2511" s="123">
        <f t="shared" si="40"/>
        <v>42531.583330000001</v>
      </c>
      <c r="C2511" s="126">
        <v>14</v>
      </c>
      <c r="D2511" s="11">
        <f>ROUND(АТС!E271*$D$791*$D$792/100,2)</f>
        <v>8.5</v>
      </c>
      <c r="E2511" s="11">
        <f>ROUND(АТС!E271*$E$791*$E$792/100,2)</f>
        <v>7.81</v>
      </c>
      <c r="F2511" s="11">
        <f>ROUND(АТС!E271*$F$791*$F$792/100,2)</f>
        <v>5.31</v>
      </c>
      <c r="G2511" s="11">
        <f>ROUND(АТС!E271*$G$791*$G$792/100,2)</f>
        <v>3.11</v>
      </c>
    </row>
    <row r="2512" spans="1:7" x14ac:dyDescent="0.25">
      <c r="A2512" s="259"/>
      <c r="B2512" s="125">
        <f t="shared" si="40"/>
        <v>42531.625</v>
      </c>
      <c r="C2512" s="126">
        <v>15</v>
      </c>
      <c r="D2512" s="11">
        <f>ROUND(АТС!E272*$D$791*$D$792/100,2)</f>
        <v>8.33</v>
      </c>
      <c r="E2512" s="11">
        <f>ROUND(АТС!E272*$E$791*$E$792/100,2)</f>
        <v>7.65</v>
      </c>
      <c r="F2512" s="11">
        <f>ROUND(АТС!E272*$F$791*$F$792/100,2)</f>
        <v>5.21</v>
      </c>
      <c r="G2512" s="11">
        <f>ROUND(АТС!E272*$G$791*$G$792/100,2)</f>
        <v>3.05</v>
      </c>
    </row>
    <row r="2513" spans="1:7" x14ac:dyDescent="0.25">
      <c r="A2513" s="259"/>
      <c r="B2513" s="123">
        <f t="shared" si="40"/>
        <v>42531.666669999999</v>
      </c>
      <c r="C2513" s="126">
        <v>16</v>
      </c>
      <c r="D2513" s="11">
        <f>ROUND(АТС!E273*$D$791*$D$792/100,2)</f>
        <v>13.35</v>
      </c>
      <c r="E2513" s="11">
        <f>ROUND(АТС!E273*$E$791*$E$792/100,2)</f>
        <v>12.26</v>
      </c>
      <c r="F2513" s="11">
        <f>ROUND(АТС!E273*$F$791*$F$792/100,2)</f>
        <v>8.35</v>
      </c>
      <c r="G2513" s="11">
        <f>ROUND(АТС!E273*$G$791*$G$792/100,2)</f>
        <v>4.8899999999999997</v>
      </c>
    </row>
    <row r="2514" spans="1:7" x14ac:dyDescent="0.25">
      <c r="A2514" s="259"/>
      <c r="B2514" s="125">
        <f t="shared" si="40"/>
        <v>42531.708330000001</v>
      </c>
      <c r="C2514" s="126">
        <v>17</v>
      </c>
      <c r="D2514" s="11">
        <f>ROUND(АТС!E274*$D$791*$D$792/100,2)</f>
        <v>10.25</v>
      </c>
      <c r="E2514" s="11">
        <f>ROUND(АТС!E274*$E$791*$E$792/100,2)</f>
        <v>9.42</v>
      </c>
      <c r="F2514" s="11">
        <f>ROUND(АТС!E274*$F$791*$F$792/100,2)</f>
        <v>6.41</v>
      </c>
      <c r="G2514" s="11">
        <f>ROUND(АТС!E274*$G$791*$G$792/100,2)</f>
        <v>3.75</v>
      </c>
    </row>
    <row r="2515" spans="1:7" x14ac:dyDescent="0.25">
      <c r="A2515" s="259"/>
      <c r="B2515" s="123">
        <f t="shared" si="40"/>
        <v>42531.75</v>
      </c>
      <c r="C2515" s="126">
        <v>18</v>
      </c>
      <c r="D2515" s="11">
        <f>ROUND(АТС!E275*$D$791*$D$792/100,2)</f>
        <v>14.72</v>
      </c>
      <c r="E2515" s="11">
        <f>ROUND(АТС!E275*$E$791*$E$792/100,2)</f>
        <v>13.52</v>
      </c>
      <c r="F2515" s="11">
        <f>ROUND(АТС!E275*$F$791*$F$792/100,2)</f>
        <v>9.1999999999999993</v>
      </c>
      <c r="G2515" s="11">
        <f>ROUND(АТС!E275*$G$791*$G$792/100,2)</f>
        <v>5.39</v>
      </c>
    </row>
    <row r="2516" spans="1:7" x14ac:dyDescent="0.25">
      <c r="A2516" s="259"/>
      <c r="B2516" s="125">
        <f t="shared" si="40"/>
        <v>42531.791669999999</v>
      </c>
      <c r="C2516" s="126">
        <v>19</v>
      </c>
      <c r="D2516" s="11">
        <f>ROUND(АТС!E276*$D$791*$D$792/100,2)</f>
        <v>10.41</v>
      </c>
      <c r="E2516" s="11">
        <f>ROUND(АТС!E276*$E$791*$E$792/100,2)</f>
        <v>9.57</v>
      </c>
      <c r="F2516" s="11">
        <f>ROUND(АТС!E276*$F$791*$F$792/100,2)</f>
        <v>6.51</v>
      </c>
      <c r="G2516" s="11">
        <f>ROUND(АТС!E276*$G$791*$G$792/100,2)</f>
        <v>3.81</v>
      </c>
    </row>
    <row r="2517" spans="1:7" x14ac:dyDescent="0.25">
      <c r="A2517" s="259"/>
      <c r="B2517" s="123">
        <f t="shared" si="40"/>
        <v>42531.833330000001</v>
      </c>
      <c r="C2517" s="126">
        <v>20</v>
      </c>
      <c r="D2517" s="11">
        <f>ROUND(АТС!E277*$D$791*$D$792/100,2)</f>
        <v>23.05</v>
      </c>
      <c r="E2517" s="11">
        <f>ROUND(АТС!E277*$E$791*$E$792/100,2)</f>
        <v>21.18</v>
      </c>
      <c r="F2517" s="11">
        <f>ROUND(АТС!E277*$F$791*$F$792/100,2)</f>
        <v>14.42</v>
      </c>
      <c r="G2517" s="11">
        <f>ROUND(АТС!E277*$G$791*$G$792/100,2)</f>
        <v>8.44</v>
      </c>
    </row>
    <row r="2518" spans="1:7" x14ac:dyDescent="0.25">
      <c r="A2518" s="259"/>
      <c r="B2518" s="125">
        <f t="shared" si="40"/>
        <v>42531.875</v>
      </c>
      <c r="C2518" s="126">
        <v>21</v>
      </c>
      <c r="D2518" s="11">
        <f>ROUND(АТС!E278*$D$791*$D$792/100,2)</f>
        <v>29.61</v>
      </c>
      <c r="E2518" s="11">
        <f>ROUND(АТС!E278*$E$791*$E$792/100,2)</f>
        <v>27.21</v>
      </c>
      <c r="F2518" s="11">
        <f>ROUND(АТС!E278*$F$791*$F$792/100,2)</f>
        <v>18.52</v>
      </c>
      <c r="G2518" s="11">
        <f>ROUND(АТС!E278*$G$791*$G$792/100,2)</f>
        <v>10.84</v>
      </c>
    </row>
    <row r="2519" spans="1:7" x14ac:dyDescent="0.25">
      <c r="A2519" s="259"/>
      <c r="B2519" s="123">
        <f t="shared" si="40"/>
        <v>42531.916669999999</v>
      </c>
      <c r="C2519" s="126">
        <v>22</v>
      </c>
      <c r="D2519" s="11">
        <f>ROUND(АТС!E279*$D$791*$D$792/100,2)</f>
        <v>26.01</v>
      </c>
      <c r="E2519" s="11">
        <f>ROUND(АТС!E279*$E$791*$E$792/100,2)</f>
        <v>23.9</v>
      </c>
      <c r="F2519" s="11">
        <f>ROUND(АТС!E279*$F$791*$F$792/100,2)</f>
        <v>16.27</v>
      </c>
      <c r="G2519" s="11">
        <f>ROUND(АТС!E279*$G$791*$G$792/100,2)</f>
        <v>9.52</v>
      </c>
    </row>
    <row r="2520" spans="1:7" x14ac:dyDescent="0.25">
      <c r="A2520" s="259"/>
      <c r="B2520" s="125">
        <f t="shared" si="40"/>
        <v>42531.958330000001</v>
      </c>
      <c r="C2520" s="126">
        <v>23</v>
      </c>
      <c r="D2520" s="11">
        <f>ROUND(АТС!E280*$D$791*$D$792/100,2)</f>
        <v>35.049999999999997</v>
      </c>
      <c r="E2520" s="11">
        <f>ROUND(АТС!E280*$E$791*$E$792/100,2)</f>
        <v>32.21</v>
      </c>
      <c r="F2520" s="11">
        <f>ROUND(АТС!E280*$F$791*$F$792/100,2)</f>
        <v>21.92</v>
      </c>
      <c r="G2520" s="11">
        <f>ROUND(АТС!E280*$G$791*$G$792/100,2)</f>
        <v>12.83</v>
      </c>
    </row>
    <row r="2521" spans="1:7" x14ac:dyDescent="0.25">
      <c r="A2521" s="259"/>
      <c r="B2521" s="123">
        <f t="shared" si="40"/>
        <v>42532</v>
      </c>
      <c r="C2521" s="126">
        <v>0</v>
      </c>
      <c r="D2521" s="11">
        <f>ROUND(АТС!E281*$D$791*$D$792/100,2)</f>
        <v>25.91</v>
      </c>
      <c r="E2521" s="11">
        <f>ROUND(АТС!E281*$E$791*$E$792/100,2)</f>
        <v>23.81</v>
      </c>
      <c r="F2521" s="11">
        <f>ROUND(АТС!E281*$F$791*$F$792/100,2)</f>
        <v>16.21</v>
      </c>
      <c r="G2521" s="11">
        <f>ROUND(АТС!E281*$G$791*$G$792/100,2)</f>
        <v>9.49</v>
      </c>
    </row>
    <row r="2522" spans="1:7" x14ac:dyDescent="0.25">
      <c r="A2522" s="259"/>
      <c r="B2522" s="125">
        <f t="shared" si="40"/>
        <v>42532.041669999999</v>
      </c>
      <c r="C2522" s="126">
        <v>1</v>
      </c>
      <c r="D2522" s="11">
        <f>ROUND(АТС!E282*$D$791*$D$792/100,2)</f>
        <v>22.72</v>
      </c>
      <c r="E2522" s="11">
        <f>ROUND(АТС!E282*$E$791*$E$792/100,2)</f>
        <v>20.87</v>
      </c>
      <c r="F2522" s="11">
        <f>ROUND(АТС!E282*$F$791*$F$792/100,2)</f>
        <v>14.21</v>
      </c>
      <c r="G2522" s="11">
        <f>ROUND(АТС!E282*$G$791*$G$792/100,2)</f>
        <v>8.32</v>
      </c>
    </row>
    <row r="2523" spans="1:7" x14ac:dyDescent="0.25">
      <c r="A2523" s="259"/>
      <c r="B2523" s="123">
        <f t="shared" si="40"/>
        <v>42532.083330000001</v>
      </c>
      <c r="C2523" s="126">
        <v>2</v>
      </c>
      <c r="D2523" s="11">
        <f>ROUND(АТС!E283*$D$791*$D$792/100,2)</f>
        <v>20.420000000000002</v>
      </c>
      <c r="E2523" s="11">
        <f>ROUND(АТС!E283*$E$791*$E$792/100,2)</f>
        <v>18.760000000000002</v>
      </c>
      <c r="F2523" s="11">
        <f>ROUND(АТС!E283*$F$791*$F$792/100,2)</f>
        <v>12.77</v>
      </c>
      <c r="G2523" s="11">
        <f>ROUND(АТС!E283*$G$791*$G$792/100,2)</f>
        <v>7.47</v>
      </c>
    </row>
    <row r="2524" spans="1:7" x14ac:dyDescent="0.25">
      <c r="A2524" s="259"/>
      <c r="B2524" s="125">
        <f t="shared" si="40"/>
        <v>42532.125</v>
      </c>
      <c r="C2524" s="126">
        <v>3</v>
      </c>
      <c r="D2524" s="11">
        <f>ROUND(АТС!E284*$D$791*$D$792/100,2)</f>
        <v>14.79</v>
      </c>
      <c r="E2524" s="11">
        <f>ROUND(АТС!E284*$E$791*$E$792/100,2)</f>
        <v>13.59</v>
      </c>
      <c r="F2524" s="11">
        <f>ROUND(АТС!E284*$F$791*$F$792/100,2)</f>
        <v>9.25</v>
      </c>
      <c r="G2524" s="11">
        <f>ROUND(АТС!E284*$G$791*$G$792/100,2)</f>
        <v>5.41</v>
      </c>
    </row>
    <row r="2525" spans="1:7" x14ac:dyDescent="0.25">
      <c r="A2525" s="259"/>
      <c r="B2525" s="123">
        <f t="shared" si="40"/>
        <v>42532.166669999999</v>
      </c>
      <c r="C2525" s="126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59"/>
      <c r="B2526" s="125">
        <f t="shared" si="40"/>
        <v>42532.208330000001</v>
      </c>
      <c r="C2526" s="126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9"/>
      <c r="B2527" s="123">
        <f t="shared" si="40"/>
        <v>42532.25</v>
      </c>
      <c r="C2527" s="126">
        <v>6</v>
      </c>
      <c r="D2527" s="11">
        <f>ROUND(АТС!E287*$D$791*$D$792/100,2)</f>
        <v>0.69</v>
      </c>
      <c r="E2527" s="11">
        <f>ROUND(АТС!E287*$E$791*$E$792/100,2)</f>
        <v>0.64</v>
      </c>
      <c r="F2527" s="11">
        <f>ROUND(АТС!E287*$F$791*$F$792/100,2)</f>
        <v>0.43</v>
      </c>
      <c r="G2527" s="11">
        <f>ROUND(АТС!E287*$G$791*$G$792/100,2)</f>
        <v>0.25</v>
      </c>
    </row>
    <row r="2528" spans="1:7" x14ac:dyDescent="0.25">
      <c r="A2528" s="259"/>
      <c r="B2528" s="125">
        <f t="shared" si="40"/>
        <v>42532.291669999999</v>
      </c>
      <c r="C2528" s="126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9"/>
      <c r="B2529" s="123">
        <f t="shared" si="40"/>
        <v>42532.333330000001</v>
      </c>
      <c r="C2529" s="126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9"/>
      <c r="B2530" s="125">
        <f t="shared" si="40"/>
        <v>42532.375</v>
      </c>
      <c r="C2530" s="126">
        <v>9</v>
      </c>
      <c r="D2530" s="11">
        <f>ROUND(АТС!E290*$D$791*$D$792/100,2)</f>
        <v>1.38</v>
      </c>
      <c r="E2530" s="11">
        <f>ROUND(АТС!E290*$E$791*$E$792/100,2)</f>
        <v>1.27</v>
      </c>
      <c r="F2530" s="11">
        <f>ROUND(АТС!E290*$F$791*$F$792/100,2)</f>
        <v>0.86</v>
      </c>
      <c r="G2530" s="11">
        <f>ROUND(АТС!E290*$G$791*$G$792/100,2)</f>
        <v>0.51</v>
      </c>
    </row>
    <row r="2531" spans="1:7" x14ac:dyDescent="0.25">
      <c r="A2531" s="259"/>
      <c r="B2531" s="123">
        <f t="shared" si="40"/>
        <v>42532.416669999999</v>
      </c>
      <c r="C2531" s="126">
        <v>10</v>
      </c>
      <c r="D2531" s="11">
        <f>ROUND(АТС!E291*$D$791*$D$792/100,2)</f>
        <v>0.26</v>
      </c>
      <c r="E2531" s="11">
        <f>ROUND(АТС!E291*$E$791*$E$792/100,2)</f>
        <v>0.24</v>
      </c>
      <c r="F2531" s="11">
        <f>ROUND(АТС!E291*$F$791*$F$792/100,2)</f>
        <v>0.16</v>
      </c>
      <c r="G2531" s="11">
        <f>ROUND(АТС!E291*$G$791*$G$792/100,2)</f>
        <v>0.09</v>
      </c>
    </row>
    <row r="2532" spans="1:7" x14ac:dyDescent="0.25">
      <c r="A2532" s="259"/>
      <c r="B2532" s="125">
        <f t="shared" si="40"/>
        <v>42532.458330000001</v>
      </c>
      <c r="C2532" s="126">
        <v>11</v>
      </c>
      <c r="D2532" s="11">
        <f>ROUND(АТС!E292*$D$791*$D$792/100,2)</f>
        <v>2.0499999999999998</v>
      </c>
      <c r="E2532" s="11">
        <f>ROUND(АТС!E292*$E$791*$E$792/100,2)</f>
        <v>1.89</v>
      </c>
      <c r="F2532" s="11">
        <f>ROUND(АТС!E292*$F$791*$F$792/100,2)</f>
        <v>1.29</v>
      </c>
      <c r="G2532" s="11">
        <f>ROUND(АТС!E292*$G$791*$G$792/100,2)</f>
        <v>0.75</v>
      </c>
    </row>
    <row r="2533" spans="1:7" x14ac:dyDescent="0.25">
      <c r="A2533" s="259"/>
      <c r="B2533" s="123">
        <f t="shared" si="40"/>
        <v>42532.5</v>
      </c>
      <c r="C2533" s="126">
        <v>12</v>
      </c>
      <c r="D2533" s="11">
        <f>ROUND(АТС!E293*$D$791*$D$792/100,2)</f>
        <v>0</v>
      </c>
      <c r="E2533" s="11">
        <f>ROUND(АТС!E293*$E$791*$E$792/100,2)</f>
        <v>0</v>
      </c>
      <c r="F2533" s="11">
        <f>ROUND(АТС!E293*$F$791*$F$792/100,2)</f>
        <v>0</v>
      </c>
      <c r="G2533" s="11">
        <f>ROUND(АТС!E293*$G$791*$G$792/100,2)</f>
        <v>0</v>
      </c>
    </row>
    <row r="2534" spans="1:7" x14ac:dyDescent="0.25">
      <c r="A2534" s="259"/>
      <c r="B2534" s="125">
        <f t="shared" si="40"/>
        <v>42532.541669999999</v>
      </c>
      <c r="C2534" s="126">
        <v>13</v>
      </c>
      <c r="D2534" s="11">
        <f>ROUND(АТС!E294*$D$791*$D$792/100,2)</f>
        <v>0</v>
      </c>
      <c r="E2534" s="11">
        <f>ROUND(АТС!E294*$E$791*$E$792/100,2)</f>
        <v>0</v>
      </c>
      <c r="F2534" s="11">
        <f>ROUND(АТС!E294*$F$791*$F$792/100,2)</f>
        <v>0</v>
      </c>
      <c r="G2534" s="11">
        <f>ROUND(АТС!E294*$G$791*$G$792/100,2)</f>
        <v>0</v>
      </c>
    </row>
    <row r="2535" spans="1:7" x14ac:dyDescent="0.25">
      <c r="A2535" s="259"/>
      <c r="B2535" s="123">
        <f t="shared" si="40"/>
        <v>42532.583330000001</v>
      </c>
      <c r="C2535" s="126">
        <v>14</v>
      </c>
      <c r="D2535" s="11">
        <f>ROUND(АТС!E295*$D$791*$D$792/100,2)</f>
        <v>0</v>
      </c>
      <c r="E2535" s="11">
        <f>ROUND(АТС!E295*$E$791*$E$792/100,2)</f>
        <v>0</v>
      </c>
      <c r="F2535" s="11">
        <f>ROUND(АТС!E295*$F$791*$F$792/100,2)</f>
        <v>0</v>
      </c>
      <c r="G2535" s="11">
        <f>ROUND(АТС!E295*$G$791*$G$792/100,2)</f>
        <v>0</v>
      </c>
    </row>
    <row r="2536" spans="1:7" x14ac:dyDescent="0.25">
      <c r="A2536" s="259"/>
      <c r="B2536" s="125">
        <f t="shared" si="40"/>
        <v>42532.625</v>
      </c>
      <c r="C2536" s="126">
        <v>15</v>
      </c>
      <c r="D2536" s="11">
        <f>ROUND(АТС!E296*$D$791*$D$792/100,2)</f>
        <v>0</v>
      </c>
      <c r="E2536" s="11">
        <f>ROUND(АТС!E296*$E$791*$E$792/100,2)</f>
        <v>0</v>
      </c>
      <c r="F2536" s="11">
        <f>ROUND(АТС!E296*$F$791*$F$792/100,2)</f>
        <v>0</v>
      </c>
      <c r="G2536" s="11">
        <f>ROUND(АТС!E296*$G$791*$G$792/100,2)</f>
        <v>0</v>
      </c>
    </row>
    <row r="2537" spans="1:7" x14ac:dyDescent="0.25">
      <c r="A2537" s="259"/>
      <c r="B2537" s="123">
        <f t="shared" si="40"/>
        <v>42532.666669999999</v>
      </c>
      <c r="C2537" s="126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59"/>
      <c r="B2538" s="125">
        <f t="shared" si="40"/>
        <v>42532.708330000001</v>
      </c>
      <c r="C2538" s="126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59"/>
      <c r="B2539" s="123">
        <f t="shared" si="40"/>
        <v>42532.75</v>
      </c>
      <c r="C2539" s="126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59"/>
      <c r="B2540" s="125">
        <f t="shared" si="40"/>
        <v>42532.791669999999</v>
      </c>
      <c r="C2540" s="126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59"/>
      <c r="B2541" s="123">
        <f t="shared" si="40"/>
        <v>42532.833330000001</v>
      </c>
      <c r="C2541" s="126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59"/>
      <c r="B2542" s="125">
        <f t="shared" si="40"/>
        <v>42532.875</v>
      </c>
      <c r="C2542" s="126">
        <v>21</v>
      </c>
      <c r="D2542" s="11">
        <f>ROUND(АТС!E302*$D$791*$D$792/100,2)</f>
        <v>0</v>
      </c>
      <c r="E2542" s="11">
        <f>ROUND(АТС!E302*$E$791*$E$792/100,2)</f>
        <v>0</v>
      </c>
      <c r="F2542" s="11">
        <f>ROUND(АТС!E302*$F$791*$F$792/100,2)</f>
        <v>0</v>
      </c>
      <c r="G2542" s="11">
        <f>ROUND(АТС!E302*$G$791*$G$792/100,2)</f>
        <v>0</v>
      </c>
    </row>
    <row r="2543" spans="1:7" x14ac:dyDescent="0.25">
      <c r="A2543" s="259"/>
      <c r="B2543" s="123">
        <f t="shared" si="40"/>
        <v>42532.916669999999</v>
      </c>
      <c r="C2543" s="126">
        <v>22</v>
      </c>
      <c r="D2543" s="11">
        <f>ROUND(АТС!E303*$D$791*$D$792/100,2)</f>
        <v>14.86</v>
      </c>
      <c r="E2543" s="11">
        <f>ROUND(АТС!E303*$E$791*$E$792/100,2)</f>
        <v>13.65</v>
      </c>
      <c r="F2543" s="11">
        <f>ROUND(АТС!E303*$F$791*$F$792/100,2)</f>
        <v>9.2899999999999991</v>
      </c>
      <c r="G2543" s="11">
        <f>ROUND(АТС!E303*$G$791*$G$792/100,2)</f>
        <v>5.44</v>
      </c>
    </row>
    <row r="2544" spans="1:7" x14ac:dyDescent="0.25">
      <c r="A2544" s="259"/>
      <c r="B2544" s="125">
        <f t="shared" si="40"/>
        <v>42532.958330000001</v>
      </c>
      <c r="C2544" s="126">
        <v>23</v>
      </c>
      <c r="D2544" s="11">
        <f>ROUND(АТС!E304*$D$791*$D$792/100,2)</f>
        <v>25.84</v>
      </c>
      <c r="E2544" s="11">
        <f>ROUND(АТС!E304*$E$791*$E$792/100,2)</f>
        <v>23.74</v>
      </c>
      <c r="F2544" s="11">
        <f>ROUND(АТС!E304*$F$791*$F$792/100,2)</f>
        <v>16.16</v>
      </c>
      <c r="G2544" s="11">
        <f>ROUND(АТС!E304*$G$791*$G$792/100,2)</f>
        <v>9.4600000000000009</v>
      </c>
    </row>
    <row r="2545" spans="1:7" x14ac:dyDescent="0.25">
      <c r="A2545" s="259"/>
      <c r="B2545" s="123">
        <f t="shared" si="40"/>
        <v>42533</v>
      </c>
      <c r="C2545" s="126">
        <v>0</v>
      </c>
      <c r="D2545" s="11">
        <f>ROUND(АТС!E305*$D$791*$D$792/100,2)</f>
        <v>21.41</v>
      </c>
      <c r="E2545" s="11">
        <f>ROUND(АТС!E305*$E$791*$E$792/100,2)</f>
        <v>19.670000000000002</v>
      </c>
      <c r="F2545" s="11">
        <f>ROUND(АТС!E305*$F$791*$F$792/100,2)</f>
        <v>13.39</v>
      </c>
      <c r="G2545" s="11">
        <f>ROUND(АТС!E305*$G$791*$G$792/100,2)</f>
        <v>7.84</v>
      </c>
    </row>
    <row r="2546" spans="1:7" x14ac:dyDescent="0.25">
      <c r="A2546" s="259"/>
      <c r="B2546" s="125">
        <f t="shared" si="40"/>
        <v>42533.041669999999</v>
      </c>
      <c r="C2546" s="126">
        <v>1</v>
      </c>
      <c r="D2546" s="11">
        <f>ROUND(АТС!E306*$D$791*$D$792/100,2)</f>
        <v>10.61</v>
      </c>
      <c r="E2546" s="11">
        <f>ROUND(АТС!E306*$E$791*$E$792/100,2)</f>
        <v>9.75</v>
      </c>
      <c r="F2546" s="11">
        <f>ROUND(АТС!E306*$F$791*$F$792/100,2)</f>
        <v>6.63</v>
      </c>
      <c r="G2546" s="11">
        <f>ROUND(АТС!E306*$G$791*$G$792/100,2)</f>
        <v>3.88</v>
      </c>
    </row>
    <row r="2547" spans="1:7" x14ac:dyDescent="0.25">
      <c r="A2547" s="259"/>
      <c r="B2547" s="123">
        <f t="shared" si="40"/>
        <v>42533.083330000001</v>
      </c>
      <c r="C2547" s="126">
        <v>2</v>
      </c>
      <c r="D2547" s="11">
        <f>ROUND(АТС!E307*$D$791*$D$792/100,2)</f>
        <v>18.940000000000001</v>
      </c>
      <c r="E2547" s="11">
        <f>ROUND(АТС!E307*$E$791*$E$792/100,2)</f>
        <v>17.399999999999999</v>
      </c>
      <c r="F2547" s="11">
        <f>ROUND(АТС!E307*$F$791*$F$792/100,2)</f>
        <v>11.85</v>
      </c>
      <c r="G2547" s="11">
        <f>ROUND(АТС!E307*$G$791*$G$792/100,2)</f>
        <v>6.93</v>
      </c>
    </row>
    <row r="2548" spans="1:7" x14ac:dyDescent="0.25">
      <c r="A2548" s="259"/>
      <c r="B2548" s="125">
        <f t="shared" si="40"/>
        <v>42533.125</v>
      </c>
      <c r="C2548" s="126">
        <v>3</v>
      </c>
      <c r="D2548" s="11">
        <f>ROUND(АТС!E308*$D$791*$D$792/100,2)</f>
        <v>11.43</v>
      </c>
      <c r="E2548" s="11">
        <f>ROUND(АТС!E308*$E$791*$E$792/100,2)</f>
        <v>10.5</v>
      </c>
      <c r="F2548" s="11">
        <f>ROUND(АТС!E308*$F$791*$F$792/100,2)</f>
        <v>7.15</v>
      </c>
      <c r="G2548" s="11">
        <f>ROUND(АТС!E308*$G$791*$G$792/100,2)</f>
        <v>4.18</v>
      </c>
    </row>
    <row r="2549" spans="1:7" x14ac:dyDescent="0.25">
      <c r="A2549" s="259"/>
      <c r="B2549" s="123">
        <f t="shared" si="40"/>
        <v>42533.166669999999</v>
      </c>
      <c r="C2549" s="126">
        <v>4</v>
      </c>
      <c r="D2549" s="11">
        <f>ROUND(АТС!E309*$D$791*$D$792/100,2)</f>
        <v>10.97</v>
      </c>
      <c r="E2549" s="11">
        <f>ROUND(АТС!E309*$E$791*$E$792/100,2)</f>
        <v>10.08</v>
      </c>
      <c r="F2549" s="11">
        <f>ROUND(АТС!E309*$F$791*$F$792/100,2)</f>
        <v>6.86</v>
      </c>
      <c r="G2549" s="11">
        <f>ROUND(АТС!E309*$G$791*$G$792/100,2)</f>
        <v>4.01</v>
      </c>
    </row>
    <row r="2550" spans="1:7" x14ac:dyDescent="0.25">
      <c r="A2550" s="259"/>
      <c r="B2550" s="125">
        <f t="shared" si="40"/>
        <v>42533.208330000001</v>
      </c>
      <c r="C2550" s="126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9"/>
      <c r="B2551" s="123">
        <f t="shared" si="40"/>
        <v>42533.25</v>
      </c>
      <c r="C2551" s="126">
        <v>6</v>
      </c>
      <c r="D2551" s="11">
        <f>ROUND(АТС!E311*$D$791*$D$792/100,2)</f>
        <v>1.17</v>
      </c>
      <c r="E2551" s="11">
        <f>ROUND(АТС!E311*$E$791*$E$792/100,2)</f>
        <v>1.08</v>
      </c>
      <c r="F2551" s="11">
        <f>ROUND(АТС!E311*$F$791*$F$792/100,2)</f>
        <v>0.73</v>
      </c>
      <c r="G2551" s="11">
        <f>ROUND(АТС!E311*$G$791*$G$792/100,2)</f>
        <v>0.43</v>
      </c>
    </row>
    <row r="2552" spans="1:7" x14ac:dyDescent="0.25">
      <c r="A2552" s="259"/>
      <c r="B2552" s="125">
        <f t="shared" si="40"/>
        <v>42533.291669999999</v>
      </c>
      <c r="C2552" s="126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9"/>
      <c r="B2553" s="123">
        <f t="shared" si="40"/>
        <v>42533.333330000001</v>
      </c>
      <c r="C2553" s="126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59"/>
      <c r="B2554" s="125">
        <f t="shared" si="40"/>
        <v>42533.375</v>
      </c>
      <c r="C2554" s="126">
        <v>9</v>
      </c>
      <c r="D2554" s="11">
        <f>ROUND(АТС!E314*$D$791*$D$792/100,2)</f>
        <v>1.78</v>
      </c>
      <c r="E2554" s="11">
        <f>ROUND(АТС!E314*$E$791*$E$792/100,2)</f>
        <v>1.63</v>
      </c>
      <c r="F2554" s="11">
        <f>ROUND(АТС!E314*$F$791*$F$792/100,2)</f>
        <v>1.1100000000000001</v>
      </c>
      <c r="G2554" s="11">
        <f>ROUND(АТС!E314*$G$791*$G$792/100,2)</f>
        <v>0.65</v>
      </c>
    </row>
    <row r="2555" spans="1:7" x14ac:dyDescent="0.25">
      <c r="A2555" s="259"/>
      <c r="B2555" s="123">
        <f t="shared" si="40"/>
        <v>42533.416669999999</v>
      </c>
      <c r="C2555" s="126">
        <v>10</v>
      </c>
      <c r="D2555" s="11">
        <f>ROUND(АТС!E315*$D$791*$D$792/100,2)</f>
        <v>4.1399999999999997</v>
      </c>
      <c r="E2555" s="11">
        <f>ROUND(АТС!E315*$E$791*$E$792/100,2)</f>
        <v>3.8</v>
      </c>
      <c r="F2555" s="11">
        <f>ROUND(АТС!E315*$F$791*$F$792/100,2)</f>
        <v>2.59</v>
      </c>
      <c r="G2555" s="11">
        <f>ROUND(АТС!E315*$G$791*$G$792/100,2)</f>
        <v>1.51</v>
      </c>
    </row>
    <row r="2556" spans="1:7" x14ac:dyDescent="0.25">
      <c r="A2556" s="259"/>
      <c r="B2556" s="125">
        <f t="shared" si="40"/>
        <v>42533.458330000001</v>
      </c>
      <c r="C2556" s="126">
        <v>11</v>
      </c>
      <c r="D2556" s="11">
        <f>ROUND(АТС!E316*$D$791*$D$792/100,2)</f>
        <v>4.5</v>
      </c>
      <c r="E2556" s="11">
        <f>ROUND(АТС!E316*$E$791*$E$792/100,2)</f>
        <v>4.13</v>
      </c>
      <c r="F2556" s="11">
        <f>ROUND(АТС!E316*$F$791*$F$792/100,2)</f>
        <v>2.81</v>
      </c>
      <c r="G2556" s="11">
        <f>ROUND(АТС!E316*$G$791*$G$792/100,2)</f>
        <v>1.65</v>
      </c>
    </row>
    <row r="2557" spans="1:7" x14ac:dyDescent="0.25">
      <c r="A2557" s="259"/>
      <c r="B2557" s="123">
        <f t="shared" si="40"/>
        <v>42533.5</v>
      </c>
      <c r="C2557" s="126">
        <v>12</v>
      </c>
      <c r="D2557" s="11">
        <f>ROUND(АТС!E317*$D$791*$D$792/100,2)</f>
        <v>5.54</v>
      </c>
      <c r="E2557" s="11">
        <f>ROUND(АТС!E317*$E$791*$E$792/100,2)</f>
        <v>5.09</v>
      </c>
      <c r="F2557" s="11">
        <f>ROUND(АТС!E317*$F$791*$F$792/100,2)</f>
        <v>3.46</v>
      </c>
      <c r="G2557" s="11">
        <f>ROUND(АТС!E317*$G$791*$G$792/100,2)</f>
        <v>2.0299999999999998</v>
      </c>
    </row>
    <row r="2558" spans="1:7" x14ac:dyDescent="0.25">
      <c r="A2558" s="259"/>
      <c r="B2558" s="125">
        <f t="shared" si="40"/>
        <v>42533.541669999999</v>
      </c>
      <c r="C2558" s="126">
        <v>13</v>
      </c>
      <c r="D2558" s="11">
        <f>ROUND(АТС!E318*$D$791*$D$792/100,2)</f>
        <v>5.46</v>
      </c>
      <c r="E2558" s="11">
        <f>ROUND(АТС!E318*$E$791*$E$792/100,2)</f>
        <v>5.01</v>
      </c>
      <c r="F2558" s="11">
        <f>ROUND(АТС!E318*$F$791*$F$792/100,2)</f>
        <v>3.41</v>
      </c>
      <c r="G2558" s="11">
        <f>ROUND(АТС!E318*$G$791*$G$792/100,2)</f>
        <v>2</v>
      </c>
    </row>
    <row r="2559" spans="1:7" x14ac:dyDescent="0.25">
      <c r="A2559" s="259"/>
      <c r="B2559" s="123">
        <f t="shared" si="40"/>
        <v>42533.583330000001</v>
      </c>
      <c r="C2559" s="126">
        <v>14</v>
      </c>
      <c r="D2559" s="11">
        <f>ROUND(АТС!E319*$D$791*$D$792/100,2)</f>
        <v>7.96</v>
      </c>
      <c r="E2559" s="11">
        <f>ROUND(АТС!E319*$E$791*$E$792/100,2)</f>
        <v>7.31</v>
      </c>
      <c r="F2559" s="11">
        <f>ROUND(АТС!E319*$F$791*$F$792/100,2)</f>
        <v>4.9800000000000004</v>
      </c>
      <c r="G2559" s="11">
        <f>ROUND(АТС!E319*$G$791*$G$792/100,2)</f>
        <v>2.91</v>
      </c>
    </row>
    <row r="2560" spans="1:7" x14ac:dyDescent="0.25">
      <c r="A2560" s="259"/>
      <c r="B2560" s="125">
        <f t="shared" si="40"/>
        <v>42533.625</v>
      </c>
      <c r="C2560" s="126">
        <v>15</v>
      </c>
      <c r="D2560" s="11">
        <f>ROUND(АТС!E320*$D$791*$D$792/100,2)</f>
        <v>7.45</v>
      </c>
      <c r="E2560" s="11">
        <f>ROUND(АТС!E320*$E$791*$E$792/100,2)</f>
        <v>6.85</v>
      </c>
      <c r="F2560" s="11">
        <f>ROUND(АТС!E320*$F$791*$F$792/100,2)</f>
        <v>4.66</v>
      </c>
      <c r="G2560" s="11">
        <f>ROUND(АТС!E320*$G$791*$G$792/100,2)</f>
        <v>2.73</v>
      </c>
    </row>
    <row r="2561" spans="1:7" x14ac:dyDescent="0.25">
      <c r="A2561" s="259"/>
      <c r="B2561" s="123">
        <f t="shared" si="40"/>
        <v>42533.666669999999</v>
      </c>
      <c r="C2561" s="126">
        <v>16</v>
      </c>
      <c r="D2561" s="11">
        <f>ROUND(АТС!E321*$D$791*$D$792/100,2)</f>
        <v>8.9499999999999993</v>
      </c>
      <c r="E2561" s="11">
        <f>ROUND(АТС!E321*$E$791*$E$792/100,2)</f>
        <v>8.2200000000000006</v>
      </c>
      <c r="F2561" s="11">
        <f>ROUND(АТС!E321*$F$791*$F$792/100,2)</f>
        <v>5.6</v>
      </c>
      <c r="G2561" s="11">
        <f>ROUND(АТС!E321*$G$791*$G$792/100,2)</f>
        <v>3.28</v>
      </c>
    </row>
    <row r="2562" spans="1:7" x14ac:dyDescent="0.25">
      <c r="A2562" s="259"/>
      <c r="B2562" s="125">
        <f t="shared" ref="B2562:B2625" si="41">B2538+1</f>
        <v>42533.708330000001</v>
      </c>
      <c r="C2562" s="126">
        <v>17</v>
      </c>
      <c r="D2562" s="11">
        <f>ROUND(АТС!E322*$D$791*$D$792/100,2)</f>
        <v>10.29</v>
      </c>
      <c r="E2562" s="11">
        <f>ROUND(АТС!E322*$E$791*$E$792/100,2)</f>
        <v>9.4499999999999993</v>
      </c>
      <c r="F2562" s="11">
        <f>ROUND(АТС!E322*$F$791*$F$792/100,2)</f>
        <v>6.43</v>
      </c>
      <c r="G2562" s="11">
        <f>ROUND(АТС!E322*$G$791*$G$792/100,2)</f>
        <v>3.77</v>
      </c>
    </row>
    <row r="2563" spans="1:7" x14ac:dyDescent="0.25">
      <c r="A2563" s="259"/>
      <c r="B2563" s="123">
        <f t="shared" si="41"/>
        <v>42533.75</v>
      </c>
      <c r="C2563" s="126">
        <v>18</v>
      </c>
      <c r="D2563" s="11">
        <f>ROUND(АТС!E323*$D$791*$D$792/100,2)</f>
        <v>12.02</v>
      </c>
      <c r="E2563" s="11">
        <f>ROUND(АТС!E323*$E$791*$E$792/100,2)</f>
        <v>11.04</v>
      </c>
      <c r="F2563" s="11">
        <f>ROUND(АТС!E323*$F$791*$F$792/100,2)</f>
        <v>7.52</v>
      </c>
      <c r="G2563" s="11">
        <f>ROUND(АТС!E323*$G$791*$G$792/100,2)</f>
        <v>4.4000000000000004</v>
      </c>
    </row>
    <row r="2564" spans="1:7" x14ac:dyDescent="0.25">
      <c r="A2564" s="259"/>
      <c r="B2564" s="125">
        <f t="shared" si="41"/>
        <v>42533.791669999999</v>
      </c>
      <c r="C2564" s="126">
        <v>19</v>
      </c>
      <c r="D2564" s="11">
        <f>ROUND(АТС!E324*$D$791*$D$792/100,2)</f>
        <v>11.34</v>
      </c>
      <c r="E2564" s="11">
        <f>ROUND(АТС!E324*$E$791*$E$792/100,2)</f>
        <v>10.42</v>
      </c>
      <c r="F2564" s="11">
        <f>ROUND(АТС!E324*$F$791*$F$792/100,2)</f>
        <v>7.1</v>
      </c>
      <c r="G2564" s="11">
        <f>ROUND(АТС!E324*$G$791*$G$792/100,2)</f>
        <v>4.1500000000000004</v>
      </c>
    </row>
    <row r="2565" spans="1:7" x14ac:dyDescent="0.25">
      <c r="A2565" s="259"/>
      <c r="B2565" s="123">
        <f t="shared" si="41"/>
        <v>42533.833330000001</v>
      </c>
      <c r="C2565" s="126">
        <v>20</v>
      </c>
      <c r="D2565" s="11">
        <f>ROUND(АТС!E325*$D$791*$D$792/100,2)</f>
        <v>26.86</v>
      </c>
      <c r="E2565" s="11">
        <f>ROUND(АТС!E325*$E$791*$E$792/100,2)</f>
        <v>24.68</v>
      </c>
      <c r="F2565" s="11">
        <f>ROUND(АТС!E325*$F$791*$F$792/100,2)</f>
        <v>16.8</v>
      </c>
      <c r="G2565" s="11">
        <f>ROUND(АТС!E325*$G$791*$G$792/100,2)</f>
        <v>9.83</v>
      </c>
    </row>
    <row r="2566" spans="1:7" x14ac:dyDescent="0.25">
      <c r="A2566" s="259"/>
      <c r="B2566" s="125">
        <f t="shared" si="41"/>
        <v>42533.875</v>
      </c>
      <c r="C2566" s="126">
        <v>21</v>
      </c>
      <c r="D2566" s="11">
        <f>ROUND(АТС!E326*$D$791*$D$792/100,2)</f>
        <v>39.29</v>
      </c>
      <c r="E2566" s="11">
        <f>ROUND(АТС!E326*$E$791*$E$792/100,2)</f>
        <v>36.1</v>
      </c>
      <c r="F2566" s="11">
        <f>ROUND(АТС!E326*$F$791*$F$792/100,2)</f>
        <v>24.58</v>
      </c>
      <c r="G2566" s="11">
        <f>ROUND(АТС!E326*$G$791*$G$792/100,2)</f>
        <v>14.38</v>
      </c>
    </row>
    <row r="2567" spans="1:7" x14ac:dyDescent="0.25">
      <c r="A2567" s="259"/>
      <c r="B2567" s="123">
        <f t="shared" si="41"/>
        <v>42533.916669999999</v>
      </c>
      <c r="C2567" s="126">
        <v>22</v>
      </c>
      <c r="D2567" s="11">
        <f>ROUND(АТС!E327*$D$791*$D$792/100,2)</f>
        <v>9.41</v>
      </c>
      <c r="E2567" s="11">
        <f>ROUND(АТС!E327*$E$791*$E$792/100,2)</f>
        <v>8.65</v>
      </c>
      <c r="F2567" s="11">
        <f>ROUND(АТС!E327*$F$791*$F$792/100,2)</f>
        <v>5.89</v>
      </c>
      <c r="G2567" s="11">
        <f>ROUND(АТС!E327*$G$791*$G$792/100,2)</f>
        <v>3.45</v>
      </c>
    </row>
    <row r="2568" spans="1:7" x14ac:dyDescent="0.25">
      <c r="A2568" s="259"/>
      <c r="B2568" s="125">
        <f t="shared" si="41"/>
        <v>42533.958330000001</v>
      </c>
      <c r="C2568" s="126">
        <v>23</v>
      </c>
      <c r="D2568" s="11">
        <f>ROUND(АТС!E328*$D$791*$D$792/100,2)</f>
        <v>38.61</v>
      </c>
      <c r="E2568" s="11">
        <f>ROUND(АТС!E328*$E$791*$E$792/100,2)</f>
        <v>35.479999999999997</v>
      </c>
      <c r="F2568" s="11">
        <f>ROUND(АТС!E328*$F$791*$F$792/100,2)</f>
        <v>24.15</v>
      </c>
      <c r="G2568" s="11">
        <f>ROUND(АТС!E328*$G$791*$G$792/100,2)</f>
        <v>14.13</v>
      </c>
    </row>
    <row r="2569" spans="1:7" x14ac:dyDescent="0.25">
      <c r="A2569" s="259"/>
      <c r="B2569" s="123">
        <f t="shared" si="41"/>
        <v>42534</v>
      </c>
      <c r="C2569" s="126">
        <v>0</v>
      </c>
      <c r="D2569" s="11">
        <f>ROUND(АТС!E329*$D$791*$D$792/100,2)</f>
        <v>24.62</v>
      </c>
      <c r="E2569" s="11">
        <f>ROUND(АТС!E329*$E$791*$E$792/100,2)</f>
        <v>22.62</v>
      </c>
      <c r="F2569" s="11">
        <f>ROUND(АТС!E329*$F$791*$F$792/100,2)</f>
        <v>15.4</v>
      </c>
      <c r="G2569" s="11">
        <f>ROUND(АТС!E329*$G$791*$G$792/100,2)</f>
        <v>9.01</v>
      </c>
    </row>
    <row r="2570" spans="1:7" x14ac:dyDescent="0.25">
      <c r="A2570" s="259"/>
      <c r="B2570" s="125">
        <f t="shared" si="41"/>
        <v>42534.041669999999</v>
      </c>
      <c r="C2570" s="126">
        <v>1</v>
      </c>
      <c r="D2570" s="11">
        <f>ROUND(АТС!E330*$D$791*$D$792/100,2)</f>
        <v>15.42</v>
      </c>
      <c r="E2570" s="11">
        <f>ROUND(АТС!E330*$E$791*$E$792/100,2)</f>
        <v>14.17</v>
      </c>
      <c r="F2570" s="11">
        <f>ROUND(АТС!E330*$F$791*$F$792/100,2)</f>
        <v>9.65</v>
      </c>
      <c r="G2570" s="11">
        <f>ROUND(АТС!E330*$G$791*$G$792/100,2)</f>
        <v>5.65</v>
      </c>
    </row>
    <row r="2571" spans="1:7" x14ac:dyDescent="0.25">
      <c r="A2571" s="259"/>
      <c r="B2571" s="123">
        <f t="shared" si="41"/>
        <v>42534.083330000001</v>
      </c>
      <c r="C2571" s="126">
        <v>2</v>
      </c>
      <c r="D2571" s="11">
        <f>ROUND(АТС!E331*$D$791*$D$792/100,2)</f>
        <v>3.28</v>
      </c>
      <c r="E2571" s="11">
        <f>ROUND(АТС!E331*$E$791*$E$792/100,2)</f>
        <v>3.01</v>
      </c>
      <c r="F2571" s="11">
        <f>ROUND(АТС!E331*$F$791*$F$792/100,2)</f>
        <v>2.0499999999999998</v>
      </c>
      <c r="G2571" s="11">
        <f>ROUND(АТС!E331*$G$791*$G$792/100,2)</f>
        <v>1.2</v>
      </c>
    </row>
    <row r="2572" spans="1:7" x14ac:dyDescent="0.25">
      <c r="A2572" s="259"/>
      <c r="B2572" s="125">
        <f t="shared" si="41"/>
        <v>42534.125</v>
      </c>
      <c r="C2572" s="126">
        <v>3</v>
      </c>
      <c r="D2572" s="11">
        <f>ROUND(АТС!E332*$D$791*$D$792/100,2)</f>
        <v>7.98</v>
      </c>
      <c r="E2572" s="11">
        <f>ROUND(АТС!E332*$E$791*$E$792/100,2)</f>
        <v>7.33</v>
      </c>
      <c r="F2572" s="11">
        <f>ROUND(АТС!E332*$F$791*$F$792/100,2)</f>
        <v>4.99</v>
      </c>
      <c r="G2572" s="11">
        <f>ROUND(АТС!E332*$G$791*$G$792/100,2)</f>
        <v>2.92</v>
      </c>
    </row>
    <row r="2573" spans="1:7" x14ac:dyDescent="0.25">
      <c r="A2573" s="259"/>
      <c r="B2573" s="123">
        <f t="shared" si="41"/>
        <v>42534.166669999999</v>
      </c>
      <c r="C2573" s="126">
        <v>4</v>
      </c>
      <c r="D2573" s="11">
        <f>ROUND(АТС!E333*$D$791*$D$792/100,2)</f>
        <v>9.34</v>
      </c>
      <c r="E2573" s="11">
        <f>ROUND(АТС!E333*$E$791*$E$792/100,2)</f>
        <v>8.58</v>
      </c>
      <c r="F2573" s="11">
        <f>ROUND(АТС!E333*$F$791*$F$792/100,2)</f>
        <v>5.84</v>
      </c>
      <c r="G2573" s="11">
        <f>ROUND(АТС!E333*$G$791*$G$792/100,2)</f>
        <v>3.42</v>
      </c>
    </row>
    <row r="2574" spans="1:7" x14ac:dyDescent="0.25">
      <c r="A2574" s="259"/>
      <c r="B2574" s="125">
        <f t="shared" si="41"/>
        <v>42534.208330000001</v>
      </c>
      <c r="C2574" s="126">
        <v>5</v>
      </c>
      <c r="D2574" s="11">
        <f>ROUND(АТС!E334*$D$791*$D$792/100,2)</f>
        <v>2.57</v>
      </c>
      <c r="E2574" s="11">
        <f>ROUND(АТС!E334*$E$791*$E$792/100,2)</f>
        <v>2.36</v>
      </c>
      <c r="F2574" s="11">
        <f>ROUND(АТС!E334*$F$791*$F$792/100,2)</f>
        <v>1.61</v>
      </c>
      <c r="G2574" s="11">
        <f>ROUND(АТС!E334*$G$791*$G$792/100,2)</f>
        <v>0.94</v>
      </c>
    </row>
    <row r="2575" spans="1:7" x14ac:dyDescent="0.25">
      <c r="A2575" s="259"/>
      <c r="B2575" s="123">
        <f t="shared" si="41"/>
        <v>42534.25</v>
      </c>
      <c r="C2575" s="126">
        <v>6</v>
      </c>
      <c r="D2575" s="11">
        <f>ROUND(АТС!E335*$D$791*$D$792/100,2)</f>
        <v>15.57</v>
      </c>
      <c r="E2575" s="11">
        <f>ROUND(АТС!E335*$E$791*$E$792/100,2)</f>
        <v>14.3</v>
      </c>
      <c r="F2575" s="11">
        <f>ROUND(АТС!E335*$F$791*$F$792/100,2)</f>
        <v>9.74</v>
      </c>
      <c r="G2575" s="11">
        <f>ROUND(АТС!E335*$G$791*$G$792/100,2)</f>
        <v>5.7</v>
      </c>
    </row>
    <row r="2576" spans="1:7" x14ac:dyDescent="0.25">
      <c r="A2576" s="259"/>
      <c r="B2576" s="125">
        <f t="shared" si="41"/>
        <v>42534.291669999999</v>
      </c>
      <c r="C2576" s="126">
        <v>7</v>
      </c>
      <c r="D2576" s="11">
        <f>ROUND(АТС!E336*$D$791*$D$792/100,2)</f>
        <v>5.18</v>
      </c>
      <c r="E2576" s="11">
        <f>ROUND(АТС!E336*$E$791*$E$792/100,2)</f>
        <v>4.76</v>
      </c>
      <c r="F2576" s="11">
        <f>ROUND(АТС!E336*$F$791*$F$792/100,2)</f>
        <v>3.24</v>
      </c>
      <c r="G2576" s="11">
        <f>ROUND(АТС!E336*$G$791*$G$792/100,2)</f>
        <v>1.9</v>
      </c>
    </row>
    <row r="2577" spans="1:7" x14ac:dyDescent="0.25">
      <c r="A2577" s="259"/>
      <c r="B2577" s="123">
        <f t="shared" si="41"/>
        <v>42534.333330000001</v>
      </c>
      <c r="C2577" s="126">
        <v>8</v>
      </c>
      <c r="D2577" s="11">
        <f>ROUND(АТС!E337*$D$791*$D$792/100,2)</f>
        <v>0.16</v>
      </c>
      <c r="E2577" s="11">
        <f>ROUND(АТС!E337*$E$791*$E$792/100,2)</f>
        <v>0.15</v>
      </c>
      <c r="F2577" s="11">
        <f>ROUND(АТС!E337*$F$791*$F$792/100,2)</f>
        <v>0.1</v>
      </c>
      <c r="G2577" s="11">
        <f>ROUND(АТС!E337*$G$791*$G$792/100,2)</f>
        <v>0.06</v>
      </c>
    </row>
    <row r="2578" spans="1:7" x14ac:dyDescent="0.25">
      <c r="A2578" s="259"/>
      <c r="B2578" s="125">
        <f t="shared" si="41"/>
        <v>42534.375</v>
      </c>
      <c r="C2578" s="126">
        <v>9</v>
      </c>
      <c r="D2578" s="11">
        <f>ROUND(АТС!E338*$D$791*$D$792/100,2)</f>
        <v>11.52</v>
      </c>
      <c r="E2578" s="11">
        <f>ROUND(АТС!E338*$E$791*$E$792/100,2)</f>
        <v>10.58</v>
      </c>
      <c r="F2578" s="11">
        <f>ROUND(АТС!E338*$F$791*$F$792/100,2)</f>
        <v>7.2</v>
      </c>
      <c r="G2578" s="11">
        <f>ROUND(АТС!E338*$G$791*$G$792/100,2)</f>
        <v>4.22</v>
      </c>
    </row>
    <row r="2579" spans="1:7" x14ac:dyDescent="0.25">
      <c r="A2579" s="259"/>
      <c r="B2579" s="123">
        <f t="shared" si="41"/>
        <v>42534.416669999999</v>
      </c>
      <c r="C2579" s="126">
        <v>10</v>
      </c>
      <c r="D2579" s="11">
        <f>ROUND(АТС!E339*$D$791*$D$792/100,2)</f>
        <v>5.77</v>
      </c>
      <c r="E2579" s="11">
        <f>ROUND(АТС!E339*$E$791*$E$792/100,2)</f>
        <v>5.3</v>
      </c>
      <c r="F2579" s="11">
        <f>ROUND(АТС!E339*$F$791*$F$792/100,2)</f>
        <v>3.61</v>
      </c>
      <c r="G2579" s="11">
        <f>ROUND(АТС!E339*$G$791*$G$792/100,2)</f>
        <v>2.11</v>
      </c>
    </row>
    <row r="2580" spans="1:7" x14ac:dyDescent="0.25">
      <c r="A2580" s="259"/>
      <c r="B2580" s="125">
        <f t="shared" si="41"/>
        <v>42534.458330000001</v>
      </c>
      <c r="C2580" s="126">
        <v>11</v>
      </c>
      <c r="D2580" s="11">
        <f>ROUND(АТС!E340*$D$791*$D$792/100,2)</f>
        <v>7.2</v>
      </c>
      <c r="E2580" s="11">
        <f>ROUND(АТС!E340*$E$791*$E$792/100,2)</f>
        <v>6.62</v>
      </c>
      <c r="F2580" s="11">
        <f>ROUND(АТС!E340*$F$791*$F$792/100,2)</f>
        <v>4.5</v>
      </c>
      <c r="G2580" s="11">
        <f>ROUND(АТС!E340*$G$791*$G$792/100,2)</f>
        <v>2.64</v>
      </c>
    </row>
    <row r="2581" spans="1:7" x14ac:dyDescent="0.25">
      <c r="A2581" s="259"/>
      <c r="B2581" s="123">
        <f t="shared" si="41"/>
        <v>42534.5</v>
      </c>
      <c r="C2581" s="126">
        <v>12</v>
      </c>
      <c r="D2581" s="11">
        <f>ROUND(АТС!E341*$D$791*$D$792/100,2)</f>
        <v>0</v>
      </c>
      <c r="E2581" s="11">
        <f>ROUND(АТС!E341*$E$791*$E$792/100,2)</f>
        <v>0</v>
      </c>
      <c r="F2581" s="11">
        <f>ROUND(АТС!E341*$F$791*$F$792/100,2)</f>
        <v>0</v>
      </c>
      <c r="G2581" s="11">
        <f>ROUND(АТС!E341*$G$791*$G$792/100,2)</f>
        <v>0</v>
      </c>
    </row>
    <row r="2582" spans="1:7" x14ac:dyDescent="0.25">
      <c r="A2582" s="259"/>
      <c r="B2582" s="125">
        <f t="shared" si="41"/>
        <v>42534.541669999999</v>
      </c>
      <c r="C2582" s="126">
        <v>13</v>
      </c>
      <c r="D2582" s="11">
        <f>ROUND(АТС!E342*$D$791*$D$792/100,2)</f>
        <v>0</v>
      </c>
      <c r="E2582" s="11">
        <f>ROUND(АТС!E342*$E$791*$E$792/100,2)</f>
        <v>0</v>
      </c>
      <c r="F2582" s="11">
        <f>ROUND(АТС!E342*$F$791*$F$792/100,2)</f>
        <v>0</v>
      </c>
      <c r="G2582" s="11">
        <f>ROUND(АТС!E342*$G$791*$G$792/100,2)</f>
        <v>0</v>
      </c>
    </row>
    <row r="2583" spans="1:7" x14ac:dyDescent="0.25">
      <c r="A2583" s="259"/>
      <c r="B2583" s="123">
        <f t="shared" si="41"/>
        <v>42534.583330000001</v>
      </c>
      <c r="C2583" s="126">
        <v>14</v>
      </c>
      <c r="D2583" s="11">
        <f>ROUND(АТС!E343*$D$791*$D$792/100,2)</f>
        <v>0</v>
      </c>
      <c r="E2583" s="11">
        <f>ROUND(АТС!E343*$E$791*$E$792/100,2)</f>
        <v>0</v>
      </c>
      <c r="F2583" s="11">
        <f>ROUND(АТС!E343*$F$791*$F$792/100,2)</f>
        <v>0</v>
      </c>
      <c r="G2583" s="11">
        <f>ROUND(АТС!E343*$G$791*$G$792/100,2)</f>
        <v>0</v>
      </c>
    </row>
    <row r="2584" spans="1:7" x14ac:dyDescent="0.25">
      <c r="A2584" s="259"/>
      <c r="B2584" s="125">
        <f t="shared" si="41"/>
        <v>42534.625</v>
      </c>
      <c r="C2584" s="126">
        <v>15</v>
      </c>
      <c r="D2584" s="11">
        <f>ROUND(АТС!E344*$D$791*$D$792/100,2)</f>
        <v>0</v>
      </c>
      <c r="E2584" s="11">
        <f>ROUND(АТС!E344*$E$791*$E$792/100,2)</f>
        <v>0</v>
      </c>
      <c r="F2584" s="11">
        <f>ROUND(АТС!E344*$F$791*$F$792/100,2)</f>
        <v>0</v>
      </c>
      <c r="G2584" s="11">
        <f>ROUND(АТС!E344*$G$791*$G$792/100,2)</f>
        <v>0</v>
      </c>
    </row>
    <row r="2585" spans="1:7" x14ac:dyDescent="0.25">
      <c r="A2585" s="259"/>
      <c r="B2585" s="123">
        <f t="shared" si="41"/>
        <v>42534.666669999999</v>
      </c>
      <c r="C2585" s="126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59"/>
      <c r="B2586" s="125">
        <f t="shared" si="41"/>
        <v>42534.708330000001</v>
      </c>
      <c r="C2586" s="126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59"/>
      <c r="B2587" s="123">
        <f t="shared" si="41"/>
        <v>42534.75</v>
      </c>
      <c r="C2587" s="126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59"/>
      <c r="B2588" s="125">
        <f t="shared" si="41"/>
        <v>42534.791669999999</v>
      </c>
      <c r="C2588" s="126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59"/>
      <c r="B2589" s="123">
        <f t="shared" si="41"/>
        <v>42534.833330000001</v>
      </c>
      <c r="C2589" s="126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59"/>
      <c r="B2590" s="125">
        <f t="shared" si="41"/>
        <v>42534.875</v>
      </c>
      <c r="C2590" s="126">
        <v>21</v>
      </c>
      <c r="D2590" s="11">
        <f>ROUND(АТС!E350*$D$791*$D$792/100,2)</f>
        <v>0</v>
      </c>
      <c r="E2590" s="11">
        <f>ROUND(АТС!E350*$E$791*$E$792/100,2)</f>
        <v>0</v>
      </c>
      <c r="F2590" s="11">
        <f>ROUND(АТС!E350*$F$791*$F$792/100,2)</f>
        <v>0</v>
      </c>
      <c r="G2590" s="11">
        <f>ROUND(АТС!E350*$G$791*$G$792/100,2)</f>
        <v>0</v>
      </c>
    </row>
    <row r="2591" spans="1:7" x14ac:dyDescent="0.25">
      <c r="A2591" s="259"/>
      <c r="B2591" s="123">
        <f t="shared" si="41"/>
        <v>42534.916669999999</v>
      </c>
      <c r="C2591" s="126">
        <v>22</v>
      </c>
      <c r="D2591" s="11">
        <f>ROUND(АТС!E351*$D$791*$D$792/100,2)</f>
        <v>13.6</v>
      </c>
      <c r="E2591" s="11">
        <f>ROUND(АТС!E351*$E$791*$E$792/100,2)</f>
        <v>12.49</v>
      </c>
      <c r="F2591" s="11">
        <f>ROUND(АТС!E351*$F$791*$F$792/100,2)</f>
        <v>8.5</v>
      </c>
      <c r="G2591" s="11">
        <f>ROUND(АТС!E351*$G$791*$G$792/100,2)</f>
        <v>4.9800000000000004</v>
      </c>
    </row>
    <row r="2592" spans="1:7" x14ac:dyDescent="0.25">
      <c r="A2592" s="259"/>
      <c r="B2592" s="125">
        <f t="shared" si="41"/>
        <v>42534.958330000001</v>
      </c>
      <c r="C2592" s="126">
        <v>23</v>
      </c>
      <c r="D2592" s="11">
        <f>ROUND(АТС!E352*$D$791*$D$792/100,2)</f>
        <v>7.31</v>
      </c>
      <c r="E2592" s="11">
        <f>ROUND(АТС!E352*$E$791*$E$792/100,2)</f>
        <v>6.71</v>
      </c>
      <c r="F2592" s="11">
        <f>ROUND(АТС!E352*$F$791*$F$792/100,2)</f>
        <v>4.57</v>
      </c>
      <c r="G2592" s="11">
        <f>ROUND(АТС!E352*$G$791*$G$792/100,2)</f>
        <v>2.67</v>
      </c>
    </row>
    <row r="2593" spans="1:7" x14ac:dyDescent="0.25">
      <c r="A2593" s="259"/>
      <c r="B2593" s="123">
        <f t="shared" si="41"/>
        <v>42535</v>
      </c>
      <c r="C2593" s="126">
        <v>0</v>
      </c>
      <c r="D2593" s="11">
        <f>ROUND(АТС!E353*$D$791*$D$792/100,2)</f>
        <v>32.979999999999997</v>
      </c>
      <c r="E2593" s="11">
        <f>ROUND(АТС!E353*$E$791*$E$792/100,2)</f>
        <v>30.3</v>
      </c>
      <c r="F2593" s="11">
        <f>ROUND(АТС!E353*$F$791*$F$792/100,2)</f>
        <v>20.63</v>
      </c>
      <c r="G2593" s="11">
        <f>ROUND(АТС!E353*$G$791*$G$792/100,2)</f>
        <v>12.07</v>
      </c>
    </row>
    <row r="2594" spans="1:7" x14ac:dyDescent="0.25">
      <c r="A2594" s="259"/>
      <c r="B2594" s="125">
        <f t="shared" si="41"/>
        <v>42535.041669999999</v>
      </c>
      <c r="C2594" s="126">
        <v>1</v>
      </c>
      <c r="D2594" s="11">
        <f>ROUND(АТС!E354*$D$791*$D$792/100,2)</f>
        <v>22.4</v>
      </c>
      <c r="E2594" s="11">
        <f>ROUND(АТС!E354*$E$791*$E$792/100,2)</f>
        <v>20.58</v>
      </c>
      <c r="F2594" s="11">
        <f>ROUND(АТС!E354*$F$791*$F$792/100,2)</f>
        <v>14.01</v>
      </c>
      <c r="G2594" s="11">
        <f>ROUND(АТС!E354*$G$791*$G$792/100,2)</f>
        <v>8.1999999999999993</v>
      </c>
    </row>
    <row r="2595" spans="1:7" x14ac:dyDescent="0.25">
      <c r="A2595" s="259"/>
      <c r="B2595" s="123">
        <f t="shared" si="41"/>
        <v>42535.083330000001</v>
      </c>
      <c r="C2595" s="126">
        <v>2</v>
      </c>
      <c r="D2595" s="11">
        <f>ROUND(АТС!E355*$D$791*$D$792/100,2)</f>
        <v>22.79</v>
      </c>
      <c r="E2595" s="11">
        <f>ROUND(АТС!E355*$E$791*$E$792/100,2)</f>
        <v>20.94</v>
      </c>
      <c r="F2595" s="11">
        <f>ROUND(АТС!E355*$F$791*$F$792/100,2)</f>
        <v>14.25</v>
      </c>
      <c r="G2595" s="11">
        <f>ROUND(АТС!E355*$G$791*$G$792/100,2)</f>
        <v>8.34</v>
      </c>
    </row>
    <row r="2596" spans="1:7" x14ac:dyDescent="0.25">
      <c r="A2596" s="259"/>
      <c r="B2596" s="125">
        <f t="shared" si="41"/>
        <v>42535.125</v>
      </c>
      <c r="C2596" s="126">
        <v>3</v>
      </c>
      <c r="D2596" s="11">
        <f>ROUND(АТС!E356*$D$791*$D$792/100,2)</f>
        <v>16.399999999999999</v>
      </c>
      <c r="E2596" s="11">
        <f>ROUND(АТС!E356*$E$791*$E$792/100,2)</f>
        <v>15.07</v>
      </c>
      <c r="F2596" s="11">
        <f>ROUND(АТС!E356*$F$791*$F$792/100,2)</f>
        <v>10.26</v>
      </c>
      <c r="G2596" s="11">
        <f>ROUND(АТС!E356*$G$791*$G$792/100,2)</f>
        <v>6</v>
      </c>
    </row>
    <row r="2597" spans="1:7" x14ac:dyDescent="0.25">
      <c r="A2597" s="259"/>
      <c r="B2597" s="123">
        <f t="shared" si="41"/>
        <v>42535.166669999999</v>
      </c>
      <c r="C2597" s="126">
        <v>4</v>
      </c>
      <c r="D2597" s="11">
        <f>ROUND(АТС!E357*$D$791*$D$792/100,2)</f>
        <v>10.26</v>
      </c>
      <c r="E2597" s="11">
        <f>ROUND(АТС!E357*$E$791*$E$792/100,2)</f>
        <v>9.43</v>
      </c>
      <c r="F2597" s="11">
        <f>ROUND(АТС!E357*$F$791*$F$792/100,2)</f>
        <v>6.42</v>
      </c>
      <c r="G2597" s="11">
        <f>ROUND(АТС!E357*$G$791*$G$792/100,2)</f>
        <v>3.76</v>
      </c>
    </row>
    <row r="2598" spans="1:7" x14ac:dyDescent="0.25">
      <c r="A2598" s="259"/>
      <c r="B2598" s="125">
        <f t="shared" si="41"/>
        <v>42535.208330000001</v>
      </c>
      <c r="C2598" s="126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9"/>
      <c r="B2599" s="123">
        <f t="shared" si="41"/>
        <v>42535.25</v>
      </c>
      <c r="C2599" s="126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9"/>
      <c r="B2600" s="125">
        <f t="shared" si="41"/>
        <v>42535.291669999999</v>
      </c>
      <c r="C2600" s="126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9"/>
      <c r="B2601" s="123">
        <f t="shared" si="41"/>
        <v>42535.333330000001</v>
      </c>
      <c r="C2601" s="126">
        <v>8</v>
      </c>
      <c r="D2601" s="11">
        <f>ROUND(АТС!E361*$D$791*$D$792/100,2)</f>
        <v>3.37</v>
      </c>
      <c r="E2601" s="11">
        <f>ROUND(АТС!E361*$E$791*$E$792/100,2)</f>
        <v>3.1</v>
      </c>
      <c r="F2601" s="11">
        <f>ROUND(АТС!E361*$F$791*$F$792/100,2)</f>
        <v>2.11</v>
      </c>
      <c r="G2601" s="11">
        <f>ROUND(АТС!E361*$G$791*$G$792/100,2)</f>
        <v>1.23</v>
      </c>
    </row>
    <row r="2602" spans="1:7" x14ac:dyDescent="0.25">
      <c r="A2602" s="259"/>
      <c r="B2602" s="125">
        <f t="shared" si="41"/>
        <v>42535.375</v>
      </c>
      <c r="C2602" s="126">
        <v>9</v>
      </c>
      <c r="D2602" s="11">
        <f>ROUND(АТС!E362*$D$791*$D$792/100,2)</f>
        <v>11.14</v>
      </c>
      <c r="E2602" s="11">
        <f>ROUND(АТС!E362*$E$791*$E$792/100,2)</f>
        <v>10.23</v>
      </c>
      <c r="F2602" s="11">
        <f>ROUND(АТС!E362*$F$791*$F$792/100,2)</f>
        <v>6.97</v>
      </c>
      <c r="G2602" s="11">
        <f>ROUND(АТС!E362*$G$791*$G$792/100,2)</f>
        <v>4.08</v>
      </c>
    </row>
    <row r="2603" spans="1:7" x14ac:dyDescent="0.25">
      <c r="A2603" s="259"/>
      <c r="B2603" s="123">
        <f t="shared" si="41"/>
        <v>42535.416669999999</v>
      </c>
      <c r="C2603" s="126">
        <v>10</v>
      </c>
      <c r="D2603" s="11">
        <f>ROUND(АТС!E363*$D$791*$D$792/100,2)</f>
        <v>19.18</v>
      </c>
      <c r="E2603" s="11">
        <f>ROUND(АТС!E363*$E$791*$E$792/100,2)</f>
        <v>17.63</v>
      </c>
      <c r="F2603" s="11">
        <f>ROUND(АТС!E363*$F$791*$F$792/100,2)</f>
        <v>12</v>
      </c>
      <c r="G2603" s="11">
        <f>ROUND(АТС!E363*$G$791*$G$792/100,2)</f>
        <v>7.02</v>
      </c>
    </row>
    <row r="2604" spans="1:7" x14ac:dyDescent="0.25">
      <c r="A2604" s="259"/>
      <c r="B2604" s="125">
        <f t="shared" si="41"/>
        <v>42535.458330000001</v>
      </c>
      <c r="C2604" s="126">
        <v>11</v>
      </c>
      <c r="D2604" s="11">
        <f>ROUND(АТС!E364*$D$791*$D$792/100,2)</f>
        <v>21.25</v>
      </c>
      <c r="E2604" s="11">
        <f>ROUND(АТС!E364*$E$791*$E$792/100,2)</f>
        <v>19.53</v>
      </c>
      <c r="F2604" s="11">
        <f>ROUND(АТС!E364*$F$791*$F$792/100,2)</f>
        <v>13.29</v>
      </c>
      <c r="G2604" s="11">
        <f>ROUND(АТС!E364*$G$791*$G$792/100,2)</f>
        <v>7.78</v>
      </c>
    </row>
    <row r="2605" spans="1:7" x14ac:dyDescent="0.25">
      <c r="A2605" s="259"/>
      <c r="B2605" s="123">
        <f t="shared" si="41"/>
        <v>42535.5</v>
      </c>
      <c r="C2605" s="126">
        <v>12</v>
      </c>
      <c r="D2605" s="11">
        <f>ROUND(АТС!E365*$D$791*$D$792/100,2)</f>
        <v>17.12</v>
      </c>
      <c r="E2605" s="11">
        <f>ROUND(АТС!E365*$E$791*$E$792/100,2)</f>
        <v>15.73</v>
      </c>
      <c r="F2605" s="11">
        <f>ROUND(АТС!E365*$F$791*$F$792/100,2)</f>
        <v>10.71</v>
      </c>
      <c r="G2605" s="11">
        <f>ROUND(АТС!E365*$G$791*$G$792/100,2)</f>
        <v>6.27</v>
      </c>
    </row>
    <row r="2606" spans="1:7" x14ac:dyDescent="0.25">
      <c r="A2606" s="259"/>
      <c r="B2606" s="125">
        <f t="shared" si="41"/>
        <v>42535.541669999999</v>
      </c>
      <c r="C2606" s="126">
        <v>13</v>
      </c>
      <c r="D2606" s="11">
        <f>ROUND(АТС!E366*$D$791*$D$792/100,2)</f>
        <v>20.78</v>
      </c>
      <c r="E2606" s="11">
        <f>ROUND(АТС!E366*$E$791*$E$792/100,2)</f>
        <v>19.100000000000001</v>
      </c>
      <c r="F2606" s="11">
        <f>ROUND(АТС!E366*$F$791*$F$792/100,2)</f>
        <v>13</v>
      </c>
      <c r="G2606" s="11">
        <f>ROUND(АТС!E366*$G$791*$G$792/100,2)</f>
        <v>7.61</v>
      </c>
    </row>
    <row r="2607" spans="1:7" x14ac:dyDescent="0.25">
      <c r="A2607" s="259"/>
      <c r="B2607" s="123">
        <f t="shared" si="41"/>
        <v>42535.583330000001</v>
      </c>
      <c r="C2607" s="126">
        <v>14</v>
      </c>
      <c r="D2607" s="11">
        <f>ROUND(АТС!E367*$D$791*$D$792/100,2)</f>
        <v>22.42</v>
      </c>
      <c r="E2607" s="11">
        <f>ROUND(АТС!E367*$E$791*$E$792/100,2)</f>
        <v>20.6</v>
      </c>
      <c r="F2607" s="11">
        <f>ROUND(АТС!E367*$F$791*$F$792/100,2)</f>
        <v>14.02</v>
      </c>
      <c r="G2607" s="11">
        <f>ROUND(АТС!E367*$G$791*$G$792/100,2)</f>
        <v>8.2100000000000009</v>
      </c>
    </row>
    <row r="2608" spans="1:7" x14ac:dyDescent="0.25">
      <c r="A2608" s="259"/>
      <c r="B2608" s="125">
        <f t="shared" si="41"/>
        <v>42535.625</v>
      </c>
      <c r="C2608" s="126">
        <v>15</v>
      </c>
      <c r="D2608" s="11">
        <f>ROUND(АТС!E368*$D$791*$D$792/100,2)</f>
        <v>22.52</v>
      </c>
      <c r="E2608" s="11">
        <f>ROUND(АТС!E368*$E$791*$E$792/100,2)</f>
        <v>20.69</v>
      </c>
      <c r="F2608" s="11">
        <f>ROUND(АТС!E368*$F$791*$F$792/100,2)</f>
        <v>14.09</v>
      </c>
      <c r="G2608" s="11">
        <f>ROUND(АТС!E368*$G$791*$G$792/100,2)</f>
        <v>8.24</v>
      </c>
    </row>
    <row r="2609" spans="1:7" x14ac:dyDescent="0.25">
      <c r="A2609" s="259"/>
      <c r="B2609" s="123">
        <f t="shared" si="41"/>
        <v>42535.666669999999</v>
      </c>
      <c r="C2609" s="126">
        <v>16</v>
      </c>
      <c r="D2609" s="11">
        <f>ROUND(АТС!E369*$D$791*$D$792/100,2)</f>
        <v>17.75</v>
      </c>
      <c r="E2609" s="11">
        <f>ROUND(АТС!E369*$E$791*$E$792/100,2)</f>
        <v>16.309999999999999</v>
      </c>
      <c r="F2609" s="11">
        <f>ROUND(АТС!E369*$F$791*$F$792/100,2)</f>
        <v>11.1</v>
      </c>
      <c r="G2609" s="11">
        <f>ROUND(АТС!E369*$G$791*$G$792/100,2)</f>
        <v>6.5</v>
      </c>
    </row>
    <row r="2610" spans="1:7" x14ac:dyDescent="0.25">
      <c r="A2610" s="259"/>
      <c r="B2610" s="125">
        <f t="shared" si="41"/>
        <v>42535.708330000001</v>
      </c>
      <c r="C2610" s="126">
        <v>17</v>
      </c>
      <c r="D2610" s="11">
        <f>ROUND(АТС!E370*$D$791*$D$792/100,2)</f>
        <v>17.77</v>
      </c>
      <c r="E2610" s="11">
        <f>ROUND(АТС!E370*$E$791*$E$792/100,2)</f>
        <v>16.32</v>
      </c>
      <c r="F2610" s="11">
        <f>ROUND(АТС!E370*$F$791*$F$792/100,2)</f>
        <v>11.11</v>
      </c>
      <c r="G2610" s="11">
        <f>ROUND(АТС!E370*$G$791*$G$792/100,2)</f>
        <v>6.5</v>
      </c>
    </row>
    <row r="2611" spans="1:7" x14ac:dyDescent="0.25">
      <c r="A2611" s="259"/>
      <c r="B2611" s="123">
        <f t="shared" si="41"/>
        <v>42535.75</v>
      </c>
      <c r="C2611" s="126">
        <v>18</v>
      </c>
      <c r="D2611" s="11">
        <f>ROUND(АТС!E371*$D$791*$D$792/100,2)</f>
        <v>17.16</v>
      </c>
      <c r="E2611" s="11">
        <f>ROUND(АТС!E371*$E$791*$E$792/100,2)</f>
        <v>15.76</v>
      </c>
      <c r="F2611" s="11">
        <f>ROUND(АТС!E371*$F$791*$F$792/100,2)</f>
        <v>10.73</v>
      </c>
      <c r="G2611" s="11">
        <f>ROUND(АТС!E371*$G$791*$G$792/100,2)</f>
        <v>6.28</v>
      </c>
    </row>
    <row r="2612" spans="1:7" x14ac:dyDescent="0.25">
      <c r="A2612" s="259"/>
      <c r="B2612" s="125">
        <f t="shared" si="41"/>
        <v>42535.791669999999</v>
      </c>
      <c r="C2612" s="126">
        <v>19</v>
      </c>
      <c r="D2612" s="11">
        <f>ROUND(АТС!E372*$D$791*$D$792/100,2)</f>
        <v>9.14</v>
      </c>
      <c r="E2612" s="11">
        <f>ROUND(АТС!E372*$E$791*$E$792/100,2)</f>
        <v>8.4</v>
      </c>
      <c r="F2612" s="11">
        <f>ROUND(АТС!E372*$F$791*$F$792/100,2)</f>
        <v>5.72</v>
      </c>
      <c r="G2612" s="11">
        <f>ROUND(АТС!E372*$G$791*$G$792/100,2)</f>
        <v>3.35</v>
      </c>
    </row>
    <row r="2613" spans="1:7" x14ac:dyDescent="0.25">
      <c r="A2613" s="259"/>
      <c r="B2613" s="123">
        <f t="shared" si="41"/>
        <v>42535.833330000001</v>
      </c>
      <c r="C2613" s="126">
        <v>20</v>
      </c>
      <c r="D2613" s="11">
        <f>ROUND(АТС!E373*$D$791*$D$792/100,2)</f>
        <v>31.35</v>
      </c>
      <c r="E2613" s="11">
        <f>ROUND(АТС!E373*$E$791*$E$792/100,2)</f>
        <v>28.8</v>
      </c>
      <c r="F2613" s="11">
        <f>ROUND(АТС!E373*$F$791*$F$792/100,2)</f>
        <v>19.61</v>
      </c>
      <c r="G2613" s="11">
        <f>ROUND(АТС!E373*$G$791*$G$792/100,2)</f>
        <v>11.47</v>
      </c>
    </row>
    <row r="2614" spans="1:7" x14ac:dyDescent="0.25">
      <c r="A2614" s="259"/>
      <c r="B2614" s="125">
        <f t="shared" si="41"/>
        <v>42535.875</v>
      </c>
      <c r="C2614" s="126">
        <v>21</v>
      </c>
      <c r="D2614" s="11">
        <f>ROUND(АТС!E374*$D$791*$D$792/100,2)</f>
        <v>43.41</v>
      </c>
      <c r="E2614" s="11">
        <f>ROUND(АТС!E374*$E$791*$E$792/100,2)</f>
        <v>39.89</v>
      </c>
      <c r="F2614" s="11">
        <f>ROUND(АТС!E374*$F$791*$F$792/100,2)</f>
        <v>27.15</v>
      </c>
      <c r="G2614" s="11">
        <f>ROUND(АТС!E374*$G$791*$G$792/100,2)</f>
        <v>15.89</v>
      </c>
    </row>
    <row r="2615" spans="1:7" x14ac:dyDescent="0.25">
      <c r="A2615" s="259"/>
      <c r="B2615" s="123">
        <f t="shared" si="41"/>
        <v>42535.916669999999</v>
      </c>
      <c r="C2615" s="126">
        <v>22</v>
      </c>
      <c r="D2615" s="11">
        <f>ROUND(АТС!E375*$D$791*$D$792/100,2)</f>
        <v>33.97</v>
      </c>
      <c r="E2615" s="11">
        <f>ROUND(АТС!E375*$E$791*$E$792/100,2)</f>
        <v>31.22</v>
      </c>
      <c r="F2615" s="11">
        <f>ROUND(АТС!E375*$F$791*$F$792/100,2)</f>
        <v>21.25</v>
      </c>
      <c r="G2615" s="11">
        <f>ROUND(АТС!E375*$G$791*$G$792/100,2)</f>
        <v>12.44</v>
      </c>
    </row>
    <row r="2616" spans="1:7" x14ac:dyDescent="0.25">
      <c r="A2616" s="259"/>
      <c r="B2616" s="125">
        <f t="shared" si="41"/>
        <v>42535.958330000001</v>
      </c>
      <c r="C2616" s="126">
        <v>23</v>
      </c>
      <c r="D2616" s="11">
        <f>ROUND(АТС!E376*$D$791*$D$792/100,2)</f>
        <v>30.11</v>
      </c>
      <c r="E2616" s="11">
        <f>ROUND(АТС!E376*$E$791*$E$792/100,2)</f>
        <v>27.67</v>
      </c>
      <c r="F2616" s="11">
        <f>ROUND(АТС!E376*$F$791*$F$792/100,2)</f>
        <v>18.829999999999998</v>
      </c>
      <c r="G2616" s="11">
        <f>ROUND(АТС!E376*$G$791*$G$792/100,2)</f>
        <v>11.02</v>
      </c>
    </row>
    <row r="2617" spans="1:7" x14ac:dyDescent="0.25">
      <c r="A2617" s="259"/>
      <c r="B2617" s="123">
        <f t="shared" si="41"/>
        <v>42536</v>
      </c>
      <c r="C2617" s="126">
        <v>0</v>
      </c>
      <c r="D2617" s="11">
        <f>ROUND(АТС!E377*$D$791*$D$792/100,2)</f>
        <v>19.87</v>
      </c>
      <c r="E2617" s="11">
        <f>ROUND(АТС!E377*$E$791*$E$792/100,2)</f>
        <v>18.260000000000002</v>
      </c>
      <c r="F2617" s="11">
        <f>ROUND(АТС!E377*$F$791*$F$792/100,2)</f>
        <v>12.43</v>
      </c>
      <c r="G2617" s="11">
        <f>ROUND(АТС!E377*$G$791*$G$792/100,2)</f>
        <v>7.27</v>
      </c>
    </row>
    <row r="2618" spans="1:7" x14ac:dyDescent="0.25">
      <c r="A2618" s="259"/>
      <c r="B2618" s="125">
        <f t="shared" si="41"/>
        <v>42536.041669999999</v>
      </c>
      <c r="C2618" s="126">
        <v>1</v>
      </c>
      <c r="D2618" s="11">
        <f>ROUND(АТС!E378*$D$791*$D$792/100,2)</f>
        <v>124.14</v>
      </c>
      <c r="E2618" s="11">
        <f>ROUND(АТС!E378*$E$791*$E$792/100,2)</f>
        <v>114.06</v>
      </c>
      <c r="F2618" s="11">
        <f>ROUND(АТС!E378*$F$791*$F$792/100,2)</f>
        <v>77.650000000000006</v>
      </c>
      <c r="G2618" s="11">
        <f>ROUND(АТС!E378*$G$791*$G$792/100,2)</f>
        <v>45.44</v>
      </c>
    </row>
    <row r="2619" spans="1:7" x14ac:dyDescent="0.25">
      <c r="A2619" s="259"/>
      <c r="B2619" s="123">
        <f t="shared" si="41"/>
        <v>42536.083330000001</v>
      </c>
      <c r="C2619" s="126">
        <v>2</v>
      </c>
      <c r="D2619" s="11">
        <f>ROUND(АТС!E379*$D$791*$D$792/100,2)</f>
        <v>15.42</v>
      </c>
      <c r="E2619" s="11">
        <f>ROUND(АТС!E379*$E$791*$E$792/100,2)</f>
        <v>14.16</v>
      </c>
      <c r="F2619" s="11">
        <f>ROUND(АТС!E379*$F$791*$F$792/100,2)</f>
        <v>9.64</v>
      </c>
      <c r="G2619" s="11">
        <f>ROUND(АТС!E379*$G$791*$G$792/100,2)</f>
        <v>5.64</v>
      </c>
    </row>
    <row r="2620" spans="1:7" x14ac:dyDescent="0.25">
      <c r="A2620" s="259"/>
      <c r="B2620" s="125">
        <f t="shared" si="41"/>
        <v>42536.125</v>
      </c>
      <c r="C2620" s="126">
        <v>3</v>
      </c>
      <c r="D2620" s="11">
        <f>ROUND(АТС!E380*$D$791*$D$792/100,2)</f>
        <v>17.5</v>
      </c>
      <c r="E2620" s="11">
        <f>ROUND(АТС!E380*$E$791*$E$792/100,2)</f>
        <v>16.079999999999998</v>
      </c>
      <c r="F2620" s="11">
        <f>ROUND(АТС!E380*$F$791*$F$792/100,2)</f>
        <v>10.94</v>
      </c>
      <c r="G2620" s="11">
        <f>ROUND(АТС!E380*$G$791*$G$792/100,2)</f>
        <v>6.4</v>
      </c>
    </row>
    <row r="2621" spans="1:7" x14ac:dyDescent="0.25">
      <c r="A2621" s="259"/>
      <c r="B2621" s="123">
        <f t="shared" si="41"/>
        <v>42536.166669999999</v>
      </c>
      <c r="C2621" s="126">
        <v>4</v>
      </c>
      <c r="D2621" s="11">
        <f>ROUND(АТС!E381*$D$791*$D$792/100,2)</f>
        <v>17.82</v>
      </c>
      <c r="E2621" s="11">
        <f>ROUND(АТС!E381*$E$791*$E$792/100,2)</f>
        <v>16.37</v>
      </c>
      <c r="F2621" s="11">
        <f>ROUND(АТС!E381*$F$791*$F$792/100,2)</f>
        <v>11.15</v>
      </c>
      <c r="G2621" s="11">
        <f>ROUND(АТС!E381*$G$791*$G$792/100,2)</f>
        <v>6.52</v>
      </c>
    </row>
    <row r="2622" spans="1:7" x14ac:dyDescent="0.25">
      <c r="A2622" s="259"/>
      <c r="B2622" s="125">
        <f t="shared" si="41"/>
        <v>42536.208330000001</v>
      </c>
      <c r="C2622" s="126">
        <v>5</v>
      </c>
      <c r="D2622" s="11">
        <f>ROUND(АТС!E382*$D$791*$D$792/100,2)</f>
        <v>0.01</v>
      </c>
      <c r="E2622" s="11">
        <f>ROUND(АТС!E382*$E$791*$E$792/100,2)</f>
        <v>0.01</v>
      </c>
      <c r="F2622" s="11">
        <f>ROUND(АТС!E382*$F$791*$F$792/100,2)</f>
        <v>0.01</v>
      </c>
      <c r="G2622" s="11">
        <f>ROUND(АТС!E382*$G$791*$G$792/100,2)</f>
        <v>0</v>
      </c>
    </row>
    <row r="2623" spans="1:7" x14ac:dyDescent="0.25">
      <c r="A2623" s="259"/>
      <c r="B2623" s="123">
        <f t="shared" si="41"/>
        <v>42536.25</v>
      </c>
      <c r="C2623" s="126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9"/>
      <c r="B2624" s="125">
        <f t="shared" si="41"/>
        <v>42536.291669999999</v>
      </c>
      <c r="C2624" s="126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9"/>
      <c r="B2625" s="123">
        <f t="shared" si="41"/>
        <v>42536.333330000001</v>
      </c>
      <c r="C2625" s="126">
        <v>8</v>
      </c>
      <c r="D2625" s="11">
        <f>ROUND(АТС!E385*$D$791*$D$792/100,2)</f>
        <v>0.01</v>
      </c>
      <c r="E2625" s="11">
        <f>ROUND(АТС!E385*$E$791*$E$792/100,2)</f>
        <v>0.01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9"/>
      <c r="B2626" s="125">
        <f t="shared" ref="B2626:B2689" si="42">B2602+1</f>
        <v>42536.375</v>
      </c>
      <c r="C2626" s="126">
        <v>9</v>
      </c>
      <c r="D2626" s="11">
        <f>ROUND(АТС!E386*$D$791*$D$792/100,2)</f>
        <v>16.7</v>
      </c>
      <c r="E2626" s="11">
        <f>ROUND(АТС!E386*$E$791*$E$792/100,2)</f>
        <v>15.34</v>
      </c>
      <c r="F2626" s="11">
        <f>ROUND(АТС!E386*$F$791*$F$792/100,2)</f>
        <v>10.44</v>
      </c>
      <c r="G2626" s="11">
        <f>ROUND(АТС!E386*$G$791*$G$792/100,2)</f>
        <v>6.11</v>
      </c>
    </row>
    <row r="2627" spans="1:7" x14ac:dyDescent="0.25">
      <c r="A2627" s="259"/>
      <c r="B2627" s="123">
        <f t="shared" si="42"/>
        <v>42536.416669999999</v>
      </c>
      <c r="C2627" s="126">
        <v>10</v>
      </c>
      <c r="D2627" s="11">
        <f>ROUND(АТС!E387*$D$791*$D$792/100,2)</f>
        <v>19.53</v>
      </c>
      <c r="E2627" s="11">
        <f>ROUND(АТС!E387*$E$791*$E$792/100,2)</f>
        <v>17.940000000000001</v>
      </c>
      <c r="F2627" s="11">
        <f>ROUND(АТС!E387*$F$791*$F$792/100,2)</f>
        <v>12.22</v>
      </c>
      <c r="G2627" s="11">
        <f>ROUND(АТС!E387*$G$791*$G$792/100,2)</f>
        <v>7.15</v>
      </c>
    </row>
    <row r="2628" spans="1:7" x14ac:dyDescent="0.25">
      <c r="A2628" s="259"/>
      <c r="B2628" s="125">
        <f t="shared" si="42"/>
        <v>42536.458330000001</v>
      </c>
      <c r="C2628" s="126">
        <v>11</v>
      </c>
      <c r="D2628" s="11">
        <f>ROUND(АТС!E388*$D$791*$D$792/100,2)</f>
        <v>21.52</v>
      </c>
      <c r="E2628" s="11">
        <f>ROUND(АТС!E388*$E$791*$E$792/100,2)</f>
        <v>19.77</v>
      </c>
      <c r="F2628" s="11">
        <f>ROUND(АТС!E388*$F$791*$F$792/100,2)</f>
        <v>13.46</v>
      </c>
      <c r="G2628" s="11">
        <f>ROUND(АТС!E388*$G$791*$G$792/100,2)</f>
        <v>7.88</v>
      </c>
    </row>
    <row r="2629" spans="1:7" x14ac:dyDescent="0.25">
      <c r="A2629" s="259"/>
      <c r="B2629" s="123">
        <f t="shared" si="42"/>
        <v>42536.5</v>
      </c>
      <c r="C2629" s="126">
        <v>12</v>
      </c>
      <c r="D2629" s="11">
        <f>ROUND(АТС!E389*$D$791*$D$792/100,2)</f>
        <v>18.34</v>
      </c>
      <c r="E2629" s="11">
        <f>ROUND(АТС!E389*$E$791*$E$792/100,2)</f>
        <v>16.850000000000001</v>
      </c>
      <c r="F2629" s="11">
        <f>ROUND(АТС!E389*$F$791*$F$792/100,2)</f>
        <v>11.47</v>
      </c>
      <c r="G2629" s="11">
        <f>ROUND(АТС!E389*$G$791*$G$792/100,2)</f>
        <v>6.71</v>
      </c>
    </row>
    <row r="2630" spans="1:7" x14ac:dyDescent="0.25">
      <c r="A2630" s="259"/>
      <c r="B2630" s="125">
        <f t="shared" si="42"/>
        <v>42536.541669999999</v>
      </c>
      <c r="C2630" s="126">
        <v>13</v>
      </c>
      <c r="D2630" s="11">
        <f>ROUND(АТС!E390*$D$791*$D$792/100,2)</f>
        <v>18.23</v>
      </c>
      <c r="E2630" s="11">
        <f>ROUND(АТС!E390*$E$791*$E$792/100,2)</f>
        <v>16.75</v>
      </c>
      <c r="F2630" s="11">
        <f>ROUND(АТС!E390*$F$791*$F$792/100,2)</f>
        <v>11.4</v>
      </c>
      <c r="G2630" s="11">
        <f>ROUND(АТС!E390*$G$791*$G$792/100,2)</f>
        <v>6.67</v>
      </c>
    </row>
    <row r="2631" spans="1:7" x14ac:dyDescent="0.25">
      <c r="A2631" s="259"/>
      <c r="B2631" s="123">
        <f t="shared" si="42"/>
        <v>42536.583330000001</v>
      </c>
      <c r="C2631" s="126">
        <v>14</v>
      </c>
      <c r="D2631" s="11">
        <f>ROUND(АТС!E391*$D$791*$D$792/100,2)</f>
        <v>21.09</v>
      </c>
      <c r="E2631" s="11">
        <f>ROUND(АТС!E391*$E$791*$E$792/100,2)</f>
        <v>19.38</v>
      </c>
      <c r="F2631" s="11">
        <f>ROUND(АТС!E391*$F$791*$F$792/100,2)</f>
        <v>13.19</v>
      </c>
      <c r="G2631" s="11">
        <f>ROUND(АТС!E391*$G$791*$G$792/100,2)</f>
        <v>7.72</v>
      </c>
    </row>
    <row r="2632" spans="1:7" x14ac:dyDescent="0.25">
      <c r="A2632" s="259"/>
      <c r="B2632" s="125">
        <f t="shared" si="42"/>
        <v>42536.625</v>
      </c>
      <c r="C2632" s="126">
        <v>15</v>
      </c>
      <c r="D2632" s="11">
        <f>ROUND(АТС!E392*$D$791*$D$792/100,2)</f>
        <v>20.63</v>
      </c>
      <c r="E2632" s="11">
        <f>ROUND(АТС!E392*$E$791*$E$792/100,2)</f>
        <v>18.96</v>
      </c>
      <c r="F2632" s="11">
        <f>ROUND(АТС!E392*$F$791*$F$792/100,2)</f>
        <v>12.91</v>
      </c>
      <c r="G2632" s="11">
        <f>ROUND(АТС!E392*$G$791*$G$792/100,2)</f>
        <v>7.55</v>
      </c>
    </row>
    <row r="2633" spans="1:7" x14ac:dyDescent="0.25">
      <c r="A2633" s="259"/>
      <c r="B2633" s="123">
        <f t="shared" si="42"/>
        <v>42536.666669999999</v>
      </c>
      <c r="C2633" s="126">
        <v>16</v>
      </c>
      <c r="D2633" s="11">
        <f>ROUND(АТС!E393*$D$791*$D$792/100,2)</f>
        <v>20.16</v>
      </c>
      <c r="E2633" s="11">
        <f>ROUND(АТС!E393*$E$791*$E$792/100,2)</f>
        <v>18.52</v>
      </c>
      <c r="F2633" s="11">
        <f>ROUND(АТС!E393*$F$791*$F$792/100,2)</f>
        <v>12.61</v>
      </c>
      <c r="G2633" s="11">
        <f>ROUND(АТС!E393*$G$791*$G$792/100,2)</f>
        <v>7.38</v>
      </c>
    </row>
    <row r="2634" spans="1:7" x14ac:dyDescent="0.25">
      <c r="A2634" s="259"/>
      <c r="B2634" s="125">
        <f t="shared" si="42"/>
        <v>42536.708330000001</v>
      </c>
      <c r="C2634" s="126">
        <v>17</v>
      </c>
      <c r="D2634" s="11">
        <f>ROUND(АТС!E394*$D$791*$D$792/100,2)</f>
        <v>5.56</v>
      </c>
      <c r="E2634" s="11">
        <f>ROUND(АТС!E394*$E$791*$E$792/100,2)</f>
        <v>5.0999999999999996</v>
      </c>
      <c r="F2634" s="11">
        <f>ROUND(АТС!E394*$F$791*$F$792/100,2)</f>
        <v>3.47</v>
      </c>
      <c r="G2634" s="11">
        <f>ROUND(АТС!E394*$G$791*$G$792/100,2)</f>
        <v>2.0299999999999998</v>
      </c>
    </row>
    <row r="2635" spans="1:7" x14ac:dyDescent="0.25">
      <c r="A2635" s="259"/>
      <c r="B2635" s="123">
        <f t="shared" si="42"/>
        <v>42536.75</v>
      </c>
      <c r="C2635" s="126">
        <v>18</v>
      </c>
      <c r="D2635" s="11">
        <f>ROUND(АТС!E395*$D$791*$D$792/100,2)</f>
        <v>11.37</v>
      </c>
      <c r="E2635" s="11">
        <f>ROUND(АТС!E395*$E$791*$E$792/100,2)</f>
        <v>10.45</v>
      </c>
      <c r="F2635" s="11">
        <f>ROUND(АТС!E395*$F$791*$F$792/100,2)</f>
        <v>7.11</v>
      </c>
      <c r="G2635" s="11">
        <f>ROUND(АТС!E395*$G$791*$G$792/100,2)</f>
        <v>4.16</v>
      </c>
    </row>
    <row r="2636" spans="1:7" x14ac:dyDescent="0.25">
      <c r="A2636" s="259"/>
      <c r="B2636" s="125">
        <f t="shared" si="42"/>
        <v>42536.791669999999</v>
      </c>
      <c r="C2636" s="126">
        <v>19</v>
      </c>
      <c r="D2636" s="11">
        <f>ROUND(АТС!E396*$D$791*$D$792/100,2)</f>
        <v>4.47</v>
      </c>
      <c r="E2636" s="11">
        <f>ROUND(АТС!E396*$E$791*$E$792/100,2)</f>
        <v>4.0999999999999996</v>
      </c>
      <c r="F2636" s="11">
        <f>ROUND(АТС!E396*$F$791*$F$792/100,2)</f>
        <v>2.79</v>
      </c>
      <c r="G2636" s="11">
        <f>ROUND(АТС!E396*$G$791*$G$792/100,2)</f>
        <v>1.64</v>
      </c>
    </row>
    <row r="2637" spans="1:7" x14ac:dyDescent="0.25">
      <c r="A2637" s="259"/>
      <c r="B2637" s="123">
        <f t="shared" si="42"/>
        <v>42536.833330000001</v>
      </c>
      <c r="C2637" s="126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59"/>
      <c r="B2638" s="125">
        <f t="shared" si="42"/>
        <v>42536.875</v>
      </c>
      <c r="C2638" s="126">
        <v>21</v>
      </c>
      <c r="D2638" s="11">
        <f>ROUND(АТС!E398*$D$791*$D$792/100,2)</f>
        <v>14.45</v>
      </c>
      <c r="E2638" s="11">
        <f>ROUND(АТС!E398*$E$791*$E$792/100,2)</f>
        <v>13.28</v>
      </c>
      <c r="F2638" s="11">
        <f>ROUND(АТС!E398*$F$791*$F$792/100,2)</f>
        <v>9.0399999999999991</v>
      </c>
      <c r="G2638" s="11">
        <f>ROUND(АТС!E398*$G$791*$G$792/100,2)</f>
        <v>5.29</v>
      </c>
    </row>
    <row r="2639" spans="1:7" x14ac:dyDescent="0.25">
      <c r="A2639" s="259"/>
      <c r="B2639" s="123">
        <f t="shared" si="42"/>
        <v>42536.916669999999</v>
      </c>
      <c r="C2639" s="126">
        <v>22</v>
      </c>
      <c r="D2639" s="11">
        <f>ROUND(АТС!E399*$D$791*$D$792/100,2)</f>
        <v>9.5299999999999994</v>
      </c>
      <c r="E2639" s="11">
        <f>ROUND(АТС!E399*$E$791*$E$792/100,2)</f>
        <v>8.75</v>
      </c>
      <c r="F2639" s="11">
        <f>ROUND(АТС!E399*$F$791*$F$792/100,2)</f>
        <v>5.96</v>
      </c>
      <c r="G2639" s="11">
        <f>ROUND(АТС!E399*$G$791*$G$792/100,2)</f>
        <v>3.49</v>
      </c>
    </row>
    <row r="2640" spans="1:7" x14ac:dyDescent="0.25">
      <c r="A2640" s="259"/>
      <c r="B2640" s="125">
        <f t="shared" si="42"/>
        <v>42536.958330000001</v>
      </c>
      <c r="C2640" s="126">
        <v>23</v>
      </c>
      <c r="D2640" s="11">
        <f>ROUND(АТС!E400*$D$791*$D$792/100,2)</f>
        <v>6.38</v>
      </c>
      <c r="E2640" s="11">
        <f>ROUND(АТС!E400*$E$791*$E$792/100,2)</f>
        <v>5.86</v>
      </c>
      <c r="F2640" s="11">
        <f>ROUND(АТС!E400*$F$791*$F$792/100,2)</f>
        <v>3.99</v>
      </c>
      <c r="G2640" s="11">
        <f>ROUND(АТС!E400*$G$791*$G$792/100,2)</f>
        <v>2.33</v>
      </c>
    </row>
    <row r="2641" spans="1:7" x14ac:dyDescent="0.25">
      <c r="A2641" s="259"/>
      <c r="B2641" s="123">
        <f t="shared" si="42"/>
        <v>42537</v>
      </c>
      <c r="C2641" s="126">
        <v>0</v>
      </c>
      <c r="D2641" s="11">
        <f>ROUND(АТС!E401*$D$791*$D$792/100,2)</f>
        <v>14.58</v>
      </c>
      <c r="E2641" s="11">
        <f>ROUND(АТС!E401*$E$791*$E$792/100,2)</f>
        <v>13.4</v>
      </c>
      <c r="F2641" s="11">
        <f>ROUND(АТС!E401*$F$791*$F$792/100,2)</f>
        <v>9.1199999999999992</v>
      </c>
      <c r="G2641" s="11">
        <f>ROUND(АТС!E401*$G$791*$G$792/100,2)</f>
        <v>5.34</v>
      </c>
    </row>
    <row r="2642" spans="1:7" x14ac:dyDescent="0.25">
      <c r="A2642" s="259"/>
      <c r="B2642" s="125">
        <f t="shared" si="42"/>
        <v>42537.041669999999</v>
      </c>
      <c r="C2642" s="126">
        <v>1</v>
      </c>
      <c r="D2642" s="11">
        <f>ROUND(АТС!E402*$D$791*$D$792/100,2)</f>
        <v>17.100000000000001</v>
      </c>
      <c r="E2642" s="11">
        <f>ROUND(АТС!E402*$E$791*$E$792/100,2)</f>
        <v>15.72</v>
      </c>
      <c r="F2642" s="11">
        <f>ROUND(АТС!E402*$F$791*$F$792/100,2)</f>
        <v>10.7</v>
      </c>
      <c r="G2642" s="11">
        <f>ROUND(АТС!E402*$G$791*$G$792/100,2)</f>
        <v>6.26</v>
      </c>
    </row>
    <row r="2643" spans="1:7" x14ac:dyDescent="0.25">
      <c r="A2643" s="259"/>
      <c r="B2643" s="123">
        <f t="shared" si="42"/>
        <v>42537.083330000001</v>
      </c>
      <c r="C2643" s="126">
        <v>2</v>
      </c>
      <c r="D2643" s="11">
        <f>ROUND(АТС!E403*$D$791*$D$792/100,2)</f>
        <v>17.13</v>
      </c>
      <c r="E2643" s="11">
        <f>ROUND(АТС!E403*$E$791*$E$792/100,2)</f>
        <v>15.74</v>
      </c>
      <c r="F2643" s="11">
        <f>ROUND(АТС!E403*$F$791*$F$792/100,2)</f>
        <v>10.72</v>
      </c>
      <c r="G2643" s="11">
        <f>ROUND(АТС!E403*$G$791*$G$792/100,2)</f>
        <v>6.27</v>
      </c>
    </row>
    <row r="2644" spans="1:7" x14ac:dyDescent="0.25">
      <c r="A2644" s="259"/>
      <c r="B2644" s="125">
        <f t="shared" si="42"/>
        <v>42537.125</v>
      </c>
      <c r="C2644" s="126">
        <v>3</v>
      </c>
      <c r="D2644" s="11">
        <f>ROUND(АТС!E404*$D$791*$D$792/100,2)</f>
        <v>32.549999999999997</v>
      </c>
      <c r="E2644" s="11">
        <f>ROUND(АТС!E404*$E$791*$E$792/100,2)</f>
        <v>29.91</v>
      </c>
      <c r="F2644" s="11">
        <f>ROUND(АТС!E404*$F$791*$F$792/100,2)</f>
        <v>20.36</v>
      </c>
      <c r="G2644" s="11">
        <f>ROUND(АТС!E404*$G$791*$G$792/100,2)</f>
        <v>11.92</v>
      </c>
    </row>
    <row r="2645" spans="1:7" x14ac:dyDescent="0.25">
      <c r="A2645" s="259"/>
      <c r="B2645" s="123">
        <f t="shared" si="42"/>
        <v>42537.166669999999</v>
      </c>
      <c r="C2645" s="126">
        <v>4</v>
      </c>
      <c r="D2645" s="11">
        <f>ROUND(АТС!E405*$D$791*$D$792/100,2)</f>
        <v>5.5</v>
      </c>
      <c r="E2645" s="11">
        <f>ROUND(АТС!E405*$E$791*$E$792/100,2)</f>
        <v>5.0599999999999996</v>
      </c>
      <c r="F2645" s="11">
        <f>ROUND(АТС!E405*$F$791*$F$792/100,2)</f>
        <v>3.44</v>
      </c>
      <c r="G2645" s="11">
        <f>ROUND(АТС!E405*$G$791*$G$792/100,2)</f>
        <v>2.0099999999999998</v>
      </c>
    </row>
    <row r="2646" spans="1:7" x14ac:dyDescent="0.25">
      <c r="A2646" s="259"/>
      <c r="B2646" s="125">
        <f t="shared" si="42"/>
        <v>42537.208330000001</v>
      </c>
      <c r="C2646" s="126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9"/>
      <c r="B2647" s="123">
        <f t="shared" si="42"/>
        <v>42537.25</v>
      </c>
      <c r="C2647" s="126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9"/>
      <c r="B2648" s="125">
        <f t="shared" si="42"/>
        <v>42537.291669999999</v>
      </c>
      <c r="C2648" s="126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9"/>
      <c r="B2649" s="123">
        <f t="shared" si="42"/>
        <v>42537.333330000001</v>
      </c>
      <c r="C2649" s="126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59"/>
      <c r="B2650" s="125">
        <f t="shared" si="42"/>
        <v>42537.375</v>
      </c>
      <c r="C2650" s="126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9"/>
      <c r="B2651" s="123">
        <f t="shared" si="42"/>
        <v>42537.416669999999</v>
      </c>
      <c r="C2651" s="126">
        <v>10</v>
      </c>
      <c r="D2651" s="11">
        <f>ROUND(АТС!E411*$D$791*$D$792/100,2)</f>
        <v>4.9800000000000004</v>
      </c>
      <c r="E2651" s="11">
        <f>ROUND(АТС!E411*$E$791*$E$792/100,2)</f>
        <v>4.57</v>
      </c>
      <c r="F2651" s="11">
        <f>ROUND(АТС!E411*$F$791*$F$792/100,2)</f>
        <v>3.11</v>
      </c>
      <c r="G2651" s="11">
        <f>ROUND(АТС!E411*$G$791*$G$792/100,2)</f>
        <v>1.82</v>
      </c>
    </row>
    <row r="2652" spans="1:7" x14ac:dyDescent="0.25">
      <c r="A2652" s="259"/>
      <c r="B2652" s="125">
        <f t="shared" si="42"/>
        <v>42537.458330000001</v>
      </c>
      <c r="C2652" s="126">
        <v>11</v>
      </c>
      <c r="D2652" s="11">
        <f>ROUND(АТС!E412*$D$791*$D$792/100,2)</f>
        <v>5.28</v>
      </c>
      <c r="E2652" s="11">
        <f>ROUND(АТС!E412*$E$791*$E$792/100,2)</f>
        <v>4.8600000000000003</v>
      </c>
      <c r="F2652" s="11">
        <f>ROUND(АТС!E412*$F$791*$F$792/100,2)</f>
        <v>3.31</v>
      </c>
      <c r="G2652" s="11">
        <f>ROUND(АТС!E412*$G$791*$G$792/100,2)</f>
        <v>1.93</v>
      </c>
    </row>
    <row r="2653" spans="1:7" x14ac:dyDescent="0.25">
      <c r="A2653" s="259"/>
      <c r="B2653" s="123">
        <f t="shared" si="42"/>
        <v>42537.5</v>
      </c>
      <c r="C2653" s="126">
        <v>12</v>
      </c>
      <c r="D2653" s="11">
        <f>ROUND(АТС!E413*$D$791*$D$792/100,2)</f>
        <v>6.66</v>
      </c>
      <c r="E2653" s="11">
        <f>ROUND(АТС!E413*$E$791*$E$792/100,2)</f>
        <v>6.12</v>
      </c>
      <c r="F2653" s="11">
        <f>ROUND(АТС!E413*$F$791*$F$792/100,2)</f>
        <v>4.17</v>
      </c>
      <c r="G2653" s="11">
        <f>ROUND(АТС!E413*$G$791*$G$792/100,2)</f>
        <v>2.44</v>
      </c>
    </row>
    <row r="2654" spans="1:7" x14ac:dyDescent="0.25">
      <c r="A2654" s="259"/>
      <c r="B2654" s="125">
        <f t="shared" si="42"/>
        <v>42537.541669999999</v>
      </c>
      <c r="C2654" s="126">
        <v>13</v>
      </c>
      <c r="D2654" s="11">
        <f>ROUND(АТС!E414*$D$791*$D$792/100,2)</f>
        <v>7.15</v>
      </c>
      <c r="E2654" s="11">
        <f>ROUND(АТС!E414*$E$791*$E$792/100,2)</f>
        <v>6.57</v>
      </c>
      <c r="F2654" s="11">
        <f>ROUND(АТС!E414*$F$791*$F$792/100,2)</f>
        <v>4.47</v>
      </c>
      <c r="G2654" s="11">
        <f>ROUND(АТС!E414*$G$791*$G$792/100,2)</f>
        <v>2.62</v>
      </c>
    </row>
    <row r="2655" spans="1:7" x14ac:dyDescent="0.25">
      <c r="A2655" s="259"/>
      <c r="B2655" s="123">
        <f t="shared" si="42"/>
        <v>42537.583330000001</v>
      </c>
      <c r="C2655" s="126">
        <v>14</v>
      </c>
      <c r="D2655" s="11">
        <f>ROUND(АТС!E415*$D$791*$D$792/100,2)</f>
        <v>5.49</v>
      </c>
      <c r="E2655" s="11">
        <f>ROUND(АТС!E415*$E$791*$E$792/100,2)</f>
        <v>5.04</v>
      </c>
      <c r="F2655" s="11">
        <f>ROUND(АТС!E415*$F$791*$F$792/100,2)</f>
        <v>3.43</v>
      </c>
      <c r="G2655" s="11">
        <f>ROUND(АТС!E415*$G$791*$G$792/100,2)</f>
        <v>2.0099999999999998</v>
      </c>
    </row>
    <row r="2656" spans="1:7" x14ac:dyDescent="0.25">
      <c r="A2656" s="259"/>
      <c r="B2656" s="125">
        <f t="shared" si="42"/>
        <v>42537.625</v>
      </c>
      <c r="C2656" s="126">
        <v>15</v>
      </c>
      <c r="D2656" s="11">
        <f>ROUND(АТС!E416*$D$791*$D$792/100,2)</f>
        <v>7.85</v>
      </c>
      <c r="E2656" s="11">
        <f>ROUND(АТС!E416*$E$791*$E$792/100,2)</f>
        <v>7.22</v>
      </c>
      <c r="F2656" s="11">
        <f>ROUND(АТС!E416*$F$791*$F$792/100,2)</f>
        <v>4.91</v>
      </c>
      <c r="G2656" s="11">
        <f>ROUND(АТС!E416*$G$791*$G$792/100,2)</f>
        <v>2.87</v>
      </c>
    </row>
    <row r="2657" spans="1:7" x14ac:dyDescent="0.25">
      <c r="A2657" s="259"/>
      <c r="B2657" s="123">
        <f t="shared" si="42"/>
        <v>42537.666669999999</v>
      </c>
      <c r="C2657" s="126">
        <v>16</v>
      </c>
      <c r="D2657" s="11">
        <f>ROUND(АТС!E417*$D$791*$D$792/100,2)</f>
        <v>5.78</v>
      </c>
      <c r="E2657" s="11">
        <f>ROUND(АТС!E417*$E$791*$E$792/100,2)</f>
        <v>5.31</v>
      </c>
      <c r="F2657" s="11">
        <f>ROUND(АТС!E417*$F$791*$F$792/100,2)</f>
        <v>3.62</v>
      </c>
      <c r="G2657" s="11">
        <f>ROUND(АТС!E417*$G$791*$G$792/100,2)</f>
        <v>2.12</v>
      </c>
    </row>
    <row r="2658" spans="1:7" x14ac:dyDescent="0.25">
      <c r="A2658" s="259"/>
      <c r="B2658" s="125">
        <f t="shared" si="42"/>
        <v>42537.708330000001</v>
      </c>
      <c r="C2658" s="126">
        <v>17</v>
      </c>
      <c r="D2658" s="11">
        <f>ROUND(АТС!E418*$D$791*$D$792/100,2)</f>
        <v>4.55</v>
      </c>
      <c r="E2658" s="11">
        <f>ROUND(АТС!E418*$E$791*$E$792/100,2)</f>
        <v>4.18</v>
      </c>
      <c r="F2658" s="11">
        <f>ROUND(АТС!E418*$F$791*$F$792/100,2)</f>
        <v>2.84</v>
      </c>
      <c r="G2658" s="11">
        <f>ROUND(АТС!E418*$G$791*$G$792/100,2)</f>
        <v>1.66</v>
      </c>
    </row>
    <row r="2659" spans="1:7" x14ac:dyDescent="0.25">
      <c r="A2659" s="259"/>
      <c r="B2659" s="123">
        <f t="shared" si="42"/>
        <v>42537.75</v>
      </c>
      <c r="C2659" s="126">
        <v>18</v>
      </c>
      <c r="D2659" s="11">
        <f>ROUND(АТС!E419*$D$791*$D$792/100,2)</f>
        <v>1.56</v>
      </c>
      <c r="E2659" s="11">
        <f>ROUND(АТС!E419*$E$791*$E$792/100,2)</f>
        <v>1.44</v>
      </c>
      <c r="F2659" s="11">
        <f>ROUND(АТС!E419*$F$791*$F$792/100,2)</f>
        <v>0.98</v>
      </c>
      <c r="G2659" s="11">
        <f>ROUND(АТС!E419*$G$791*$G$792/100,2)</f>
        <v>0.56999999999999995</v>
      </c>
    </row>
    <row r="2660" spans="1:7" x14ac:dyDescent="0.25">
      <c r="A2660" s="259"/>
      <c r="B2660" s="125">
        <f t="shared" si="42"/>
        <v>42537.791669999999</v>
      </c>
      <c r="C2660" s="126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59"/>
      <c r="B2661" s="123">
        <f t="shared" si="42"/>
        <v>42537.833330000001</v>
      </c>
      <c r="C2661" s="126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9"/>
      <c r="B2662" s="125">
        <f t="shared" si="42"/>
        <v>42537.875</v>
      </c>
      <c r="C2662" s="126">
        <v>21</v>
      </c>
      <c r="D2662" s="11">
        <f>ROUND(АТС!E422*$D$791*$D$792/100,2)</f>
        <v>8.24</v>
      </c>
      <c r="E2662" s="11">
        <f>ROUND(АТС!E422*$E$791*$E$792/100,2)</f>
        <v>7.57</v>
      </c>
      <c r="F2662" s="11">
        <f>ROUND(АТС!E422*$F$791*$F$792/100,2)</f>
        <v>5.15</v>
      </c>
      <c r="G2662" s="11">
        <f>ROUND(АТС!E422*$G$791*$G$792/100,2)</f>
        <v>3.01</v>
      </c>
    </row>
    <row r="2663" spans="1:7" x14ac:dyDescent="0.25">
      <c r="A2663" s="259"/>
      <c r="B2663" s="123">
        <f t="shared" si="42"/>
        <v>42537.916669999999</v>
      </c>
      <c r="C2663" s="126">
        <v>22</v>
      </c>
      <c r="D2663" s="11">
        <f>ROUND(АТС!E423*$D$791*$D$792/100,2)</f>
        <v>0.3</v>
      </c>
      <c r="E2663" s="11">
        <f>ROUND(АТС!E423*$E$791*$E$792/100,2)</f>
        <v>0.27</v>
      </c>
      <c r="F2663" s="11">
        <f>ROUND(АТС!E423*$F$791*$F$792/100,2)</f>
        <v>0.19</v>
      </c>
      <c r="G2663" s="11">
        <f>ROUND(АТС!E423*$G$791*$G$792/100,2)</f>
        <v>0.11</v>
      </c>
    </row>
    <row r="2664" spans="1:7" x14ac:dyDescent="0.25">
      <c r="A2664" s="259"/>
      <c r="B2664" s="125">
        <f t="shared" si="42"/>
        <v>42537.958330000001</v>
      </c>
      <c r="C2664" s="126">
        <v>23</v>
      </c>
      <c r="D2664" s="11">
        <f>ROUND(АТС!E424*$D$791*$D$792/100,2)</f>
        <v>14.58</v>
      </c>
      <c r="E2664" s="11">
        <f>ROUND(АТС!E424*$E$791*$E$792/100,2)</f>
        <v>13.4</v>
      </c>
      <c r="F2664" s="11">
        <f>ROUND(АТС!E424*$F$791*$F$792/100,2)</f>
        <v>9.1199999999999992</v>
      </c>
      <c r="G2664" s="11">
        <f>ROUND(АТС!E424*$G$791*$G$792/100,2)</f>
        <v>5.34</v>
      </c>
    </row>
    <row r="2665" spans="1:7" x14ac:dyDescent="0.25">
      <c r="A2665" s="259"/>
      <c r="B2665" s="123">
        <f t="shared" si="42"/>
        <v>42538</v>
      </c>
      <c r="C2665" s="126">
        <v>0</v>
      </c>
      <c r="D2665" s="11">
        <f>ROUND(АТС!E425*$D$791*$D$792/100,2)</f>
        <v>29.08</v>
      </c>
      <c r="E2665" s="11">
        <f>ROUND(АТС!E425*$E$791*$E$792/100,2)</f>
        <v>26.72</v>
      </c>
      <c r="F2665" s="11">
        <f>ROUND(АТС!E425*$F$791*$F$792/100,2)</f>
        <v>18.190000000000001</v>
      </c>
      <c r="G2665" s="11">
        <f>ROUND(АТС!E425*$G$791*$G$792/100,2)</f>
        <v>10.64</v>
      </c>
    </row>
    <row r="2666" spans="1:7" x14ac:dyDescent="0.25">
      <c r="A2666" s="259"/>
      <c r="B2666" s="125">
        <f t="shared" si="42"/>
        <v>42538.041669999999</v>
      </c>
      <c r="C2666" s="126">
        <v>1</v>
      </c>
      <c r="D2666" s="11">
        <f>ROUND(АТС!E426*$D$791*$D$792/100,2)</f>
        <v>38.68</v>
      </c>
      <c r="E2666" s="11">
        <f>ROUND(АТС!E426*$E$791*$E$792/100,2)</f>
        <v>35.54</v>
      </c>
      <c r="F2666" s="11">
        <f>ROUND(АТС!E426*$F$791*$F$792/100,2)</f>
        <v>24.19</v>
      </c>
      <c r="G2666" s="11">
        <f>ROUND(АТС!E426*$G$791*$G$792/100,2)</f>
        <v>14.16</v>
      </c>
    </row>
    <row r="2667" spans="1:7" x14ac:dyDescent="0.25">
      <c r="A2667" s="259"/>
      <c r="B2667" s="123">
        <f t="shared" si="42"/>
        <v>42538.083330000001</v>
      </c>
      <c r="C2667" s="126">
        <v>2</v>
      </c>
      <c r="D2667" s="11">
        <f>ROUND(АТС!E427*$D$791*$D$792/100,2)</f>
        <v>21.12</v>
      </c>
      <c r="E2667" s="11">
        <f>ROUND(АТС!E427*$E$791*$E$792/100,2)</f>
        <v>19.41</v>
      </c>
      <c r="F2667" s="11">
        <f>ROUND(АТС!E427*$F$791*$F$792/100,2)</f>
        <v>13.21</v>
      </c>
      <c r="G2667" s="11">
        <f>ROUND(АТС!E427*$G$791*$G$792/100,2)</f>
        <v>7.73</v>
      </c>
    </row>
    <row r="2668" spans="1:7" x14ac:dyDescent="0.25">
      <c r="A2668" s="259"/>
      <c r="B2668" s="125">
        <f t="shared" si="42"/>
        <v>42538.125</v>
      </c>
      <c r="C2668" s="126">
        <v>3</v>
      </c>
      <c r="D2668" s="11">
        <f>ROUND(АТС!E428*$D$791*$D$792/100,2)</f>
        <v>17.649999999999999</v>
      </c>
      <c r="E2668" s="11">
        <f>ROUND(АТС!E428*$E$791*$E$792/100,2)</f>
        <v>16.22</v>
      </c>
      <c r="F2668" s="11">
        <f>ROUND(АТС!E428*$F$791*$F$792/100,2)</f>
        <v>11.04</v>
      </c>
      <c r="G2668" s="11">
        <f>ROUND(АТС!E428*$G$791*$G$792/100,2)</f>
        <v>6.46</v>
      </c>
    </row>
    <row r="2669" spans="1:7" x14ac:dyDescent="0.25">
      <c r="A2669" s="259"/>
      <c r="B2669" s="123">
        <f t="shared" si="42"/>
        <v>42538.166669999999</v>
      </c>
      <c r="C2669" s="126">
        <v>4</v>
      </c>
      <c r="D2669" s="11">
        <f>ROUND(АТС!E429*$D$791*$D$792/100,2)</f>
        <v>14.54</v>
      </c>
      <c r="E2669" s="11">
        <f>ROUND(АТС!E429*$E$791*$E$792/100,2)</f>
        <v>13.36</v>
      </c>
      <c r="F2669" s="11">
        <f>ROUND(АТС!E429*$F$791*$F$792/100,2)</f>
        <v>9.09</v>
      </c>
      <c r="G2669" s="11">
        <f>ROUND(АТС!E429*$G$791*$G$792/100,2)</f>
        <v>5.32</v>
      </c>
    </row>
    <row r="2670" spans="1:7" x14ac:dyDescent="0.25">
      <c r="A2670" s="259"/>
      <c r="B2670" s="125">
        <f t="shared" si="42"/>
        <v>42538.208330000001</v>
      </c>
      <c r="C2670" s="126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9"/>
      <c r="B2671" s="123">
        <f t="shared" si="42"/>
        <v>42538.25</v>
      </c>
      <c r="C2671" s="126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9"/>
      <c r="B2672" s="125">
        <f t="shared" si="42"/>
        <v>42538.291669999999</v>
      </c>
      <c r="C2672" s="126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9"/>
      <c r="B2673" s="123">
        <f t="shared" si="42"/>
        <v>42538.333330000001</v>
      </c>
      <c r="C2673" s="126">
        <v>8</v>
      </c>
      <c r="D2673" s="11">
        <f>ROUND(АТС!E433*$D$791*$D$792/100,2)</f>
        <v>5.57</v>
      </c>
      <c r="E2673" s="11">
        <f>ROUND(АТС!E433*$E$791*$E$792/100,2)</f>
        <v>5.12</v>
      </c>
      <c r="F2673" s="11">
        <f>ROUND(АТС!E433*$F$791*$F$792/100,2)</f>
        <v>3.48</v>
      </c>
      <c r="G2673" s="11">
        <f>ROUND(АТС!E433*$G$791*$G$792/100,2)</f>
        <v>2.04</v>
      </c>
    </row>
    <row r="2674" spans="1:7" x14ac:dyDescent="0.25">
      <c r="A2674" s="259"/>
      <c r="B2674" s="125">
        <f t="shared" si="42"/>
        <v>42538.375</v>
      </c>
      <c r="C2674" s="126">
        <v>9</v>
      </c>
      <c r="D2674" s="11">
        <f>ROUND(АТС!E434*$D$791*$D$792/100,2)</f>
        <v>1.1100000000000001</v>
      </c>
      <c r="E2674" s="11">
        <f>ROUND(АТС!E434*$E$791*$E$792/100,2)</f>
        <v>1.02</v>
      </c>
      <c r="F2674" s="11">
        <f>ROUND(АТС!E434*$F$791*$F$792/100,2)</f>
        <v>0.69</v>
      </c>
      <c r="G2674" s="11">
        <f>ROUND(АТС!E434*$G$791*$G$792/100,2)</f>
        <v>0.41</v>
      </c>
    </row>
    <row r="2675" spans="1:7" x14ac:dyDescent="0.25">
      <c r="A2675" s="259"/>
      <c r="B2675" s="123">
        <f t="shared" si="42"/>
        <v>42538.416669999999</v>
      </c>
      <c r="C2675" s="126">
        <v>10</v>
      </c>
      <c r="D2675" s="11">
        <f>ROUND(АТС!E435*$D$791*$D$792/100,2)</f>
        <v>4.9800000000000004</v>
      </c>
      <c r="E2675" s="11">
        <f>ROUND(АТС!E435*$E$791*$E$792/100,2)</f>
        <v>4.58</v>
      </c>
      <c r="F2675" s="11">
        <f>ROUND(АТС!E435*$F$791*$F$792/100,2)</f>
        <v>3.12</v>
      </c>
      <c r="G2675" s="11">
        <f>ROUND(АТС!E435*$G$791*$G$792/100,2)</f>
        <v>1.82</v>
      </c>
    </row>
    <row r="2676" spans="1:7" x14ac:dyDescent="0.25">
      <c r="A2676" s="259"/>
      <c r="B2676" s="125">
        <f t="shared" si="42"/>
        <v>42538.458330000001</v>
      </c>
      <c r="C2676" s="126">
        <v>11</v>
      </c>
      <c r="D2676" s="11">
        <f>ROUND(АТС!E436*$D$791*$D$792/100,2)</f>
        <v>7.13</v>
      </c>
      <c r="E2676" s="11">
        <f>ROUND(АТС!E436*$E$791*$E$792/100,2)</f>
        <v>6.56</v>
      </c>
      <c r="F2676" s="11">
        <f>ROUND(АТС!E436*$F$791*$F$792/100,2)</f>
        <v>4.46</v>
      </c>
      <c r="G2676" s="11">
        <f>ROUND(АТС!E436*$G$791*$G$792/100,2)</f>
        <v>2.61</v>
      </c>
    </row>
    <row r="2677" spans="1:7" x14ac:dyDescent="0.25">
      <c r="A2677" s="259"/>
      <c r="B2677" s="123">
        <f t="shared" si="42"/>
        <v>42538.5</v>
      </c>
      <c r="C2677" s="126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59"/>
      <c r="B2678" s="125">
        <f t="shared" si="42"/>
        <v>42538.541669999999</v>
      </c>
      <c r="C2678" s="126">
        <v>13</v>
      </c>
      <c r="D2678" s="11">
        <f>ROUND(АТС!E438*$D$791*$D$792/100,2)</f>
        <v>0</v>
      </c>
      <c r="E2678" s="11">
        <f>ROUND(АТС!E438*$E$791*$E$792/100,2)</f>
        <v>0</v>
      </c>
      <c r="F2678" s="11">
        <f>ROUND(АТС!E438*$F$791*$F$792/100,2)</f>
        <v>0</v>
      </c>
      <c r="G2678" s="11">
        <f>ROUND(АТС!E438*$G$791*$G$792/100,2)</f>
        <v>0</v>
      </c>
    </row>
    <row r="2679" spans="1:7" x14ac:dyDescent="0.25">
      <c r="A2679" s="259"/>
      <c r="B2679" s="123">
        <f t="shared" si="42"/>
        <v>42538.583330000001</v>
      </c>
      <c r="C2679" s="126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59"/>
      <c r="B2680" s="125">
        <f t="shared" si="42"/>
        <v>42538.625</v>
      </c>
      <c r="C2680" s="126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59"/>
      <c r="B2681" s="123">
        <f t="shared" si="42"/>
        <v>42538.666669999999</v>
      </c>
      <c r="C2681" s="126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9"/>
      <c r="B2682" s="125">
        <f t="shared" si="42"/>
        <v>42538.708330000001</v>
      </c>
      <c r="C2682" s="126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9"/>
      <c r="B2683" s="123">
        <f t="shared" si="42"/>
        <v>42538.75</v>
      </c>
      <c r="C2683" s="126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59"/>
      <c r="B2684" s="125">
        <f t="shared" si="42"/>
        <v>42538.791669999999</v>
      </c>
      <c r="C2684" s="126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59"/>
      <c r="B2685" s="123">
        <f t="shared" si="42"/>
        <v>42538.833330000001</v>
      </c>
      <c r="C2685" s="126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59"/>
      <c r="B2686" s="125">
        <f t="shared" si="42"/>
        <v>42538.875</v>
      </c>
      <c r="C2686" s="126">
        <v>21</v>
      </c>
      <c r="D2686" s="11">
        <f>ROUND(АТС!E446*$D$791*$D$792/100,2)</f>
        <v>0</v>
      </c>
      <c r="E2686" s="11">
        <f>ROUND(АТС!E446*$E$791*$E$792/100,2)</f>
        <v>0</v>
      </c>
      <c r="F2686" s="11">
        <f>ROUND(АТС!E446*$F$791*$F$792/100,2)</f>
        <v>0</v>
      </c>
      <c r="G2686" s="11">
        <f>ROUND(АТС!E446*$G$791*$G$792/100,2)</f>
        <v>0</v>
      </c>
    </row>
    <row r="2687" spans="1:7" x14ac:dyDescent="0.25">
      <c r="A2687" s="259"/>
      <c r="B2687" s="123">
        <f t="shared" si="42"/>
        <v>42538.916669999999</v>
      </c>
      <c r="C2687" s="126">
        <v>22</v>
      </c>
      <c r="D2687" s="11">
        <f>ROUND(АТС!E447*$D$791*$D$792/100,2)</f>
        <v>5.25</v>
      </c>
      <c r="E2687" s="11">
        <f>ROUND(АТС!E447*$E$791*$E$792/100,2)</f>
        <v>4.82</v>
      </c>
      <c r="F2687" s="11">
        <f>ROUND(АТС!E447*$F$791*$F$792/100,2)</f>
        <v>3.28</v>
      </c>
      <c r="G2687" s="11">
        <f>ROUND(АТС!E447*$G$791*$G$792/100,2)</f>
        <v>1.92</v>
      </c>
    </row>
    <row r="2688" spans="1:7" x14ac:dyDescent="0.25">
      <c r="A2688" s="259"/>
      <c r="B2688" s="125">
        <f t="shared" si="42"/>
        <v>42538.958330000001</v>
      </c>
      <c r="C2688" s="126">
        <v>23</v>
      </c>
      <c r="D2688" s="11">
        <f>ROUND(АТС!E448*$D$791*$D$792/100,2)</f>
        <v>28.46</v>
      </c>
      <c r="E2688" s="11">
        <f>ROUND(АТС!E448*$E$791*$E$792/100,2)</f>
        <v>26.15</v>
      </c>
      <c r="F2688" s="11">
        <f>ROUND(АТС!E448*$F$791*$F$792/100,2)</f>
        <v>17.8</v>
      </c>
      <c r="G2688" s="11">
        <f>ROUND(АТС!E448*$G$791*$G$792/100,2)</f>
        <v>10.42</v>
      </c>
    </row>
    <row r="2689" spans="1:7" x14ac:dyDescent="0.25">
      <c r="A2689" s="259"/>
      <c r="B2689" s="123">
        <f t="shared" si="42"/>
        <v>42539</v>
      </c>
      <c r="C2689" s="126">
        <v>0</v>
      </c>
      <c r="D2689" s="11">
        <f>ROUND(АТС!E449*$D$791*$D$792/100,2)</f>
        <v>28.08</v>
      </c>
      <c r="E2689" s="11">
        <f>ROUND(АТС!E449*$E$791*$E$792/100,2)</f>
        <v>25.8</v>
      </c>
      <c r="F2689" s="11">
        <f>ROUND(АТС!E449*$F$791*$F$792/100,2)</f>
        <v>17.559999999999999</v>
      </c>
      <c r="G2689" s="11">
        <f>ROUND(АТС!E449*$G$791*$G$792/100,2)</f>
        <v>10.28</v>
      </c>
    </row>
    <row r="2690" spans="1:7" x14ac:dyDescent="0.25">
      <c r="A2690" s="259"/>
      <c r="B2690" s="125">
        <f t="shared" ref="B2690:B2753" si="43">B2666+1</f>
        <v>42539.041669999999</v>
      </c>
      <c r="C2690" s="126">
        <v>1</v>
      </c>
      <c r="D2690" s="11">
        <f>ROUND(АТС!E450*$D$791*$D$792/100,2)</f>
        <v>20.29</v>
      </c>
      <c r="E2690" s="11">
        <f>ROUND(АТС!E450*$E$791*$E$792/100,2)</f>
        <v>18.64</v>
      </c>
      <c r="F2690" s="11">
        <f>ROUND(АТС!E450*$F$791*$F$792/100,2)</f>
        <v>12.69</v>
      </c>
      <c r="G2690" s="11">
        <f>ROUND(АТС!E450*$G$791*$G$792/100,2)</f>
        <v>7.43</v>
      </c>
    </row>
    <row r="2691" spans="1:7" x14ac:dyDescent="0.25">
      <c r="A2691" s="259"/>
      <c r="B2691" s="123">
        <f t="shared" si="43"/>
        <v>42539.083330000001</v>
      </c>
      <c r="C2691" s="126">
        <v>2</v>
      </c>
      <c r="D2691" s="11">
        <f>ROUND(АТС!E451*$D$791*$D$792/100,2)</f>
        <v>14.79</v>
      </c>
      <c r="E2691" s="11">
        <f>ROUND(АТС!E451*$E$791*$E$792/100,2)</f>
        <v>13.59</v>
      </c>
      <c r="F2691" s="11">
        <f>ROUND(АТС!E451*$F$791*$F$792/100,2)</f>
        <v>9.25</v>
      </c>
      <c r="G2691" s="11">
        <f>ROUND(АТС!E451*$G$791*$G$792/100,2)</f>
        <v>5.41</v>
      </c>
    </row>
    <row r="2692" spans="1:7" x14ac:dyDescent="0.25">
      <c r="A2692" s="259"/>
      <c r="B2692" s="125">
        <f t="shared" si="43"/>
        <v>42539.125</v>
      </c>
      <c r="C2692" s="126">
        <v>3</v>
      </c>
      <c r="D2692" s="11">
        <f>ROUND(АТС!E452*$D$791*$D$792/100,2)</f>
        <v>9.8000000000000007</v>
      </c>
      <c r="E2692" s="11">
        <f>ROUND(АТС!E452*$E$791*$E$792/100,2)</f>
        <v>9.01</v>
      </c>
      <c r="F2692" s="11">
        <f>ROUND(АТС!E452*$F$791*$F$792/100,2)</f>
        <v>6.13</v>
      </c>
      <c r="G2692" s="11">
        <f>ROUND(АТС!E452*$G$791*$G$792/100,2)</f>
        <v>3.59</v>
      </c>
    </row>
    <row r="2693" spans="1:7" x14ac:dyDescent="0.25">
      <c r="A2693" s="259"/>
      <c r="B2693" s="123">
        <f t="shared" si="43"/>
        <v>42539.166669999999</v>
      </c>
      <c r="C2693" s="126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9"/>
      <c r="B2694" s="125">
        <f t="shared" si="43"/>
        <v>42539.208330000001</v>
      </c>
      <c r="C2694" s="126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9"/>
      <c r="B2695" s="123">
        <f t="shared" si="43"/>
        <v>42539.25</v>
      </c>
      <c r="C2695" s="126">
        <v>6</v>
      </c>
      <c r="D2695" s="11">
        <f>ROUND(АТС!E455*$D$791*$D$792/100,2)</f>
        <v>1.0900000000000001</v>
      </c>
      <c r="E2695" s="11">
        <f>ROUND(АТС!E455*$E$791*$E$792/100,2)</f>
        <v>1</v>
      </c>
      <c r="F2695" s="11">
        <f>ROUND(АТС!E455*$F$791*$F$792/100,2)</f>
        <v>0.68</v>
      </c>
      <c r="G2695" s="11">
        <f>ROUND(АТС!E455*$G$791*$G$792/100,2)</f>
        <v>0.4</v>
      </c>
    </row>
    <row r="2696" spans="1:7" x14ac:dyDescent="0.25">
      <c r="A2696" s="259"/>
      <c r="B2696" s="125">
        <f t="shared" si="43"/>
        <v>42539.291669999999</v>
      </c>
      <c r="C2696" s="126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9"/>
      <c r="B2697" s="123">
        <f t="shared" si="43"/>
        <v>42539.333330000001</v>
      </c>
      <c r="C2697" s="126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9"/>
      <c r="B2698" s="125">
        <f t="shared" si="43"/>
        <v>42539.375</v>
      </c>
      <c r="C2698" s="126">
        <v>9</v>
      </c>
      <c r="D2698" s="11">
        <f>ROUND(АТС!E458*$D$791*$D$792/100,2)</f>
        <v>6.78</v>
      </c>
      <c r="E2698" s="11">
        <f>ROUND(АТС!E458*$E$791*$E$792/100,2)</f>
        <v>6.23</v>
      </c>
      <c r="F2698" s="11">
        <f>ROUND(АТС!E458*$F$791*$F$792/100,2)</f>
        <v>4.24</v>
      </c>
      <c r="G2698" s="11">
        <f>ROUND(АТС!E458*$G$791*$G$792/100,2)</f>
        <v>2.48</v>
      </c>
    </row>
    <row r="2699" spans="1:7" x14ac:dyDescent="0.25">
      <c r="A2699" s="259"/>
      <c r="B2699" s="123">
        <f t="shared" si="43"/>
        <v>42539.416669999999</v>
      </c>
      <c r="C2699" s="126">
        <v>10</v>
      </c>
      <c r="D2699" s="11">
        <f>ROUND(АТС!E459*$D$791*$D$792/100,2)</f>
        <v>5.5</v>
      </c>
      <c r="E2699" s="11">
        <f>ROUND(АТС!E459*$E$791*$E$792/100,2)</f>
        <v>5.0599999999999996</v>
      </c>
      <c r="F2699" s="11">
        <f>ROUND(АТС!E459*$F$791*$F$792/100,2)</f>
        <v>3.44</v>
      </c>
      <c r="G2699" s="11">
        <f>ROUND(АТС!E459*$G$791*$G$792/100,2)</f>
        <v>2.0099999999999998</v>
      </c>
    </row>
    <row r="2700" spans="1:7" x14ac:dyDescent="0.25">
      <c r="A2700" s="259"/>
      <c r="B2700" s="125">
        <f t="shared" si="43"/>
        <v>42539.458330000001</v>
      </c>
      <c r="C2700" s="126">
        <v>11</v>
      </c>
      <c r="D2700" s="11">
        <f>ROUND(АТС!E460*$D$791*$D$792/100,2)</f>
        <v>7.89</v>
      </c>
      <c r="E2700" s="11">
        <f>ROUND(АТС!E460*$E$791*$E$792/100,2)</f>
        <v>7.25</v>
      </c>
      <c r="F2700" s="11">
        <f>ROUND(АТС!E460*$F$791*$F$792/100,2)</f>
        <v>4.93</v>
      </c>
      <c r="G2700" s="11">
        <f>ROUND(АТС!E460*$G$791*$G$792/100,2)</f>
        <v>2.89</v>
      </c>
    </row>
    <row r="2701" spans="1:7" x14ac:dyDescent="0.25">
      <c r="A2701" s="259"/>
      <c r="B2701" s="123">
        <f t="shared" si="43"/>
        <v>42539.5</v>
      </c>
      <c r="C2701" s="126">
        <v>12</v>
      </c>
      <c r="D2701" s="11">
        <f>ROUND(АТС!E461*$D$791*$D$792/100,2)</f>
        <v>0.03</v>
      </c>
      <c r="E2701" s="11">
        <f>ROUND(АТС!E461*$E$791*$E$792/100,2)</f>
        <v>0.02</v>
      </c>
      <c r="F2701" s="11">
        <f>ROUND(АТС!E461*$F$791*$F$792/100,2)</f>
        <v>0.02</v>
      </c>
      <c r="G2701" s="11">
        <f>ROUND(АТС!E461*$G$791*$G$792/100,2)</f>
        <v>0.01</v>
      </c>
    </row>
    <row r="2702" spans="1:7" x14ac:dyDescent="0.25">
      <c r="A2702" s="259"/>
      <c r="B2702" s="125">
        <f t="shared" si="43"/>
        <v>42539.541669999999</v>
      </c>
      <c r="C2702" s="126">
        <v>13</v>
      </c>
      <c r="D2702" s="11">
        <f>ROUND(АТС!E462*$D$791*$D$792/100,2)</f>
        <v>0.52</v>
      </c>
      <c r="E2702" s="11">
        <f>ROUND(АТС!E462*$E$791*$E$792/100,2)</f>
        <v>0.48</v>
      </c>
      <c r="F2702" s="11">
        <f>ROUND(АТС!E462*$F$791*$F$792/100,2)</f>
        <v>0.32</v>
      </c>
      <c r="G2702" s="11">
        <f>ROUND(АТС!E462*$G$791*$G$792/100,2)</f>
        <v>0.19</v>
      </c>
    </row>
    <row r="2703" spans="1:7" x14ac:dyDescent="0.25">
      <c r="A2703" s="259"/>
      <c r="B2703" s="123">
        <f t="shared" si="43"/>
        <v>42539.583330000001</v>
      </c>
      <c r="C2703" s="126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59"/>
      <c r="B2704" s="125">
        <f t="shared" si="43"/>
        <v>42539.625</v>
      </c>
      <c r="C2704" s="126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9"/>
      <c r="B2705" s="123">
        <f t="shared" si="43"/>
        <v>42539.666669999999</v>
      </c>
      <c r="C2705" s="126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59"/>
      <c r="B2706" s="125">
        <f t="shared" si="43"/>
        <v>42539.708330000001</v>
      </c>
      <c r="C2706" s="126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9"/>
      <c r="B2707" s="123">
        <f t="shared" si="43"/>
        <v>42539.75</v>
      </c>
      <c r="C2707" s="126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9"/>
      <c r="B2708" s="125">
        <f t="shared" si="43"/>
        <v>42539.791669999999</v>
      </c>
      <c r="C2708" s="126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59"/>
      <c r="B2709" s="123">
        <f t="shared" si="43"/>
        <v>42539.833330000001</v>
      </c>
      <c r="C2709" s="126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59"/>
      <c r="B2710" s="125">
        <f t="shared" si="43"/>
        <v>42539.875</v>
      </c>
      <c r="C2710" s="126">
        <v>21</v>
      </c>
      <c r="D2710" s="11">
        <f>ROUND(АТС!E470*$D$791*$D$792/100,2)</f>
        <v>0</v>
      </c>
      <c r="E2710" s="11">
        <f>ROUND(АТС!E470*$E$791*$E$792/100,2)</f>
        <v>0</v>
      </c>
      <c r="F2710" s="11">
        <f>ROUND(АТС!E470*$F$791*$F$792/100,2)</f>
        <v>0</v>
      </c>
      <c r="G2710" s="11">
        <f>ROUND(АТС!E470*$G$791*$G$792/100,2)</f>
        <v>0</v>
      </c>
    </row>
    <row r="2711" spans="1:7" x14ac:dyDescent="0.25">
      <c r="A2711" s="259"/>
      <c r="B2711" s="123">
        <f t="shared" si="43"/>
        <v>42539.916669999999</v>
      </c>
      <c r="C2711" s="126">
        <v>22</v>
      </c>
      <c r="D2711" s="11">
        <f>ROUND(АТС!E471*$D$791*$D$792/100,2)</f>
        <v>12.09</v>
      </c>
      <c r="E2711" s="11">
        <f>ROUND(АТС!E471*$E$791*$E$792/100,2)</f>
        <v>11.1</v>
      </c>
      <c r="F2711" s="11">
        <f>ROUND(АТС!E471*$F$791*$F$792/100,2)</f>
        <v>7.56</v>
      </c>
      <c r="G2711" s="11">
        <f>ROUND(АТС!E471*$G$791*$G$792/100,2)</f>
        <v>4.42</v>
      </c>
    </row>
    <row r="2712" spans="1:7" x14ac:dyDescent="0.25">
      <c r="A2712" s="259"/>
      <c r="B2712" s="125">
        <f t="shared" si="43"/>
        <v>42539.958330000001</v>
      </c>
      <c r="C2712" s="126">
        <v>23</v>
      </c>
      <c r="D2712" s="11">
        <f>ROUND(АТС!E472*$D$791*$D$792/100,2)</f>
        <v>12.74</v>
      </c>
      <c r="E2712" s="11">
        <f>ROUND(АТС!E472*$E$791*$E$792/100,2)</f>
        <v>11.71</v>
      </c>
      <c r="F2712" s="11">
        <f>ROUND(АТС!E472*$F$791*$F$792/100,2)</f>
        <v>7.97</v>
      </c>
      <c r="G2712" s="11">
        <f>ROUND(АТС!E472*$G$791*$G$792/100,2)</f>
        <v>4.66</v>
      </c>
    </row>
    <row r="2713" spans="1:7" x14ac:dyDescent="0.25">
      <c r="A2713" s="259"/>
      <c r="B2713" s="123">
        <f t="shared" si="43"/>
        <v>42540</v>
      </c>
      <c r="C2713" s="126">
        <v>0</v>
      </c>
      <c r="D2713" s="11">
        <f>ROUND(АТС!E473*$D$791*$D$792/100,2)</f>
        <v>4.58</v>
      </c>
      <c r="E2713" s="11">
        <f>ROUND(АТС!E473*$E$791*$E$792/100,2)</f>
        <v>4.21</v>
      </c>
      <c r="F2713" s="11">
        <f>ROUND(АТС!E473*$F$791*$F$792/100,2)</f>
        <v>2.86</v>
      </c>
      <c r="G2713" s="11">
        <f>ROUND(АТС!E473*$G$791*$G$792/100,2)</f>
        <v>1.68</v>
      </c>
    </row>
    <row r="2714" spans="1:7" x14ac:dyDescent="0.25">
      <c r="A2714" s="259"/>
      <c r="B2714" s="125">
        <f t="shared" si="43"/>
        <v>42540.041669999999</v>
      </c>
      <c r="C2714" s="126">
        <v>1</v>
      </c>
      <c r="D2714" s="11">
        <f>ROUND(АТС!E474*$D$791*$D$792/100,2)</f>
        <v>0.02</v>
      </c>
      <c r="E2714" s="11">
        <f>ROUND(АТС!E474*$E$791*$E$792/100,2)</f>
        <v>0.01</v>
      </c>
      <c r="F2714" s="11">
        <f>ROUND(АТС!E474*$F$791*$F$792/100,2)</f>
        <v>0.01</v>
      </c>
      <c r="G2714" s="11">
        <f>ROUND(АТС!E474*$G$791*$G$792/100,2)</f>
        <v>0.01</v>
      </c>
    </row>
    <row r="2715" spans="1:7" x14ac:dyDescent="0.25">
      <c r="A2715" s="259"/>
      <c r="B2715" s="123">
        <f t="shared" si="43"/>
        <v>42540.083330000001</v>
      </c>
      <c r="C2715" s="126">
        <v>2</v>
      </c>
      <c r="D2715" s="11">
        <f>ROUND(АТС!E475*$D$791*$D$792/100,2)</f>
        <v>15.23</v>
      </c>
      <c r="E2715" s="11">
        <f>ROUND(АТС!E475*$E$791*$E$792/100,2)</f>
        <v>14</v>
      </c>
      <c r="F2715" s="11">
        <f>ROUND(АТС!E475*$F$791*$F$792/100,2)</f>
        <v>9.5299999999999994</v>
      </c>
      <c r="G2715" s="11">
        <f>ROUND(АТС!E475*$G$791*$G$792/100,2)</f>
        <v>5.58</v>
      </c>
    </row>
    <row r="2716" spans="1:7" x14ac:dyDescent="0.25">
      <c r="A2716" s="259"/>
      <c r="B2716" s="125">
        <f t="shared" si="43"/>
        <v>42540.125</v>
      </c>
      <c r="C2716" s="126">
        <v>3</v>
      </c>
      <c r="D2716" s="11">
        <f>ROUND(АТС!E476*$D$791*$D$792/100,2)</f>
        <v>3.33</v>
      </c>
      <c r="E2716" s="11">
        <f>ROUND(АТС!E476*$E$791*$E$792/100,2)</f>
        <v>3.06</v>
      </c>
      <c r="F2716" s="11">
        <f>ROUND(АТС!E476*$F$791*$F$792/100,2)</f>
        <v>2.09</v>
      </c>
      <c r="G2716" s="11">
        <f>ROUND(АТС!E476*$G$791*$G$792/100,2)</f>
        <v>1.22</v>
      </c>
    </row>
    <row r="2717" spans="1:7" x14ac:dyDescent="0.25">
      <c r="A2717" s="259"/>
      <c r="B2717" s="123">
        <f t="shared" si="43"/>
        <v>42540.166669999999</v>
      </c>
      <c r="C2717" s="126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59"/>
      <c r="B2718" s="125">
        <f t="shared" si="43"/>
        <v>42540.208330000001</v>
      </c>
      <c r="C2718" s="126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9"/>
      <c r="B2719" s="123">
        <f t="shared" si="43"/>
        <v>42540.25</v>
      </c>
      <c r="C2719" s="126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9"/>
      <c r="B2720" s="125">
        <f t="shared" si="43"/>
        <v>42540.291669999999</v>
      </c>
      <c r="C2720" s="126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9"/>
      <c r="B2721" s="123">
        <f t="shared" si="43"/>
        <v>42540.333330000001</v>
      </c>
      <c r="C2721" s="126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9"/>
      <c r="B2722" s="125">
        <f t="shared" si="43"/>
        <v>42540.375</v>
      </c>
      <c r="C2722" s="126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9"/>
      <c r="B2723" s="123">
        <f t="shared" si="43"/>
        <v>42540.416669999999</v>
      </c>
      <c r="C2723" s="126">
        <v>10</v>
      </c>
      <c r="D2723" s="11">
        <f>ROUND(АТС!E483*$D$791*$D$792/100,2)</f>
        <v>0</v>
      </c>
      <c r="E2723" s="11">
        <f>ROUND(АТС!E483*$E$791*$E$792/100,2)</f>
        <v>0</v>
      </c>
      <c r="F2723" s="11">
        <f>ROUND(АТС!E483*$F$791*$F$792/100,2)</f>
        <v>0</v>
      </c>
      <c r="G2723" s="11">
        <f>ROUND(АТС!E483*$G$791*$G$792/100,2)</f>
        <v>0</v>
      </c>
    </row>
    <row r="2724" spans="1:7" x14ac:dyDescent="0.25">
      <c r="A2724" s="259"/>
      <c r="B2724" s="125">
        <f t="shared" si="43"/>
        <v>42540.458330000001</v>
      </c>
      <c r="C2724" s="126">
        <v>11</v>
      </c>
      <c r="D2724" s="11">
        <f>ROUND(АТС!E484*$D$791*$D$792/100,2)</f>
        <v>0</v>
      </c>
      <c r="E2724" s="11">
        <f>ROUND(АТС!E484*$E$791*$E$792/100,2)</f>
        <v>0</v>
      </c>
      <c r="F2724" s="11">
        <f>ROUND(АТС!E484*$F$791*$F$792/100,2)</f>
        <v>0</v>
      </c>
      <c r="G2724" s="11">
        <f>ROUND(АТС!E484*$G$791*$G$792/100,2)</f>
        <v>0</v>
      </c>
    </row>
    <row r="2725" spans="1:7" x14ac:dyDescent="0.25">
      <c r="A2725" s="259"/>
      <c r="B2725" s="123">
        <f t="shared" si="43"/>
        <v>42540.5</v>
      </c>
      <c r="C2725" s="126">
        <v>12</v>
      </c>
      <c r="D2725" s="11">
        <f>ROUND(АТС!E485*$D$791*$D$792/100,2)</f>
        <v>0</v>
      </c>
      <c r="E2725" s="11">
        <f>ROUND(АТС!E485*$E$791*$E$792/100,2)</f>
        <v>0</v>
      </c>
      <c r="F2725" s="11">
        <f>ROUND(АТС!E485*$F$791*$F$792/100,2)</f>
        <v>0</v>
      </c>
      <c r="G2725" s="11">
        <f>ROUND(АТС!E485*$G$791*$G$792/100,2)</f>
        <v>0</v>
      </c>
    </row>
    <row r="2726" spans="1:7" x14ac:dyDescent="0.25">
      <c r="A2726" s="259"/>
      <c r="B2726" s="125">
        <f t="shared" si="43"/>
        <v>42540.541669999999</v>
      </c>
      <c r="C2726" s="126">
        <v>13</v>
      </c>
      <c r="D2726" s="11">
        <f>ROUND(АТС!E486*$D$791*$D$792/100,2)</f>
        <v>0</v>
      </c>
      <c r="E2726" s="11">
        <f>ROUND(АТС!E486*$E$791*$E$792/100,2)</f>
        <v>0</v>
      </c>
      <c r="F2726" s="11">
        <f>ROUND(АТС!E486*$F$791*$F$792/100,2)</f>
        <v>0</v>
      </c>
      <c r="G2726" s="11">
        <f>ROUND(АТС!E486*$G$791*$G$792/100,2)</f>
        <v>0</v>
      </c>
    </row>
    <row r="2727" spans="1:7" x14ac:dyDescent="0.25">
      <c r="A2727" s="259"/>
      <c r="B2727" s="123">
        <f t="shared" si="43"/>
        <v>42540.583330000001</v>
      </c>
      <c r="C2727" s="126">
        <v>14</v>
      </c>
      <c r="D2727" s="11">
        <f>ROUND(АТС!E487*$D$791*$D$792/100,2)</f>
        <v>0</v>
      </c>
      <c r="E2727" s="11">
        <f>ROUND(АТС!E487*$E$791*$E$792/100,2)</f>
        <v>0</v>
      </c>
      <c r="F2727" s="11">
        <f>ROUND(АТС!E487*$F$791*$F$792/100,2)</f>
        <v>0</v>
      </c>
      <c r="G2727" s="11">
        <f>ROUND(АТС!E487*$G$791*$G$792/100,2)</f>
        <v>0</v>
      </c>
    </row>
    <row r="2728" spans="1:7" x14ac:dyDescent="0.25">
      <c r="A2728" s="259"/>
      <c r="B2728" s="125">
        <f t="shared" si="43"/>
        <v>42540.625</v>
      </c>
      <c r="C2728" s="126">
        <v>15</v>
      </c>
      <c r="D2728" s="11">
        <f>ROUND(АТС!E488*$D$791*$D$792/100,2)</f>
        <v>0</v>
      </c>
      <c r="E2728" s="11">
        <f>ROUND(АТС!E488*$E$791*$E$792/100,2)</f>
        <v>0</v>
      </c>
      <c r="F2728" s="11">
        <f>ROUND(АТС!E488*$F$791*$F$792/100,2)</f>
        <v>0</v>
      </c>
      <c r="G2728" s="11">
        <f>ROUND(АТС!E488*$G$791*$G$792/100,2)</f>
        <v>0</v>
      </c>
    </row>
    <row r="2729" spans="1:7" x14ac:dyDescent="0.25">
      <c r="A2729" s="259"/>
      <c r="B2729" s="123">
        <f t="shared" si="43"/>
        <v>42540.666669999999</v>
      </c>
      <c r="C2729" s="126">
        <v>16</v>
      </c>
      <c r="D2729" s="11">
        <f>ROUND(АТС!E489*$D$791*$D$792/100,2)</f>
        <v>0</v>
      </c>
      <c r="E2729" s="11">
        <f>ROUND(АТС!E489*$E$791*$E$792/100,2)</f>
        <v>0</v>
      </c>
      <c r="F2729" s="11">
        <f>ROUND(АТС!E489*$F$791*$F$792/100,2)</f>
        <v>0</v>
      </c>
      <c r="G2729" s="11">
        <f>ROUND(АТС!E489*$G$791*$G$792/100,2)</f>
        <v>0</v>
      </c>
    </row>
    <row r="2730" spans="1:7" x14ac:dyDescent="0.25">
      <c r="A2730" s="259"/>
      <c r="B2730" s="125">
        <f t="shared" si="43"/>
        <v>42540.708330000001</v>
      </c>
      <c r="C2730" s="126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59"/>
      <c r="B2731" s="123">
        <f t="shared" si="43"/>
        <v>42540.75</v>
      </c>
      <c r="C2731" s="126">
        <v>18</v>
      </c>
      <c r="D2731" s="11">
        <f>ROUND(АТС!E491*$D$791*$D$792/100,2)</f>
        <v>0</v>
      </c>
      <c r="E2731" s="11">
        <f>ROUND(АТС!E491*$E$791*$E$792/100,2)</f>
        <v>0</v>
      </c>
      <c r="F2731" s="11">
        <f>ROUND(АТС!E491*$F$791*$F$792/100,2)</f>
        <v>0</v>
      </c>
      <c r="G2731" s="11">
        <f>ROUND(АТС!E491*$G$791*$G$792/100,2)</f>
        <v>0</v>
      </c>
    </row>
    <row r="2732" spans="1:7" x14ac:dyDescent="0.25">
      <c r="A2732" s="259"/>
      <c r="B2732" s="125">
        <f t="shared" si="43"/>
        <v>42540.791669999999</v>
      </c>
      <c r="C2732" s="126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59"/>
      <c r="B2733" s="123">
        <f t="shared" si="43"/>
        <v>42540.833330000001</v>
      </c>
      <c r="C2733" s="126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59"/>
      <c r="B2734" s="125">
        <f t="shared" si="43"/>
        <v>42540.875</v>
      </c>
      <c r="C2734" s="126">
        <v>21</v>
      </c>
      <c r="D2734" s="11">
        <f>ROUND(АТС!E494*$D$791*$D$792/100,2)</f>
        <v>3.98</v>
      </c>
      <c r="E2734" s="11">
        <f>ROUND(АТС!E494*$E$791*$E$792/100,2)</f>
        <v>3.65</v>
      </c>
      <c r="F2734" s="11">
        <f>ROUND(АТС!E494*$F$791*$F$792/100,2)</f>
        <v>2.4900000000000002</v>
      </c>
      <c r="G2734" s="11">
        <f>ROUND(АТС!E494*$G$791*$G$792/100,2)</f>
        <v>1.46</v>
      </c>
    </row>
    <row r="2735" spans="1:7" x14ac:dyDescent="0.25">
      <c r="A2735" s="259"/>
      <c r="B2735" s="123">
        <f t="shared" si="43"/>
        <v>42540.916669999999</v>
      </c>
      <c r="C2735" s="126">
        <v>22</v>
      </c>
      <c r="D2735" s="11">
        <f>ROUND(АТС!E495*$D$791*$D$792/100,2)</f>
        <v>62.75</v>
      </c>
      <c r="E2735" s="11">
        <f>ROUND(АТС!E495*$E$791*$E$792/100,2)</f>
        <v>57.66</v>
      </c>
      <c r="F2735" s="11">
        <f>ROUND(АТС!E495*$F$791*$F$792/100,2)</f>
        <v>39.25</v>
      </c>
      <c r="G2735" s="11">
        <f>ROUND(АТС!E495*$G$791*$G$792/100,2)</f>
        <v>22.97</v>
      </c>
    </row>
    <row r="2736" spans="1:7" x14ac:dyDescent="0.25">
      <c r="A2736" s="259"/>
      <c r="B2736" s="125">
        <f t="shared" si="43"/>
        <v>42540.958330000001</v>
      </c>
      <c r="C2736" s="126">
        <v>23</v>
      </c>
      <c r="D2736" s="11">
        <f>ROUND(АТС!E496*$D$791*$D$792/100,2)</f>
        <v>50.77</v>
      </c>
      <c r="E2736" s="11">
        <f>ROUND(АТС!E496*$E$791*$E$792/100,2)</f>
        <v>46.65</v>
      </c>
      <c r="F2736" s="11">
        <f>ROUND(АТС!E496*$F$791*$F$792/100,2)</f>
        <v>31.76</v>
      </c>
      <c r="G2736" s="11">
        <f>ROUND(АТС!E496*$G$791*$G$792/100,2)</f>
        <v>18.59</v>
      </c>
    </row>
    <row r="2737" spans="1:7" x14ac:dyDescent="0.25">
      <c r="A2737" s="259"/>
      <c r="B2737" s="123">
        <f t="shared" si="43"/>
        <v>42541</v>
      </c>
      <c r="C2737" s="126">
        <v>0</v>
      </c>
      <c r="D2737" s="11">
        <f>ROUND(АТС!E497*$D$791*$D$792/100,2)</f>
        <v>20</v>
      </c>
      <c r="E2737" s="11">
        <f>ROUND(АТС!E497*$E$791*$E$792/100,2)</f>
        <v>18.37</v>
      </c>
      <c r="F2737" s="11">
        <f>ROUND(АТС!E497*$F$791*$F$792/100,2)</f>
        <v>12.51</v>
      </c>
      <c r="G2737" s="11">
        <f>ROUND(АТС!E497*$G$791*$G$792/100,2)</f>
        <v>7.32</v>
      </c>
    </row>
    <row r="2738" spans="1:7" x14ac:dyDescent="0.25">
      <c r="A2738" s="259"/>
      <c r="B2738" s="125">
        <f t="shared" si="43"/>
        <v>42541.041669999999</v>
      </c>
      <c r="C2738" s="126">
        <v>1</v>
      </c>
      <c r="D2738" s="11">
        <f>ROUND(АТС!E498*$D$791*$D$792/100,2)</f>
        <v>23.15</v>
      </c>
      <c r="E2738" s="11">
        <f>ROUND(АТС!E498*$E$791*$E$792/100,2)</f>
        <v>21.27</v>
      </c>
      <c r="F2738" s="11">
        <f>ROUND(АТС!E498*$F$791*$F$792/100,2)</f>
        <v>14.48</v>
      </c>
      <c r="G2738" s="11">
        <f>ROUND(АТС!E498*$G$791*$G$792/100,2)</f>
        <v>8.4700000000000006</v>
      </c>
    </row>
    <row r="2739" spans="1:7" x14ac:dyDescent="0.25">
      <c r="A2739" s="259"/>
      <c r="B2739" s="123">
        <f t="shared" si="43"/>
        <v>42541.083330000001</v>
      </c>
      <c r="C2739" s="126">
        <v>2</v>
      </c>
      <c r="D2739" s="11">
        <f>ROUND(АТС!E499*$D$791*$D$792/100,2)</f>
        <v>22.51</v>
      </c>
      <c r="E2739" s="11">
        <f>ROUND(АТС!E499*$E$791*$E$792/100,2)</f>
        <v>20.68</v>
      </c>
      <c r="F2739" s="11">
        <f>ROUND(АТС!E499*$F$791*$F$792/100,2)</f>
        <v>14.08</v>
      </c>
      <c r="G2739" s="11">
        <f>ROUND(АТС!E499*$G$791*$G$792/100,2)</f>
        <v>8.24</v>
      </c>
    </row>
    <row r="2740" spans="1:7" x14ac:dyDescent="0.25">
      <c r="A2740" s="259"/>
      <c r="B2740" s="125">
        <f t="shared" si="43"/>
        <v>42541.125</v>
      </c>
      <c r="C2740" s="126">
        <v>3</v>
      </c>
      <c r="D2740" s="11">
        <f>ROUND(АТС!E500*$D$791*$D$792/100,2)</f>
        <v>14.2</v>
      </c>
      <c r="E2740" s="11">
        <f>ROUND(АТС!E500*$E$791*$E$792/100,2)</f>
        <v>13.05</v>
      </c>
      <c r="F2740" s="11">
        <f>ROUND(АТС!E500*$F$791*$F$792/100,2)</f>
        <v>8.8800000000000008</v>
      </c>
      <c r="G2740" s="11">
        <f>ROUND(АТС!E500*$G$791*$G$792/100,2)</f>
        <v>5.2</v>
      </c>
    </row>
    <row r="2741" spans="1:7" x14ac:dyDescent="0.25">
      <c r="A2741" s="259"/>
      <c r="B2741" s="123">
        <f t="shared" si="43"/>
        <v>42541.166669999999</v>
      </c>
      <c r="C2741" s="126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59"/>
      <c r="B2742" s="125">
        <f t="shared" si="43"/>
        <v>42541.208330000001</v>
      </c>
      <c r="C2742" s="126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9"/>
      <c r="B2743" s="123">
        <f t="shared" si="43"/>
        <v>42541.25</v>
      </c>
      <c r="C2743" s="126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9"/>
      <c r="B2744" s="125">
        <f t="shared" si="43"/>
        <v>42541.291669999999</v>
      </c>
      <c r="C2744" s="126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9"/>
      <c r="B2745" s="123">
        <f t="shared" si="43"/>
        <v>42541.333330000001</v>
      </c>
      <c r="C2745" s="126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59"/>
      <c r="B2746" s="125">
        <f t="shared" si="43"/>
        <v>42541.375</v>
      </c>
      <c r="C2746" s="126">
        <v>9</v>
      </c>
      <c r="D2746" s="11">
        <f>ROUND(АТС!E506*$D$791*$D$792/100,2)</f>
        <v>0</v>
      </c>
      <c r="E2746" s="11">
        <f>ROUND(АТС!E506*$E$791*$E$792/100,2)</f>
        <v>0</v>
      </c>
      <c r="F2746" s="11">
        <f>ROUND(АТС!E506*$F$791*$F$792/100,2)</f>
        <v>0</v>
      </c>
      <c r="G2746" s="11">
        <f>ROUND(АТС!E506*$G$791*$G$792/100,2)</f>
        <v>0</v>
      </c>
    </row>
    <row r="2747" spans="1:7" x14ac:dyDescent="0.25">
      <c r="A2747" s="259"/>
      <c r="B2747" s="123">
        <f t="shared" si="43"/>
        <v>42541.416669999999</v>
      </c>
      <c r="C2747" s="126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59"/>
      <c r="B2748" s="125">
        <f t="shared" si="43"/>
        <v>42541.458330000001</v>
      </c>
      <c r="C2748" s="126">
        <v>11</v>
      </c>
      <c r="D2748" s="11">
        <f>ROUND(АТС!E508*$D$791*$D$792/100,2)</f>
        <v>0</v>
      </c>
      <c r="E2748" s="11">
        <f>ROUND(АТС!E508*$E$791*$E$792/100,2)</f>
        <v>0</v>
      </c>
      <c r="F2748" s="11">
        <f>ROUND(АТС!E508*$F$791*$F$792/100,2)</f>
        <v>0</v>
      </c>
      <c r="G2748" s="11">
        <f>ROUND(АТС!E508*$G$791*$G$792/100,2)</f>
        <v>0</v>
      </c>
    </row>
    <row r="2749" spans="1:7" x14ac:dyDescent="0.25">
      <c r="A2749" s="259"/>
      <c r="B2749" s="123">
        <f t="shared" si="43"/>
        <v>42541.5</v>
      </c>
      <c r="C2749" s="126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59"/>
      <c r="B2750" s="125">
        <f t="shared" si="43"/>
        <v>42541.541669999999</v>
      </c>
      <c r="C2750" s="126">
        <v>13</v>
      </c>
      <c r="D2750" s="11">
        <f>ROUND(АТС!E510*$D$791*$D$792/100,2)</f>
        <v>0</v>
      </c>
      <c r="E2750" s="11">
        <f>ROUND(АТС!E510*$E$791*$E$792/100,2)</f>
        <v>0</v>
      </c>
      <c r="F2750" s="11">
        <f>ROUND(АТС!E510*$F$791*$F$792/100,2)</f>
        <v>0</v>
      </c>
      <c r="G2750" s="11">
        <f>ROUND(АТС!E510*$G$791*$G$792/100,2)</f>
        <v>0</v>
      </c>
    </row>
    <row r="2751" spans="1:7" x14ac:dyDescent="0.25">
      <c r="A2751" s="259"/>
      <c r="B2751" s="123">
        <f t="shared" si="43"/>
        <v>42541.583330000001</v>
      </c>
      <c r="C2751" s="126">
        <v>14</v>
      </c>
      <c r="D2751" s="11">
        <f>ROUND(АТС!E511*$D$791*$D$792/100,2)</f>
        <v>0</v>
      </c>
      <c r="E2751" s="11">
        <f>ROUND(АТС!E511*$E$791*$E$792/100,2)</f>
        <v>0</v>
      </c>
      <c r="F2751" s="11">
        <f>ROUND(АТС!E511*$F$791*$F$792/100,2)</f>
        <v>0</v>
      </c>
      <c r="G2751" s="11">
        <f>ROUND(АТС!E511*$G$791*$G$792/100,2)</f>
        <v>0</v>
      </c>
    </row>
    <row r="2752" spans="1:7" x14ac:dyDescent="0.25">
      <c r="A2752" s="259"/>
      <c r="B2752" s="125">
        <f t="shared" si="43"/>
        <v>42541.625</v>
      </c>
      <c r="C2752" s="126">
        <v>15</v>
      </c>
      <c r="D2752" s="11">
        <f>ROUND(АТС!E512*$D$791*$D$792/100,2)</f>
        <v>0</v>
      </c>
      <c r="E2752" s="11">
        <f>ROUND(АТС!E512*$E$791*$E$792/100,2)</f>
        <v>0</v>
      </c>
      <c r="F2752" s="11">
        <f>ROUND(АТС!E512*$F$791*$F$792/100,2)</f>
        <v>0</v>
      </c>
      <c r="G2752" s="11">
        <f>ROUND(АТС!E512*$G$791*$G$792/100,2)</f>
        <v>0</v>
      </c>
    </row>
    <row r="2753" spans="1:7" x14ac:dyDescent="0.25">
      <c r="A2753" s="259"/>
      <c r="B2753" s="123">
        <f t="shared" si="43"/>
        <v>42541.666669999999</v>
      </c>
      <c r="C2753" s="126">
        <v>16</v>
      </c>
      <c r="D2753" s="11">
        <f>ROUND(АТС!E513*$D$791*$D$792/100,2)</f>
        <v>0</v>
      </c>
      <c r="E2753" s="11">
        <f>ROUND(АТС!E513*$E$791*$E$792/100,2)</f>
        <v>0</v>
      </c>
      <c r="F2753" s="11">
        <f>ROUND(АТС!E513*$F$791*$F$792/100,2)</f>
        <v>0</v>
      </c>
      <c r="G2753" s="11">
        <f>ROUND(АТС!E513*$G$791*$G$792/100,2)</f>
        <v>0</v>
      </c>
    </row>
    <row r="2754" spans="1:7" x14ac:dyDescent="0.25">
      <c r="A2754" s="259"/>
      <c r="B2754" s="125">
        <f t="shared" ref="B2754:B2817" si="44">B2730+1</f>
        <v>42541.708330000001</v>
      </c>
      <c r="C2754" s="126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59"/>
      <c r="B2755" s="123">
        <f t="shared" si="44"/>
        <v>42541.75</v>
      </c>
      <c r="C2755" s="126">
        <v>18</v>
      </c>
      <c r="D2755" s="11">
        <f>ROUND(АТС!E515*$D$791*$D$792/100,2)</f>
        <v>7.56</v>
      </c>
      <c r="E2755" s="11">
        <f>ROUND(АТС!E515*$E$791*$E$792/100,2)</f>
        <v>6.94</v>
      </c>
      <c r="F2755" s="11">
        <f>ROUND(АТС!E515*$F$791*$F$792/100,2)</f>
        <v>4.7300000000000004</v>
      </c>
      <c r="G2755" s="11">
        <f>ROUND(АТС!E515*$G$791*$G$792/100,2)</f>
        <v>2.77</v>
      </c>
    </row>
    <row r="2756" spans="1:7" x14ac:dyDescent="0.25">
      <c r="A2756" s="259"/>
      <c r="B2756" s="125">
        <f t="shared" si="44"/>
        <v>42541.791669999999</v>
      </c>
      <c r="C2756" s="126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59"/>
      <c r="B2757" s="123">
        <f t="shared" si="44"/>
        <v>42541.833330000001</v>
      </c>
      <c r="C2757" s="126">
        <v>20</v>
      </c>
      <c r="D2757" s="11">
        <f>ROUND(АТС!E517*$D$791*$D$792/100,2)</f>
        <v>0</v>
      </c>
      <c r="E2757" s="11">
        <f>ROUND(АТС!E517*$E$791*$E$792/100,2)</f>
        <v>0</v>
      </c>
      <c r="F2757" s="11">
        <f>ROUND(АТС!E517*$F$791*$F$792/100,2)</f>
        <v>0</v>
      </c>
      <c r="G2757" s="11">
        <f>ROUND(АТС!E517*$G$791*$G$792/100,2)</f>
        <v>0</v>
      </c>
    </row>
    <row r="2758" spans="1:7" x14ac:dyDescent="0.25">
      <c r="A2758" s="259"/>
      <c r="B2758" s="125">
        <f t="shared" si="44"/>
        <v>42541.875</v>
      </c>
      <c r="C2758" s="126">
        <v>21</v>
      </c>
      <c r="D2758" s="11">
        <f>ROUND(АТС!E518*$D$791*$D$792/100,2)</f>
        <v>0</v>
      </c>
      <c r="E2758" s="11">
        <f>ROUND(АТС!E518*$E$791*$E$792/100,2)</f>
        <v>0</v>
      </c>
      <c r="F2758" s="11">
        <f>ROUND(АТС!E518*$F$791*$F$792/100,2)</f>
        <v>0</v>
      </c>
      <c r="G2758" s="11">
        <f>ROUND(АТС!E518*$G$791*$G$792/100,2)</f>
        <v>0</v>
      </c>
    </row>
    <row r="2759" spans="1:7" x14ac:dyDescent="0.25">
      <c r="A2759" s="259"/>
      <c r="B2759" s="123">
        <f t="shared" si="44"/>
        <v>42541.916669999999</v>
      </c>
      <c r="C2759" s="126">
        <v>22</v>
      </c>
      <c r="D2759" s="11">
        <f>ROUND(АТС!E519*$D$791*$D$792/100,2)</f>
        <v>35.869999999999997</v>
      </c>
      <c r="E2759" s="11">
        <f>ROUND(АТС!E519*$E$791*$E$792/100,2)</f>
        <v>32.96</v>
      </c>
      <c r="F2759" s="11">
        <f>ROUND(АТС!E519*$F$791*$F$792/100,2)</f>
        <v>22.43</v>
      </c>
      <c r="G2759" s="11">
        <f>ROUND(АТС!E519*$G$791*$G$792/100,2)</f>
        <v>13.13</v>
      </c>
    </row>
    <row r="2760" spans="1:7" x14ac:dyDescent="0.25">
      <c r="A2760" s="259"/>
      <c r="B2760" s="125">
        <f t="shared" si="44"/>
        <v>42541.958330000001</v>
      </c>
      <c r="C2760" s="126">
        <v>23</v>
      </c>
      <c r="D2760" s="11">
        <f>ROUND(АТС!E520*$D$791*$D$792/100,2)</f>
        <v>7.05</v>
      </c>
      <c r="E2760" s="11">
        <f>ROUND(АТС!E520*$E$791*$E$792/100,2)</f>
        <v>6.48</v>
      </c>
      <c r="F2760" s="11">
        <f>ROUND(АТС!E520*$F$791*$F$792/100,2)</f>
        <v>4.41</v>
      </c>
      <c r="G2760" s="11">
        <f>ROUND(АТС!E520*$G$791*$G$792/100,2)</f>
        <v>2.58</v>
      </c>
    </row>
    <row r="2761" spans="1:7" x14ac:dyDescent="0.25">
      <c r="A2761" s="259"/>
      <c r="B2761" s="123">
        <f t="shared" si="44"/>
        <v>42542</v>
      </c>
      <c r="C2761" s="126">
        <v>0</v>
      </c>
      <c r="D2761" s="11">
        <f>ROUND(АТС!E521*$D$791*$D$792/100,2)</f>
        <v>11.13</v>
      </c>
      <c r="E2761" s="11">
        <f>ROUND(АТС!E521*$E$791*$E$792/100,2)</f>
        <v>10.220000000000001</v>
      </c>
      <c r="F2761" s="11">
        <f>ROUND(АТС!E521*$F$791*$F$792/100,2)</f>
        <v>6.96</v>
      </c>
      <c r="G2761" s="11">
        <f>ROUND(АТС!E521*$G$791*$G$792/100,2)</f>
        <v>4.07</v>
      </c>
    </row>
    <row r="2762" spans="1:7" x14ac:dyDescent="0.25">
      <c r="A2762" s="259"/>
      <c r="B2762" s="125">
        <f t="shared" si="44"/>
        <v>42542.041669999999</v>
      </c>
      <c r="C2762" s="126">
        <v>1</v>
      </c>
      <c r="D2762" s="11">
        <f>ROUND(АТС!E522*$D$791*$D$792/100,2)</f>
        <v>14.43</v>
      </c>
      <c r="E2762" s="11">
        <f>ROUND(АТС!E522*$E$791*$E$792/100,2)</f>
        <v>13.26</v>
      </c>
      <c r="F2762" s="11">
        <f>ROUND(АТС!E522*$F$791*$F$792/100,2)</f>
        <v>9.0299999999999994</v>
      </c>
      <c r="G2762" s="11">
        <f>ROUND(АТС!E522*$G$791*$G$792/100,2)</f>
        <v>5.28</v>
      </c>
    </row>
    <row r="2763" spans="1:7" x14ac:dyDescent="0.25">
      <c r="A2763" s="259"/>
      <c r="B2763" s="123">
        <f t="shared" si="44"/>
        <v>42542.083330000001</v>
      </c>
      <c r="C2763" s="126">
        <v>2</v>
      </c>
      <c r="D2763" s="11">
        <f>ROUND(АТС!E523*$D$791*$D$792/100,2)</f>
        <v>8.9600000000000009</v>
      </c>
      <c r="E2763" s="11">
        <f>ROUND(АТС!E523*$E$791*$E$792/100,2)</f>
        <v>8.24</v>
      </c>
      <c r="F2763" s="11">
        <f>ROUND(АТС!E523*$F$791*$F$792/100,2)</f>
        <v>5.61</v>
      </c>
      <c r="G2763" s="11">
        <f>ROUND(АТС!E523*$G$791*$G$792/100,2)</f>
        <v>3.28</v>
      </c>
    </row>
    <row r="2764" spans="1:7" x14ac:dyDescent="0.25">
      <c r="A2764" s="259"/>
      <c r="B2764" s="125">
        <f t="shared" si="44"/>
        <v>42542.125</v>
      </c>
      <c r="C2764" s="126">
        <v>3</v>
      </c>
      <c r="D2764" s="11">
        <f>ROUND(АТС!E524*$D$791*$D$792/100,2)</f>
        <v>15.8</v>
      </c>
      <c r="E2764" s="11">
        <f>ROUND(АТС!E524*$E$791*$E$792/100,2)</f>
        <v>14.52</v>
      </c>
      <c r="F2764" s="11">
        <f>ROUND(АТС!E524*$F$791*$F$792/100,2)</f>
        <v>9.8800000000000008</v>
      </c>
      <c r="G2764" s="11">
        <f>ROUND(АТС!E524*$G$791*$G$792/100,2)</f>
        <v>5.78</v>
      </c>
    </row>
    <row r="2765" spans="1:7" x14ac:dyDescent="0.25">
      <c r="A2765" s="259"/>
      <c r="B2765" s="123">
        <f t="shared" si="44"/>
        <v>42542.166669999999</v>
      </c>
      <c r="C2765" s="126">
        <v>4</v>
      </c>
      <c r="D2765" s="11">
        <f>ROUND(АТС!E525*$D$791*$D$792/100,2)</f>
        <v>9.42</v>
      </c>
      <c r="E2765" s="11">
        <f>ROUND(АТС!E525*$E$791*$E$792/100,2)</f>
        <v>8.66</v>
      </c>
      <c r="F2765" s="11">
        <f>ROUND(АТС!E525*$F$791*$F$792/100,2)</f>
        <v>5.89</v>
      </c>
      <c r="G2765" s="11">
        <f>ROUND(АТС!E525*$G$791*$G$792/100,2)</f>
        <v>3.45</v>
      </c>
    </row>
    <row r="2766" spans="1:7" x14ac:dyDescent="0.25">
      <c r="A2766" s="259"/>
      <c r="B2766" s="125">
        <f t="shared" si="44"/>
        <v>42542.208330000001</v>
      </c>
      <c r="C2766" s="126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9"/>
      <c r="B2767" s="123">
        <f t="shared" si="44"/>
        <v>42542.25</v>
      </c>
      <c r="C2767" s="126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9"/>
      <c r="B2768" s="125">
        <f t="shared" si="44"/>
        <v>42542.291669999999</v>
      </c>
      <c r="C2768" s="126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9"/>
      <c r="B2769" s="123">
        <f t="shared" si="44"/>
        <v>42542.333330000001</v>
      </c>
      <c r="C2769" s="126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9"/>
      <c r="B2770" s="125">
        <f t="shared" si="44"/>
        <v>42542.375</v>
      </c>
      <c r="C2770" s="126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59"/>
      <c r="B2771" s="123">
        <f t="shared" si="44"/>
        <v>42542.416669999999</v>
      </c>
      <c r="C2771" s="126">
        <v>10</v>
      </c>
      <c r="D2771" s="11">
        <f>ROUND(АТС!E531*$D$791*$D$792/100,2)</f>
        <v>0</v>
      </c>
      <c r="E2771" s="11">
        <f>ROUND(АТС!E531*$E$791*$E$792/100,2)</f>
        <v>0</v>
      </c>
      <c r="F2771" s="11">
        <f>ROUND(АТС!E531*$F$791*$F$792/100,2)</f>
        <v>0</v>
      </c>
      <c r="G2771" s="11">
        <f>ROUND(АТС!E531*$G$791*$G$792/100,2)</f>
        <v>0</v>
      </c>
    </row>
    <row r="2772" spans="1:7" x14ac:dyDescent="0.25">
      <c r="A2772" s="259"/>
      <c r="B2772" s="125">
        <f t="shared" si="44"/>
        <v>42542.458330000001</v>
      </c>
      <c r="C2772" s="126">
        <v>11</v>
      </c>
      <c r="D2772" s="11">
        <f>ROUND(АТС!E532*$D$791*$D$792/100,2)</f>
        <v>0</v>
      </c>
      <c r="E2772" s="11">
        <f>ROUND(АТС!E532*$E$791*$E$792/100,2)</f>
        <v>0</v>
      </c>
      <c r="F2772" s="11">
        <f>ROUND(АТС!E532*$F$791*$F$792/100,2)</f>
        <v>0</v>
      </c>
      <c r="G2772" s="11">
        <f>ROUND(АТС!E532*$G$791*$G$792/100,2)</f>
        <v>0</v>
      </c>
    </row>
    <row r="2773" spans="1:7" x14ac:dyDescent="0.25">
      <c r="A2773" s="259"/>
      <c r="B2773" s="123">
        <f t="shared" si="44"/>
        <v>42542.5</v>
      </c>
      <c r="C2773" s="126">
        <v>12</v>
      </c>
      <c r="D2773" s="11">
        <f>ROUND(АТС!E533*$D$791*$D$792/100,2)</f>
        <v>0</v>
      </c>
      <c r="E2773" s="11">
        <f>ROUND(АТС!E533*$E$791*$E$792/100,2)</f>
        <v>0</v>
      </c>
      <c r="F2773" s="11">
        <f>ROUND(АТС!E533*$F$791*$F$792/100,2)</f>
        <v>0</v>
      </c>
      <c r="G2773" s="11">
        <f>ROUND(АТС!E533*$G$791*$G$792/100,2)</f>
        <v>0</v>
      </c>
    </row>
    <row r="2774" spans="1:7" x14ac:dyDescent="0.25">
      <c r="A2774" s="259"/>
      <c r="B2774" s="125">
        <f t="shared" si="44"/>
        <v>42542.541669999999</v>
      </c>
      <c r="C2774" s="126">
        <v>13</v>
      </c>
      <c r="D2774" s="11">
        <f>ROUND(АТС!E534*$D$791*$D$792/100,2)</f>
        <v>0</v>
      </c>
      <c r="E2774" s="11">
        <f>ROUND(АТС!E534*$E$791*$E$792/100,2)</f>
        <v>0</v>
      </c>
      <c r="F2774" s="11">
        <f>ROUND(АТС!E534*$F$791*$F$792/100,2)</f>
        <v>0</v>
      </c>
      <c r="G2774" s="11">
        <f>ROUND(АТС!E534*$G$791*$G$792/100,2)</f>
        <v>0</v>
      </c>
    </row>
    <row r="2775" spans="1:7" x14ac:dyDescent="0.25">
      <c r="A2775" s="259"/>
      <c r="B2775" s="123">
        <f t="shared" si="44"/>
        <v>42542.583330000001</v>
      </c>
      <c r="C2775" s="126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59"/>
      <c r="B2776" s="125">
        <f t="shared" si="44"/>
        <v>42542.625</v>
      </c>
      <c r="C2776" s="126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59"/>
      <c r="B2777" s="123">
        <f t="shared" si="44"/>
        <v>42542.666669999999</v>
      </c>
      <c r="C2777" s="126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59"/>
      <c r="B2778" s="125">
        <f t="shared" si="44"/>
        <v>42542.708330000001</v>
      </c>
      <c r="C2778" s="126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9"/>
      <c r="B2779" s="123">
        <f t="shared" si="44"/>
        <v>42542.75</v>
      </c>
      <c r="C2779" s="126">
        <v>18</v>
      </c>
      <c r="D2779" s="11">
        <f>ROUND(АТС!E539*$D$791*$D$792/100,2)</f>
        <v>1.43</v>
      </c>
      <c r="E2779" s="11">
        <f>ROUND(АТС!E539*$E$791*$E$792/100,2)</f>
        <v>1.31</v>
      </c>
      <c r="F2779" s="11">
        <f>ROUND(АТС!E539*$F$791*$F$792/100,2)</f>
        <v>0.89</v>
      </c>
      <c r="G2779" s="11">
        <f>ROUND(АТС!E539*$G$791*$G$792/100,2)</f>
        <v>0.52</v>
      </c>
    </row>
    <row r="2780" spans="1:7" x14ac:dyDescent="0.25">
      <c r="A2780" s="259"/>
      <c r="B2780" s="125">
        <f t="shared" si="44"/>
        <v>42542.791669999999</v>
      </c>
      <c r="C2780" s="126">
        <v>19</v>
      </c>
      <c r="D2780" s="11">
        <f>ROUND(АТС!E540*$D$791*$D$792/100,2)</f>
        <v>10.28</v>
      </c>
      <c r="E2780" s="11">
        <f>ROUND(АТС!E540*$E$791*$E$792/100,2)</f>
        <v>9.44</v>
      </c>
      <c r="F2780" s="11">
        <f>ROUND(АТС!E540*$F$791*$F$792/100,2)</f>
        <v>6.43</v>
      </c>
      <c r="G2780" s="11">
        <f>ROUND(АТС!E540*$G$791*$G$792/100,2)</f>
        <v>3.76</v>
      </c>
    </row>
    <row r="2781" spans="1:7" x14ac:dyDescent="0.25">
      <c r="A2781" s="259"/>
      <c r="B2781" s="123">
        <f t="shared" si="44"/>
        <v>42542.833330000001</v>
      </c>
      <c r="C2781" s="126">
        <v>20</v>
      </c>
      <c r="D2781" s="11">
        <f>ROUND(АТС!E541*$D$791*$D$792/100,2)</f>
        <v>0</v>
      </c>
      <c r="E2781" s="11">
        <f>ROUND(АТС!E541*$E$791*$E$792/100,2)</f>
        <v>0</v>
      </c>
      <c r="F2781" s="11">
        <f>ROUND(АТС!E541*$F$791*$F$792/100,2)</f>
        <v>0</v>
      </c>
      <c r="G2781" s="11">
        <f>ROUND(АТС!E541*$G$791*$G$792/100,2)</f>
        <v>0</v>
      </c>
    </row>
    <row r="2782" spans="1:7" x14ac:dyDescent="0.25">
      <c r="A2782" s="259"/>
      <c r="B2782" s="125">
        <f t="shared" si="44"/>
        <v>42542.875</v>
      </c>
      <c r="C2782" s="126">
        <v>21</v>
      </c>
      <c r="D2782" s="11">
        <f>ROUND(АТС!E542*$D$791*$D$792/100,2)</f>
        <v>21.82</v>
      </c>
      <c r="E2782" s="11">
        <f>ROUND(АТС!E542*$E$791*$E$792/100,2)</f>
        <v>20.05</v>
      </c>
      <c r="F2782" s="11">
        <f>ROUND(АТС!E542*$F$791*$F$792/100,2)</f>
        <v>13.65</v>
      </c>
      <c r="G2782" s="11">
        <f>ROUND(АТС!E542*$G$791*$G$792/100,2)</f>
        <v>7.99</v>
      </c>
    </row>
    <row r="2783" spans="1:7" x14ac:dyDescent="0.25">
      <c r="A2783" s="259"/>
      <c r="B2783" s="123">
        <f t="shared" si="44"/>
        <v>42542.916669999999</v>
      </c>
      <c r="C2783" s="126">
        <v>22</v>
      </c>
      <c r="D2783" s="11">
        <f>ROUND(АТС!E543*$D$791*$D$792/100,2)</f>
        <v>0</v>
      </c>
      <c r="E2783" s="11">
        <f>ROUND(АТС!E543*$E$791*$E$792/100,2)</f>
        <v>0</v>
      </c>
      <c r="F2783" s="11">
        <f>ROUND(АТС!E543*$F$791*$F$792/100,2)</f>
        <v>0</v>
      </c>
      <c r="G2783" s="11">
        <f>ROUND(АТС!E543*$G$791*$G$792/100,2)</f>
        <v>0</v>
      </c>
    </row>
    <row r="2784" spans="1:7" x14ac:dyDescent="0.25">
      <c r="A2784" s="259"/>
      <c r="B2784" s="125">
        <f t="shared" si="44"/>
        <v>42542.958330000001</v>
      </c>
      <c r="C2784" s="126">
        <v>23</v>
      </c>
      <c r="D2784" s="11">
        <f>ROUND(АТС!E544*$D$791*$D$792/100,2)</f>
        <v>0.06</v>
      </c>
      <c r="E2784" s="11">
        <f>ROUND(АТС!E544*$E$791*$E$792/100,2)</f>
        <v>0.06</v>
      </c>
      <c r="F2784" s="11">
        <f>ROUND(АТС!E544*$F$791*$F$792/100,2)</f>
        <v>0.04</v>
      </c>
      <c r="G2784" s="11">
        <f>ROUND(АТС!E544*$G$791*$G$792/100,2)</f>
        <v>0.02</v>
      </c>
    </row>
    <row r="2785" spans="1:7" x14ac:dyDescent="0.25">
      <c r="A2785" s="259"/>
      <c r="B2785" s="123">
        <f t="shared" si="44"/>
        <v>42543</v>
      </c>
      <c r="C2785" s="126">
        <v>0</v>
      </c>
      <c r="D2785" s="11">
        <f>ROUND(АТС!E545*$D$791*$D$792/100,2)</f>
        <v>20.440000000000001</v>
      </c>
      <c r="E2785" s="11">
        <f>ROUND(АТС!E545*$E$791*$E$792/100,2)</f>
        <v>18.78</v>
      </c>
      <c r="F2785" s="11">
        <f>ROUND(АТС!E545*$F$791*$F$792/100,2)</f>
        <v>12.78</v>
      </c>
      <c r="G2785" s="11">
        <f>ROUND(АТС!E545*$G$791*$G$792/100,2)</f>
        <v>7.48</v>
      </c>
    </row>
    <row r="2786" spans="1:7" x14ac:dyDescent="0.25">
      <c r="A2786" s="259"/>
      <c r="B2786" s="125">
        <f t="shared" si="44"/>
        <v>42543.041669999999</v>
      </c>
      <c r="C2786" s="126">
        <v>1</v>
      </c>
      <c r="D2786" s="11">
        <f>ROUND(АТС!E546*$D$791*$D$792/100,2)</f>
        <v>20.16</v>
      </c>
      <c r="E2786" s="11">
        <f>ROUND(АТС!E546*$E$791*$E$792/100,2)</f>
        <v>18.53</v>
      </c>
      <c r="F2786" s="11">
        <f>ROUND(АТС!E546*$F$791*$F$792/100,2)</f>
        <v>12.61</v>
      </c>
      <c r="G2786" s="11">
        <f>ROUND(АТС!E546*$G$791*$G$792/100,2)</f>
        <v>7.38</v>
      </c>
    </row>
    <row r="2787" spans="1:7" x14ac:dyDescent="0.25">
      <c r="A2787" s="259"/>
      <c r="B2787" s="123">
        <f t="shared" si="44"/>
        <v>42543.083330000001</v>
      </c>
      <c r="C2787" s="126">
        <v>2</v>
      </c>
      <c r="D2787" s="11">
        <f>ROUND(АТС!E547*$D$791*$D$792/100,2)</f>
        <v>21.24</v>
      </c>
      <c r="E2787" s="11">
        <f>ROUND(АТС!E547*$E$791*$E$792/100,2)</f>
        <v>19.510000000000002</v>
      </c>
      <c r="F2787" s="11">
        <f>ROUND(АТС!E547*$F$791*$F$792/100,2)</f>
        <v>13.28</v>
      </c>
      <c r="G2787" s="11">
        <f>ROUND(АТС!E547*$G$791*$G$792/100,2)</f>
        <v>7.77</v>
      </c>
    </row>
    <row r="2788" spans="1:7" x14ac:dyDescent="0.25">
      <c r="A2788" s="259"/>
      <c r="B2788" s="125">
        <f t="shared" si="44"/>
        <v>42543.125</v>
      </c>
      <c r="C2788" s="126">
        <v>3</v>
      </c>
      <c r="D2788" s="11">
        <f>ROUND(АТС!E548*$D$791*$D$792/100,2)</f>
        <v>12.9</v>
      </c>
      <c r="E2788" s="11">
        <f>ROUND(АТС!E548*$E$791*$E$792/100,2)</f>
        <v>11.85</v>
      </c>
      <c r="F2788" s="11">
        <f>ROUND(АТС!E548*$F$791*$F$792/100,2)</f>
        <v>8.07</v>
      </c>
      <c r="G2788" s="11">
        <f>ROUND(АТС!E548*$G$791*$G$792/100,2)</f>
        <v>4.72</v>
      </c>
    </row>
    <row r="2789" spans="1:7" x14ac:dyDescent="0.25">
      <c r="A2789" s="259"/>
      <c r="B2789" s="123">
        <f t="shared" si="44"/>
        <v>42543.166669999999</v>
      </c>
      <c r="C2789" s="126">
        <v>4</v>
      </c>
      <c r="D2789" s="11">
        <f>ROUND(АТС!E549*$D$791*$D$792/100,2)</f>
        <v>0.46</v>
      </c>
      <c r="E2789" s="11">
        <f>ROUND(АТС!E549*$E$791*$E$792/100,2)</f>
        <v>0.42</v>
      </c>
      <c r="F2789" s="11">
        <f>ROUND(АТС!E549*$F$791*$F$792/100,2)</f>
        <v>0.28999999999999998</v>
      </c>
      <c r="G2789" s="11">
        <f>ROUND(АТС!E549*$G$791*$G$792/100,2)</f>
        <v>0.17</v>
      </c>
    </row>
    <row r="2790" spans="1:7" x14ac:dyDescent="0.25">
      <c r="A2790" s="259"/>
      <c r="B2790" s="125">
        <f t="shared" si="44"/>
        <v>42543.208330000001</v>
      </c>
      <c r="C2790" s="126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9"/>
      <c r="B2791" s="123">
        <f t="shared" si="44"/>
        <v>42543.25</v>
      </c>
      <c r="C2791" s="126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9"/>
      <c r="B2792" s="125">
        <f t="shared" si="44"/>
        <v>42543.291669999999</v>
      </c>
      <c r="C2792" s="126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9"/>
      <c r="B2793" s="123">
        <f t="shared" si="44"/>
        <v>42543.333330000001</v>
      </c>
      <c r="C2793" s="126">
        <v>8</v>
      </c>
      <c r="D2793" s="11">
        <f>ROUND(АТС!E553*$D$791*$D$792/100,2)</f>
        <v>81.14</v>
      </c>
      <c r="E2793" s="11">
        <f>ROUND(АТС!E553*$E$791*$E$792/100,2)</f>
        <v>74.56</v>
      </c>
      <c r="F2793" s="11">
        <f>ROUND(АТС!E553*$F$791*$F$792/100,2)</f>
        <v>50.75</v>
      </c>
      <c r="G2793" s="11">
        <f>ROUND(АТС!E553*$G$791*$G$792/100,2)</f>
        <v>29.7</v>
      </c>
    </row>
    <row r="2794" spans="1:7" x14ac:dyDescent="0.25">
      <c r="A2794" s="259"/>
      <c r="B2794" s="125">
        <f t="shared" si="44"/>
        <v>42543.375</v>
      </c>
      <c r="C2794" s="126">
        <v>9</v>
      </c>
      <c r="D2794" s="11">
        <f>ROUND(АТС!E554*$D$791*$D$792/100,2)</f>
        <v>96.83</v>
      </c>
      <c r="E2794" s="11">
        <f>ROUND(АТС!E554*$E$791*$E$792/100,2)</f>
        <v>88.97</v>
      </c>
      <c r="F2794" s="11">
        <f>ROUND(АТС!E554*$F$791*$F$792/100,2)</f>
        <v>60.57</v>
      </c>
      <c r="G2794" s="11">
        <f>ROUND(АТС!E554*$G$791*$G$792/100,2)</f>
        <v>35.450000000000003</v>
      </c>
    </row>
    <row r="2795" spans="1:7" x14ac:dyDescent="0.25">
      <c r="A2795" s="259"/>
      <c r="B2795" s="123">
        <f t="shared" si="44"/>
        <v>42543.416669999999</v>
      </c>
      <c r="C2795" s="126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9"/>
      <c r="B2796" s="125">
        <f t="shared" si="44"/>
        <v>42543.458330000001</v>
      </c>
      <c r="C2796" s="126">
        <v>11</v>
      </c>
      <c r="D2796" s="11">
        <f>ROUND(АТС!E556*$D$791*$D$792/100,2)</f>
        <v>104.54</v>
      </c>
      <c r="E2796" s="11">
        <f>ROUND(АТС!E556*$E$791*$E$792/100,2)</f>
        <v>96.05</v>
      </c>
      <c r="F2796" s="11">
        <f>ROUND(АТС!E556*$F$791*$F$792/100,2)</f>
        <v>65.38</v>
      </c>
      <c r="G2796" s="11">
        <f>ROUND(АТС!E556*$G$791*$G$792/100,2)</f>
        <v>38.270000000000003</v>
      </c>
    </row>
    <row r="2797" spans="1:7" x14ac:dyDescent="0.25">
      <c r="A2797" s="259"/>
      <c r="B2797" s="123">
        <f t="shared" si="44"/>
        <v>42543.5</v>
      </c>
      <c r="C2797" s="126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59"/>
      <c r="B2798" s="125">
        <f t="shared" si="44"/>
        <v>42543.541669999999</v>
      </c>
      <c r="C2798" s="126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59"/>
      <c r="B2799" s="123">
        <f t="shared" si="44"/>
        <v>42543.583330000001</v>
      </c>
      <c r="C2799" s="126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59"/>
      <c r="B2800" s="125">
        <f t="shared" si="44"/>
        <v>42543.625</v>
      </c>
      <c r="C2800" s="126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59"/>
      <c r="B2801" s="123">
        <f t="shared" si="44"/>
        <v>42543.666669999999</v>
      </c>
      <c r="C2801" s="126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59"/>
      <c r="B2802" s="125">
        <f t="shared" si="44"/>
        <v>42543.708330000001</v>
      </c>
      <c r="C2802" s="126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59"/>
      <c r="B2803" s="123">
        <f t="shared" si="44"/>
        <v>42543.75</v>
      </c>
      <c r="C2803" s="126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59"/>
      <c r="B2804" s="125">
        <f t="shared" si="44"/>
        <v>42543.791669999999</v>
      </c>
      <c r="C2804" s="126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9"/>
      <c r="B2805" s="123">
        <f t="shared" si="44"/>
        <v>42543.833330000001</v>
      </c>
      <c r="C2805" s="126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59"/>
      <c r="B2806" s="125">
        <f t="shared" si="44"/>
        <v>42543.875</v>
      </c>
      <c r="C2806" s="126">
        <v>21</v>
      </c>
      <c r="D2806" s="11">
        <f>ROUND(АТС!E566*$D$791*$D$792/100,2)</f>
        <v>0</v>
      </c>
      <c r="E2806" s="11">
        <f>ROUND(АТС!E566*$E$791*$E$792/100,2)</f>
        <v>0</v>
      </c>
      <c r="F2806" s="11">
        <f>ROUND(АТС!E566*$F$791*$F$792/100,2)</f>
        <v>0</v>
      </c>
      <c r="G2806" s="11">
        <f>ROUND(АТС!E566*$G$791*$G$792/100,2)</f>
        <v>0</v>
      </c>
    </row>
    <row r="2807" spans="1:7" x14ac:dyDescent="0.25">
      <c r="A2807" s="259"/>
      <c r="B2807" s="123">
        <f t="shared" si="44"/>
        <v>42543.916669999999</v>
      </c>
      <c r="C2807" s="126">
        <v>22</v>
      </c>
      <c r="D2807" s="11">
        <f>ROUND(АТС!E567*$D$791*$D$792/100,2)</f>
        <v>6.48</v>
      </c>
      <c r="E2807" s="11">
        <f>ROUND(АТС!E567*$E$791*$E$792/100,2)</f>
        <v>5.95</v>
      </c>
      <c r="F2807" s="11">
        <f>ROUND(АТС!E567*$F$791*$F$792/100,2)</f>
        <v>4.05</v>
      </c>
      <c r="G2807" s="11">
        <f>ROUND(АТС!E567*$G$791*$G$792/100,2)</f>
        <v>2.37</v>
      </c>
    </row>
    <row r="2808" spans="1:7" x14ac:dyDescent="0.25">
      <c r="A2808" s="259"/>
      <c r="B2808" s="125">
        <f t="shared" si="44"/>
        <v>42543.958330000001</v>
      </c>
      <c r="C2808" s="126">
        <v>23</v>
      </c>
      <c r="D2808" s="11">
        <f>ROUND(АТС!E568*$D$791*$D$792/100,2)</f>
        <v>20.88</v>
      </c>
      <c r="E2808" s="11">
        <f>ROUND(АТС!E568*$E$791*$E$792/100,2)</f>
        <v>19.18</v>
      </c>
      <c r="F2808" s="11">
        <f>ROUND(АТС!E568*$F$791*$F$792/100,2)</f>
        <v>13.06</v>
      </c>
      <c r="G2808" s="11">
        <f>ROUND(АТС!E568*$G$791*$G$792/100,2)</f>
        <v>7.64</v>
      </c>
    </row>
    <row r="2809" spans="1:7" x14ac:dyDescent="0.25">
      <c r="A2809" s="259"/>
      <c r="B2809" s="123">
        <f t="shared" si="44"/>
        <v>42544</v>
      </c>
      <c r="C2809" s="126">
        <v>0</v>
      </c>
      <c r="D2809" s="11">
        <f>ROUND(АТС!E569*$D$791*$D$792/100,2)</f>
        <v>4.8</v>
      </c>
      <c r="E2809" s="11">
        <f>ROUND(АТС!E569*$E$791*$E$792/100,2)</f>
        <v>4.41</v>
      </c>
      <c r="F2809" s="11">
        <f>ROUND(АТС!E569*$F$791*$F$792/100,2)</f>
        <v>3</v>
      </c>
      <c r="G2809" s="11">
        <f>ROUND(АТС!E569*$G$791*$G$792/100,2)</f>
        <v>1.76</v>
      </c>
    </row>
    <row r="2810" spans="1:7" x14ac:dyDescent="0.25">
      <c r="A2810" s="259"/>
      <c r="B2810" s="125">
        <f t="shared" si="44"/>
        <v>42544.041669999999</v>
      </c>
      <c r="C2810" s="126">
        <v>1</v>
      </c>
      <c r="D2810" s="11">
        <f>ROUND(АТС!E570*$D$791*$D$792/100,2)</f>
        <v>1.49</v>
      </c>
      <c r="E2810" s="11">
        <f>ROUND(АТС!E570*$E$791*$E$792/100,2)</f>
        <v>1.37</v>
      </c>
      <c r="F2810" s="11">
        <f>ROUND(АТС!E570*$F$791*$F$792/100,2)</f>
        <v>0.93</v>
      </c>
      <c r="G2810" s="11">
        <f>ROUND(АТС!E570*$G$791*$G$792/100,2)</f>
        <v>0.55000000000000004</v>
      </c>
    </row>
    <row r="2811" spans="1:7" x14ac:dyDescent="0.25">
      <c r="A2811" s="259"/>
      <c r="B2811" s="123">
        <f t="shared" si="44"/>
        <v>42544.083330000001</v>
      </c>
      <c r="C2811" s="126">
        <v>2</v>
      </c>
      <c r="D2811" s="11">
        <f>ROUND(АТС!E571*$D$791*$D$792/100,2)</f>
        <v>2.21</v>
      </c>
      <c r="E2811" s="11">
        <f>ROUND(АТС!E571*$E$791*$E$792/100,2)</f>
        <v>2.04</v>
      </c>
      <c r="F2811" s="11">
        <f>ROUND(АТС!E571*$F$791*$F$792/100,2)</f>
        <v>1.39</v>
      </c>
      <c r="G2811" s="11">
        <f>ROUND(АТС!E571*$G$791*$G$792/100,2)</f>
        <v>0.81</v>
      </c>
    </row>
    <row r="2812" spans="1:7" x14ac:dyDescent="0.25">
      <c r="A2812" s="259"/>
      <c r="B2812" s="125">
        <f t="shared" si="44"/>
        <v>42544.125</v>
      </c>
      <c r="C2812" s="126">
        <v>3</v>
      </c>
      <c r="D2812" s="11">
        <f>ROUND(АТС!E572*$D$791*$D$792/100,2)</f>
        <v>1.0900000000000001</v>
      </c>
      <c r="E2812" s="11">
        <f>ROUND(АТС!E572*$E$791*$E$792/100,2)</f>
        <v>1</v>
      </c>
      <c r="F2812" s="11">
        <f>ROUND(АТС!E572*$F$791*$F$792/100,2)</f>
        <v>0.68</v>
      </c>
      <c r="G2812" s="11">
        <f>ROUND(АТС!E572*$G$791*$G$792/100,2)</f>
        <v>0.4</v>
      </c>
    </row>
    <row r="2813" spans="1:7" x14ac:dyDescent="0.25">
      <c r="A2813" s="259"/>
      <c r="B2813" s="123">
        <f t="shared" si="44"/>
        <v>42544.166669999999</v>
      </c>
      <c r="C2813" s="126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59"/>
      <c r="B2814" s="125">
        <f t="shared" si="44"/>
        <v>42544.208330000001</v>
      </c>
      <c r="C2814" s="126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9"/>
      <c r="B2815" s="123">
        <f t="shared" si="44"/>
        <v>42544.25</v>
      </c>
      <c r="C2815" s="126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9"/>
      <c r="B2816" s="125">
        <f t="shared" si="44"/>
        <v>42544.291669999999</v>
      </c>
      <c r="C2816" s="126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9"/>
      <c r="B2817" s="123">
        <f t="shared" si="44"/>
        <v>42544.333330000001</v>
      </c>
      <c r="C2817" s="126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9"/>
      <c r="B2818" s="125">
        <f t="shared" ref="B2818:B2881" si="45">B2794+1</f>
        <v>42544.375</v>
      </c>
      <c r="C2818" s="126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59"/>
      <c r="B2819" s="123">
        <f t="shared" si="45"/>
        <v>42544.416669999999</v>
      </c>
      <c r="C2819" s="126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59"/>
      <c r="B2820" s="125">
        <f t="shared" si="45"/>
        <v>42544.458330000001</v>
      </c>
      <c r="C2820" s="126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59"/>
      <c r="B2821" s="123">
        <f t="shared" si="45"/>
        <v>42544.5</v>
      </c>
      <c r="C2821" s="126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59"/>
      <c r="B2822" s="125">
        <f t="shared" si="45"/>
        <v>42544.541669999999</v>
      </c>
      <c r="C2822" s="126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59"/>
      <c r="B2823" s="123">
        <f t="shared" si="45"/>
        <v>42544.583330000001</v>
      </c>
      <c r="C2823" s="126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9"/>
      <c r="B2824" s="125">
        <f t="shared" si="45"/>
        <v>42544.625</v>
      </c>
      <c r="C2824" s="126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59"/>
      <c r="B2825" s="123">
        <f t="shared" si="45"/>
        <v>42544.666669999999</v>
      </c>
      <c r="C2825" s="126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59"/>
      <c r="B2826" s="125">
        <f t="shared" si="45"/>
        <v>42544.708330000001</v>
      </c>
      <c r="C2826" s="126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59"/>
      <c r="B2827" s="123">
        <f t="shared" si="45"/>
        <v>42544.75</v>
      </c>
      <c r="C2827" s="126">
        <v>18</v>
      </c>
      <c r="D2827" s="11">
        <f>ROUND(АТС!E587*$D$791*$D$792/100,2)</f>
        <v>6.27</v>
      </c>
      <c r="E2827" s="11">
        <f>ROUND(АТС!E587*$E$791*$E$792/100,2)</f>
        <v>5.76</v>
      </c>
      <c r="F2827" s="11">
        <f>ROUND(АТС!E587*$F$791*$F$792/100,2)</f>
        <v>3.92</v>
      </c>
      <c r="G2827" s="11">
        <f>ROUND(АТС!E587*$G$791*$G$792/100,2)</f>
        <v>2.2999999999999998</v>
      </c>
    </row>
    <row r="2828" spans="1:7" x14ac:dyDescent="0.25">
      <c r="A2828" s="259"/>
      <c r="B2828" s="125">
        <f t="shared" si="45"/>
        <v>42544.791669999999</v>
      </c>
      <c r="C2828" s="126">
        <v>19</v>
      </c>
      <c r="D2828" s="11">
        <f>ROUND(АТС!E588*$D$791*$D$792/100,2)</f>
        <v>3.52</v>
      </c>
      <c r="E2828" s="11">
        <f>ROUND(АТС!E588*$E$791*$E$792/100,2)</f>
        <v>3.23</v>
      </c>
      <c r="F2828" s="11">
        <f>ROUND(АТС!E588*$F$791*$F$792/100,2)</f>
        <v>2.2000000000000002</v>
      </c>
      <c r="G2828" s="11">
        <f>ROUND(АТС!E588*$G$791*$G$792/100,2)</f>
        <v>1.29</v>
      </c>
    </row>
    <row r="2829" spans="1:7" x14ac:dyDescent="0.25">
      <c r="A2829" s="259"/>
      <c r="B2829" s="123">
        <f t="shared" si="45"/>
        <v>42544.833330000001</v>
      </c>
      <c r="C2829" s="126">
        <v>20</v>
      </c>
      <c r="D2829" s="11">
        <f>ROUND(АТС!E589*$D$791*$D$792/100,2)</f>
        <v>28.38</v>
      </c>
      <c r="E2829" s="11">
        <f>ROUND(АТС!E589*$E$791*$E$792/100,2)</f>
        <v>26.07</v>
      </c>
      <c r="F2829" s="11">
        <f>ROUND(АТС!E589*$F$791*$F$792/100,2)</f>
        <v>17.75</v>
      </c>
      <c r="G2829" s="11">
        <f>ROUND(АТС!E589*$G$791*$G$792/100,2)</f>
        <v>10.39</v>
      </c>
    </row>
    <row r="2830" spans="1:7" x14ac:dyDescent="0.25">
      <c r="A2830" s="259"/>
      <c r="B2830" s="125">
        <f t="shared" si="45"/>
        <v>42544.875</v>
      </c>
      <c r="C2830" s="126">
        <v>21</v>
      </c>
      <c r="D2830" s="11">
        <f>ROUND(АТС!E590*$D$791*$D$792/100,2)</f>
        <v>35.79</v>
      </c>
      <c r="E2830" s="11">
        <f>ROUND(АТС!E590*$E$791*$E$792/100,2)</f>
        <v>32.880000000000003</v>
      </c>
      <c r="F2830" s="11">
        <f>ROUND(АТС!E590*$F$791*$F$792/100,2)</f>
        <v>22.38</v>
      </c>
      <c r="G2830" s="11">
        <f>ROUND(АТС!E590*$G$791*$G$792/100,2)</f>
        <v>13.1</v>
      </c>
    </row>
    <row r="2831" spans="1:7" x14ac:dyDescent="0.25">
      <c r="A2831" s="259"/>
      <c r="B2831" s="123">
        <f t="shared" si="45"/>
        <v>42544.916669999999</v>
      </c>
      <c r="C2831" s="126">
        <v>22</v>
      </c>
      <c r="D2831" s="11">
        <f>ROUND(АТС!E591*$D$791*$D$792/100,2)</f>
        <v>70.16</v>
      </c>
      <c r="E2831" s="11">
        <f>ROUND(АТС!E591*$E$791*$E$792/100,2)</f>
        <v>64.459999999999994</v>
      </c>
      <c r="F2831" s="11">
        <f>ROUND(АТС!E591*$F$791*$F$792/100,2)</f>
        <v>43.88</v>
      </c>
      <c r="G2831" s="11">
        <f>ROUND(АТС!E591*$G$791*$G$792/100,2)</f>
        <v>25.68</v>
      </c>
    </row>
    <row r="2832" spans="1:7" x14ac:dyDescent="0.25">
      <c r="A2832" s="259"/>
      <c r="B2832" s="125">
        <f t="shared" si="45"/>
        <v>42544.958330000001</v>
      </c>
      <c r="C2832" s="126">
        <v>23</v>
      </c>
      <c r="D2832" s="11">
        <f>ROUND(АТС!E592*$D$791*$D$792/100,2)</f>
        <v>50.31</v>
      </c>
      <c r="E2832" s="11">
        <f>ROUND(АТС!E592*$E$791*$E$792/100,2)</f>
        <v>46.23</v>
      </c>
      <c r="F2832" s="11">
        <f>ROUND(АТС!E592*$F$791*$F$792/100,2)</f>
        <v>31.47</v>
      </c>
      <c r="G2832" s="11">
        <f>ROUND(АТС!E592*$G$791*$G$792/100,2)</f>
        <v>18.420000000000002</v>
      </c>
    </row>
    <row r="2833" spans="1:7" x14ac:dyDescent="0.25">
      <c r="A2833" s="259"/>
      <c r="B2833" s="123">
        <f t="shared" si="45"/>
        <v>42545</v>
      </c>
      <c r="C2833" s="126">
        <v>0</v>
      </c>
      <c r="D2833" s="11">
        <f>ROUND(АТС!E593*$D$791*$D$792/100,2)</f>
        <v>26.26</v>
      </c>
      <c r="E2833" s="11">
        <f>ROUND(АТС!E593*$E$791*$E$792/100,2)</f>
        <v>24.13</v>
      </c>
      <c r="F2833" s="11">
        <f>ROUND(АТС!E593*$F$791*$F$792/100,2)</f>
        <v>16.43</v>
      </c>
      <c r="G2833" s="11">
        <f>ROUND(АТС!E593*$G$791*$G$792/100,2)</f>
        <v>9.61</v>
      </c>
    </row>
    <row r="2834" spans="1:7" x14ac:dyDescent="0.25">
      <c r="A2834" s="259"/>
      <c r="B2834" s="125">
        <f t="shared" si="45"/>
        <v>42545.041669999999</v>
      </c>
      <c r="C2834" s="126">
        <v>1</v>
      </c>
      <c r="D2834" s="11">
        <f>ROUND(АТС!E594*$D$791*$D$792/100,2)</f>
        <v>25.47</v>
      </c>
      <c r="E2834" s="11">
        <f>ROUND(АТС!E594*$E$791*$E$792/100,2)</f>
        <v>23.4</v>
      </c>
      <c r="F2834" s="11">
        <f>ROUND(АТС!E594*$F$791*$F$792/100,2)</f>
        <v>15.93</v>
      </c>
      <c r="G2834" s="11">
        <f>ROUND(АТС!E594*$G$791*$G$792/100,2)</f>
        <v>9.32</v>
      </c>
    </row>
    <row r="2835" spans="1:7" x14ac:dyDescent="0.25">
      <c r="A2835" s="259"/>
      <c r="B2835" s="123">
        <f t="shared" si="45"/>
        <v>42545.083330000001</v>
      </c>
      <c r="C2835" s="126">
        <v>2</v>
      </c>
      <c r="D2835" s="11">
        <f>ROUND(АТС!E595*$D$791*$D$792/100,2)</f>
        <v>22.38</v>
      </c>
      <c r="E2835" s="11">
        <f>ROUND(АТС!E595*$E$791*$E$792/100,2)</f>
        <v>20.56</v>
      </c>
      <c r="F2835" s="11">
        <f>ROUND(АТС!E595*$F$791*$F$792/100,2)</f>
        <v>14</v>
      </c>
      <c r="G2835" s="11">
        <f>ROUND(АТС!E595*$G$791*$G$792/100,2)</f>
        <v>8.19</v>
      </c>
    </row>
    <row r="2836" spans="1:7" x14ac:dyDescent="0.25">
      <c r="A2836" s="259"/>
      <c r="B2836" s="125">
        <f t="shared" si="45"/>
        <v>42545.125</v>
      </c>
      <c r="C2836" s="126">
        <v>3</v>
      </c>
      <c r="D2836" s="11">
        <f>ROUND(АТС!E596*$D$791*$D$792/100,2)</f>
        <v>24.22</v>
      </c>
      <c r="E2836" s="11">
        <f>ROUND(АТС!E596*$E$791*$E$792/100,2)</f>
        <v>22.26</v>
      </c>
      <c r="F2836" s="11">
        <f>ROUND(АТС!E596*$F$791*$F$792/100,2)</f>
        <v>15.15</v>
      </c>
      <c r="G2836" s="11">
        <f>ROUND(АТС!E596*$G$791*$G$792/100,2)</f>
        <v>8.8699999999999992</v>
      </c>
    </row>
    <row r="2837" spans="1:7" x14ac:dyDescent="0.25">
      <c r="A2837" s="259"/>
      <c r="B2837" s="123">
        <f t="shared" si="45"/>
        <v>42545.166669999999</v>
      </c>
      <c r="C2837" s="126">
        <v>4</v>
      </c>
      <c r="D2837" s="11">
        <f>ROUND(АТС!E597*$D$791*$D$792/100,2)</f>
        <v>20.22</v>
      </c>
      <c r="E2837" s="11">
        <f>ROUND(АТС!E597*$E$791*$E$792/100,2)</f>
        <v>18.579999999999998</v>
      </c>
      <c r="F2837" s="11">
        <f>ROUND(АТС!E597*$F$791*$F$792/100,2)</f>
        <v>12.64</v>
      </c>
      <c r="G2837" s="11">
        <f>ROUND(АТС!E597*$G$791*$G$792/100,2)</f>
        <v>7.4</v>
      </c>
    </row>
    <row r="2838" spans="1:7" x14ac:dyDescent="0.25">
      <c r="A2838" s="259"/>
      <c r="B2838" s="125">
        <f t="shared" si="45"/>
        <v>42545.208330000001</v>
      </c>
      <c r="C2838" s="126">
        <v>5</v>
      </c>
      <c r="D2838" s="11">
        <f>ROUND(АТС!E598*$D$791*$D$792/100,2)</f>
        <v>122.81</v>
      </c>
      <c r="E2838" s="11">
        <f>ROUND(АТС!E598*$E$791*$E$792/100,2)</f>
        <v>112.84</v>
      </c>
      <c r="F2838" s="11">
        <f>ROUND(АТС!E598*$F$791*$F$792/100,2)</f>
        <v>76.81</v>
      </c>
      <c r="G2838" s="11">
        <f>ROUND(АТС!E598*$G$791*$G$792/100,2)</f>
        <v>44.95</v>
      </c>
    </row>
    <row r="2839" spans="1:7" x14ac:dyDescent="0.25">
      <c r="A2839" s="259"/>
      <c r="B2839" s="123">
        <f t="shared" si="45"/>
        <v>42545.25</v>
      </c>
      <c r="C2839" s="126">
        <v>6</v>
      </c>
      <c r="D2839" s="11">
        <f>ROUND(АТС!E599*$D$791*$D$792/100,2)</f>
        <v>42.5</v>
      </c>
      <c r="E2839" s="11">
        <f>ROUND(АТС!E599*$E$791*$E$792/100,2)</f>
        <v>39.049999999999997</v>
      </c>
      <c r="F2839" s="11">
        <f>ROUND(АТС!E599*$F$791*$F$792/100,2)</f>
        <v>26.58</v>
      </c>
      <c r="G2839" s="11">
        <f>ROUND(АТС!E599*$G$791*$G$792/100,2)</f>
        <v>15.56</v>
      </c>
    </row>
    <row r="2840" spans="1:7" x14ac:dyDescent="0.25">
      <c r="A2840" s="259"/>
      <c r="B2840" s="125">
        <f t="shared" si="45"/>
        <v>42545.291669999999</v>
      </c>
      <c r="C2840" s="126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9"/>
      <c r="B2841" s="123">
        <f t="shared" si="45"/>
        <v>42545.333330000001</v>
      </c>
      <c r="C2841" s="126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9"/>
      <c r="B2842" s="125">
        <f t="shared" si="45"/>
        <v>42545.375</v>
      </c>
      <c r="C2842" s="126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59"/>
      <c r="B2843" s="123">
        <f t="shared" si="45"/>
        <v>42545.416669999999</v>
      </c>
      <c r="C2843" s="126">
        <v>10</v>
      </c>
      <c r="D2843" s="11">
        <f>ROUND(АТС!E603*$D$791*$D$792/100,2)</f>
        <v>0</v>
      </c>
      <c r="E2843" s="11">
        <f>ROUND(АТС!E603*$E$791*$E$792/100,2)</f>
        <v>0</v>
      </c>
      <c r="F2843" s="11">
        <f>ROUND(АТС!E603*$F$791*$F$792/100,2)</f>
        <v>0</v>
      </c>
      <c r="G2843" s="11">
        <f>ROUND(АТС!E603*$G$791*$G$792/100,2)</f>
        <v>0</v>
      </c>
    </row>
    <row r="2844" spans="1:7" x14ac:dyDescent="0.25">
      <c r="A2844" s="259"/>
      <c r="B2844" s="125">
        <f t="shared" si="45"/>
        <v>42545.458330000001</v>
      </c>
      <c r="C2844" s="126">
        <v>11</v>
      </c>
      <c r="D2844" s="11">
        <f>ROUND(АТС!E604*$D$791*$D$792/100,2)</f>
        <v>0</v>
      </c>
      <c r="E2844" s="11">
        <f>ROUND(АТС!E604*$E$791*$E$792/100,2)</f>
        <v>0</v>
      </c>
      <c r="F2844" s="11">
        <f>ROUND(АТС!E604*$F$791*$F$792/100,2)</f>
        <v>0</v>
      </c>
      <c r="G2844" s="11">
        <f>ROUND(АТС!E604*$G$791*$G$792/100,2)</f>
        <v>0</v>
      </c>
    </row>
    <row r="2845" spans="1:7" x14ac:dyDescent="0.25">
      <c r="A2845" s="259"/>
      <c r="B2845" s="123">
        <f t="shared" si="45"/>
        <v>42545.5</v>
      </c>
      <c r="C2845" s="126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59"/>
      <c r="B2846" s="125">
        <f t="shared" si="45"/>
        <v>42545.541669999999</v>
      </c>
      <c r="C2846" s="126">
        <v>13</v>
      </c>
      <c r="D2846" s="11">
        <f>ROUND(АТС!E606*$D$791*$D$792/100,2)</f>
        <v>0.01</v>
      </c>
      <c r="E2846" s="11">
        <f>ROUND(АТС!E606*$E$791*$E$792/100,2)</f>
        <v>0.01</v>
      </c>
      <c r="F2846" s="11">
        <f>ROUND(АТС!E606*$F$791*$F$792/100,2)</f>
        <v>0</v>
      </c>
      <c r="G2846" s="11">
        <f>ROUND(АТС!E606*$G$791*$G$792/100,2)</f>
        <v>0</v>
      </c>
    </row>
    <row r="2847" spans="1:7" x14ac:dyDescent="0.25">
      <c r="A2847" s="259"/>
      <c r="B2847" s="123">
        <f t="shared" si="45"/>
        <v>42545.583330000001</v>
      </c>
      <c r="C2847" s="126">
        <v>14</v>
      </c>
      <c r="D2847" s="11">
        <f>ROUND(АТС!E607*$D$791*$D$792/100,2)</f>
        <v>0.63</v>
      </c>
      <c r="E2847" s="11">
        <f>ROUND(АТС!E607*$E$791*$E$792/100,2)</f>
        <v>0.57999999999999996</v>
      </c>
      <c r="F2847" s="11">
        <f>ROUND(АТС!E607*$F$791*$F$792/100,2)</f>
        <v>0.4</v>
      </c>
      <c r="G2847" s="11">
        <f>ROUND(АТС!E607*$G$791*$G$792/100,2)</f>
        <v>0.23</v>
      </c>
    </row>
    <row r="2848" spans="1:7" x14ac:dyDescent="0.25">
      <c r="A2848" s="259"/>
      <c r="B2848" s="125">
        <f t="shared" si="45"/>
        <v>42545.625</v>
      </c>
      <c r="C2848" s="126">
        <v>15</v>
      </c>
      <c r="D2848" s="11">
        <f>ROUND(АТС!E608*$D$791*$D$792/100,2)</f>
        <v>2.79</v>
      </c>
      <c r="E2848" s="11">
        <f>ROUND(АТС!E608*$E$791*$E$792/100,2)</f>
        <v>2.57</v>
      </c>
      <c r="F2848" s="11">
        <f>ROUND(АТС!E608*$F$791*$F$792/100,2)</f>
        <v>1.75</v>
      </c>
      <c r="G2848" s="11">
        <f>ROUND(АТС!E608*$G$791*$G$792/100,2)</f>
        <v>1.02</v>
      </c>
    </row>
    <row r="2849" spans="1:7" x14ac:dyDescent="0.25">
      <c r="A2849" s="259"/>
      <c r="B2849" s="123">
        <f t="shared" si="45"/>
        <v>42545.666669999999</v>
      </c>
      <c r="C2849" s="126">
        <v>16</v>
      </c>
      <c r="D2849" s="11">
        <f>ROUND(АТС!E609*$D$791*$D$792/100,2)</f>
        <v>7.16</v>
      </c>
      <c r="E2849" s="11">
        <f>ROUND(АТС!E609*$E$791*$E$792/100,2)</f>
        <v>6.57</v>
      </c>
      <c r="F2849" s="11">
        <f>ROUND(АТС!E609*$F$791*$F$792/100,2)</f>
        <v>4.4800000000000004</v>
      </c>
      <c r="G2849" s="11">
        <f>ROUND(АТС!E609*$G$791*$G$792/100,2)</f>
        <v>2.62</v>
      </c>
    </row>
    <row r="2850" spans="1:7" x14ac:dyDescent="0.25">
      <c r="A2850" s="259"/>
      <c r="B2850" s="125">
        <f t="shared" si="45"/>
        <v>42545.708330000001</v>
      </c>
      <c r="C2850" s="126">
        <v>17</v>
      </c>
      <c r="D2850" s="11">
        <f>ROUND(АТС!E610*$D$791*$D$792/100,2)</f>
        <v>6.65</v>
      </c>
      <c r="E2850" s="11">
        <f>ROUND(АТС!E610*$E$791*$E$792/100,2)</f>
        <v>6.11</v>
      </c>
      <c r="F2850" s="11">
        <f>ROUND(АТС!E610*$F$791*$F$792/100,2)</f>
        <v>4.16</v>
      </c>
      <c r="G2850" s="11">
        <f>ROUND(АТС!E610*$G$791*$G$792/100,2)</f>
        <v>2.4300000000000002</v>
      </c>
    </row>
    <row r="2851" spans="1:7" x14ac:dyDescent="0.25">
      <c r="A2851" s="259"/>
      <c r="B2851" s="123">
        <f t="shared" si="45"/>
        <v>42545.75</v>
      </c>
      <c r="C2851" s="126">
        <v>18</v>
      </c>
      <c r="D2851" s="11">
        <f>ROUND(АТС!E611*$D$791*$D$792/100,2)</f>
        <v>12.55</v>
      </c>
      <c r="E2851" s="11">
        <f>ROUND(АТС!E611*$E$791*$E$792/100,2)</f>
        <v>11.53</v>
      </c>
      <c r="F2851" s="11">
        <f>ROUND(АТС!E611*$F$791*$F$792/100,2)</f>
        <v>7.85</v>
      </c>
      <c r="G2851" s="11">
        <f>ROUND(АТС!E611*$G$791*$G$792/100,2)</f>
        <v>4.59</v>
      </c>
    </row>
    <row r="2852" spans="1:7" x14ac:dyDescent="0.25">
      <c r="A2852" s="259"/>
      <c r="B2852" s="125">
        <f t="shared" si="45"/>
        <v>42545.791669999999</v>
      </c>
      <c r="C2852" s="126">
        <v>19</v>
      </c>
      <c r="D2852" s="11">
        <f>ROUND(АТС!E612*$D$791*$D$792/100,2)</f>
        <v>11.9</v>
      </c>
      <c r="E2852" s="11">
        <f>ROUND(АТС!E612*$E$791*$E$792/100,2)</f>
        <v>10.93</v>
      </c>
      <c r="F2852" s="11">
        <f>ROUND(АТС!E612*$F$791*$F$792/100,2)</f>
        <v>7.44</v>
      </c>
      <c r="G2852" s="11">
        <f>ROUND(АТС!E612*$G$791*$G$792/100,2)</f>
        <v>4.3600000000000003</v>
      </c>
    </row>
    <row r="2853" spans="1:7" x14ac:dyDescent="0.25">
      <c r="A2853" s="259"/>
      <c r="B2853" s="123">
        <f t="shared" si="45"/>
        <v>42545.833330000001</v>
      </c>
      <c r="C2853" s="126">
        <v>20</v>
      </c>
      <c r="D2853" s="11">
        <f>ROUND(АТС!E613*$D$791*$D$792/100,2)</f>
        <v>41.37</v>
      </c>
      <c r="E2853" s="11">
        <f>ROUND(АТС!E613*$E$791*$E$792/100,2)</f>
        <v>38.020000000000003</v>
      </c>
      <c r="F2853" s="11">
        <f>ROUND(АТС!E613*$F$791*$F$792/100,2)</f>
        <v>25.88</v>
      </c>
      <c r="G2853" s="11">
        <f>ROUND(АТС!E613*$G$791*$G$792/100,2)</f>
        <v>15.15</v>
      </c>
    </row>
    <row r="2854" spans="1:7" x14ac:dyDescent="0.25">
      <c r="A2854" s="259"/>
      <c r="B2854" s="125">
        <f t="shared" si="45"/>
        <v>42545.875</v>
      </c>
      <c r="C2854" s="126">
        <v>21</v>
      </c>
      <c r="D2854" s="11">
        <f>ROUND(АТС!E614*$D$791*$D$792/100,2)</f>
        <v>46.47</v>
      </c>
      <c r="E2854" s="11">
        <f>ROUND(АТС!E614*$E$791*$E$792/100,2)</f>
        <v>42.7</v>
      </c>
      <c r="F2854" s="11">
        <f>ROUND(АТС!E614*$F$791*$F$792/100,2)</f>
        <v>29.07</v>
      </c>
      <c r="G2854" s="11">
        <f>ROUND(АТС!E614*$G$791*$G$792/100,2)</f>
        <v>17.010000000000002</v>
      </c>
    </row>
    <row r="2855" spans="1:7" x14ac:dyDescent="0.25">
      <c r="A2855" s="259"/>
      <c r="B2855" s="123">
        <f t="shared" si="45"/>
        <v>42545.916669999999</v>
      </c>
      <c r="C2855" s="126">
        <v>22</v>
      </c>
      <c r="D2855" s="11">
        <f>ROUND(АТС!E615*$D$791*$D$792/100,2)</f>
        <v>44.75</v>
      </c>
      <c r="E2855" s="11">
        <f>ROUND(АТС!E615*$E$791*$E$792/100,2)</f>
        <v>41.12</v>
      </c>
      <c r="F2855" s="11">
        <f>ROUND(АТС!E615*$F$791*$F$792/100,2)</f>
        <v>27.99</v>
      </c>
      <c r="G2855" s="11">
        <f>ROUND(АТС!E615*$G$791*$G$792/100,2)</f>
        <v>16.38</v>
      </c>
    </row>
    <row r="2856" spans="1:7" x14ac:dyDescent="0.25">
      <c r="A2856" s="259"/>
      <c r="B2856" s="125">
        <f t="shared" si="45"/>
        <v>42545.958330000001</v>
      </c>
      <c r="C2856" s="126">
        <v>23</v>
      </c>
      <c r="D2856" s="11">
        <f>ROUND(АТС!E616*$D$791*$D$792/100,2)</f>
        <v>48.85</v>
      </c>
      <c r="E2856" s="11">
        <f>ROUND(АТС!E616*$E$791*$E$792/100,2)</f>
        <v>44.89</v>
      </c>
      <c r="F2856" s="11">
        <f>ROUND(АТС!E616*$F$791*$F$792/100,2)</f>
        <v>30.55</v>
      </c>
      <c r="G2856" s="11">
        <f>ROUND(АТС!E616*$G$791*$G$792/100,2)</f>
        <v>17.88</v>
      </c>
    </row>
    <row r="2857" spans="1:7" x14ac:dyDescent="0.25">
      <c r="A2857" s="259"/>
      <c r="B2857" s="123">
        <f t="shared" si="45"/>
        <v>42546</v>
      </c>
      <c r="C2857" s="126">
        <v>0</v>
      </c>
      <c r="D2857" s="11">
        <f>ROUND(АТС!E617*$D$791*$D$792/100,2)</f>
        <v>140.07</v>
      </c>
      <c r="E2857" s="11">
        <f>ROUND(АТС!E617*$E$791*$E$792/100,2)</f>
        <v>128.69999999999999</v>
      </c>
      <c r="F2857" s="11">
        <f>ROUND(АТС!E617*$F$791*$F$792/100,2)</f>
        <v>87.61</v>
      </c>
      <c r="G2857" s="11">
        <f>ROUND(АТС!E617*$G$791*$G$792/100,2)</f>
        <v>51.27</v>
      </c>
    </row>
    <row r="2858" spans="1:7" x14ac:dyDescent="0.25">
      <c r="A2858" s="259"/>
      <c r="B2858" s="125">
        <f t="shared" si="45"/>
        <v>42546.041669999999</v>
      </c>
      <c r="C2858" s="126">
        <v>1</v>
      </c>
      <c r="D2858" s="11">
        <f>ROUND(АТС!E618*$D$791*$D$792/100,2)</f>
        <v>127.41</v>
      </c>
      <c r="E2858" s="11">
        <f>ROUND(АТС!E618*$E$791*$E$792/100,2)</f>
        <v>117.06</v>
      </c>
      <c r="F2858" s="11">
        <f>ROUND(АТС!E618*$F$791*$F$792/100,2)</f>
        <v>79.69</v>
      </c>
      <c r="G2858" s="11">
        <f>ROUND(АТС!E618*$G$791*$G$792/100,2)</f>
        <v>46.64</v>
      </c>
    </row>
    <row r="2859" spans="1:7" x14ac:dyDescent="0.25">
      <c r="A2859" s="259"/>
      <c r="B2859" s="123">
        <f t="shared" si="45"/>
        <v>42546.083330000001</v>
      </c>
      <c r="C2859" s="126">
        <v>2</v>
      </c>
      <c r="D2859" s="11">
        <f>ROUND(АТС!E619*$D$791*$D$792/100,2)</f>
        <v>127.36</v>
      </c>
      <c r="E2859" s="11">
        <f>ROUND(АТС!E619*$E$791*$E$792/100,2)</f>
        <v>117.02</v>
      </c>
      <c r="F2859" s="11">
        <f>ROUND(АТС!E619*$F$791*$F$792/100,2)</f>
        <v>79.66</v>
      </c>
      <c r="G2859" s="11">
        <f>ROUND(АТС!E619*$G$791*$G$792/100,2)</f>
        <v>46.62</v>
      </c>
    </row>
    <row r="2860" spans="1:7" x14ac:dyDescent="0.25">
      <c r="A2860" s="259"/>
      <c r="B2860" s="125">
        <f t="shared" si="45"/>
        <v>42546.125</v>
      </c>
      <c r="C2860" s="126">
        <v>3</v>
      </c>
      <c r="D2860" s="11">
        <f>ROUND(АТС!E620*$D$791*$D$792/100,2)</f>
        <v>128.01</v>
      </c>
      <c r="E2860" s="11">
        <f>ROUND(АТС!E620*$E$791*$E$792/100,2)</f>
        <v>117.62</v>
      </c>
      <c r="F2860" s="11">
        <f>ROUND(АТС!E620*$F$791*$F$792/100,2)</f>
        <v>80.06</v>
      </c>
      <c r="G2860" s="11">
        <f>ROUND(АТС!E620*$G$791*$G$792/100,2)</f>
        <v>46.86</v>
      </c>
    </row>
    <row r="2861" spans="1:7" x14ac:dyDescent="0.25">
      <c r="A2861" s="259"/>
      <c r="B2861" s="123">
        <f t="shared" si="45"/>
        <v>42546.166669999999</v>
      </c>
      <c r="C2861" s="126">
        <v>4</v>
      </c>
      <c r="D2861" s="11">
        <f>ROUND(АТС!E621*$D$791*$D$792/100,2)</f>
        <v>14.17</v>
      </c>
      <c r="E2861" s="11">
        <f>ROUND(АТС!E621*$E$791*$E$792/100,2)</f>
        <v>13.02</v>
      </c>
      <c r="F2861" s="11">
        <f>ROUND(АТС!E621*$F$791*$F$792/100,2)</f>
        <v>8.86</v>
      </c>
      <c r="G2861" s="11">
        <f>ROUND(АТС!E621*$G$791*$G$792/100,2)</f>
        <v>5.19</v>
      </c>
    </row>
    <row r="2862" spans="1:7" x14ac:dyDescent="0.25">
      <c r="A2862" s="259"/>
      <c r="B2862" s="125">
        <f t="shared" si="45"/>
        <v>42546.208330000001</v>
      </c>
      <c r="C2862" s="126">
        <v>5</v>
      </c>
      <c r="D2862" s="11">
        <f>ROUND(АТС!E622*$D$791*$D$792/100,2)</f>
        <v>5.44</v>
      </c>
      <c r="E2862" s="11">
        <f>ROUND(АТС!E622*$E$791*$E$792/100,2)</f>
        <v>4.99</v>
      </c>
      <c r="F2862" s="11">
        <f>ROUND(АТС!E622*$F$791*$F$792/100,2)</f>
        <v>3.4</v>
      </c>
      <c r="G2862" s="11">
        <f>ROUND(АТС!E622*$G$791*$G$792/100,2)</f>
        <v>1.99</v>
      </c>
    </row>
    <row r="2863" spans="1:7" x14ac:dyDescent="0.25">
      <c r="A2863" s="259"/>
      <c r="B2863" s="123">
        <f t="shared" si="45"/>
        <v>42546.25</v>
      </c>
      <c r="C2863" s="126">
        <v>6</v>
      </c>
      <c r="D2863" s="11">
        <f>ROUND(АТС!E623*$D$791*$D$792/100,2)</f>
        <v>2.0299999999999998</v>
      </c>
      <c r="E2863" s="11">
        <f>ROUND(АТС!E623*$E$791*$E$792/100,2)</f>
        <v>1.87</v>
      </c>
      <c r="F2863" s="11">
        <f>ROUND(АТС!E623*$F$791*$F$792/100,2)</f>
        <v>1.27</v>
      </c>
      <c r="G2863" s="11">
        <f>ROUND(АТС!E623*$G$791*$G$792/100,2)</f>
        <v>0.74</v>
      </c>
    </row>
    <row r="2864" spans="1:7" x14ac:dyDescent="0.25">
      <c r="A2864" s="259"/>
      <c r="B2864" s="125">
        <f t="shared" si="45"/>
        <v>42546.291669999999</v>
      </c>
      <c r="C2864" s="126">
        <v>7</v>
      </c>
      <c r="D2864" s="11">
        <f>ROUND(АТС!E624*$D$791*$D$792/100,2)</f>
        <v>9.26</v>
      </c>
      <c r="E2864" s="11">
        <f>ROUND(АТС!E624*$E$791*$E$792/100,2)</f>
        <v>8.51</v>
      </c>
      <c r="F2864" s="11">
        <f>ROUND(АТС!E624*$F$791*$F$792/100,2)</f>
        <v>5.79</v>
      </c>
      <c r="G2864" s="11">
        <f>ROUND(АТС!E624*$G$791*$G$792/100,2)</f>
        <v>3.39</v>
      </c>
    </row>
    <row r="2865" spans="1:7" x14ac:dyDescent="0.25">
      <c r="A2865" s="259"/>
      <c r="B2865" s="123">
        <f t="shared" si="45"/>
        <v>42546.333330000001</v>
      </c>
      <c r="C2865" s="126">
        <v>8</v>
      </c>
      <c r="D2865" s="11">
        <f>ROUND(АТС!E625*$D$791*$D$792/100,2)</f>
        <v>0.12</v>
      </c>
      <c r="E2865" s="11">
        <f>ROUND(АТС!E625*$E$791*$E$792/100,2)</f>
        <v>0.11</v>
      </c>
      <c r="F2865" s="11">
        <f>ROUND(АТС!E625*$F$791*$F$792/100,2)</f>
        <v>0.08</v>
      </c>
      <c r="G2865" s="11">
        <f>ROUND(АТС!E625*$G$791*$G$792/100,2)</f>
        <v>0.04</v>
      </c>
    </row>
    <row r="2866" spans="1:7" x14ac:dyDescent="0.25">
      <c r="A2866" s="259"/>
      <c r="B2866" s="125">
        <f t="shared" si="45"/>
        <v>42546.375</v>
      </c>
      <c r="C2866" s="126">
        <v>9</v>
      </c>
      <c r="D2866" s="11">
        <f>ROUND(АТС!E626*$D$791*$D$792/100,2)</f>
        <v>6.22</v>
      </c>
      <c r="E2866" s="11">
        <f>ROUND(АТС!E626*$E$791*$E$792/100,2)</f>
        <v>5.71</v>
      </c>
      <c r="F2866" s="11">
        <f>ROUND(АТС!E626*$F$791*$F$792/100,2)</f>
        <v>3.89</v>
      </c>
      <c r="G2866" s="11">
        <f>ROUND(АТС!E626*$G$791*$G$792/100,2)</f>
        <v>2.2799999999999998</v>
      </c>
    </row>
    <row r="2867" spans="1:7" x14ac:dyDescent="0.25">
      <c r="A2867" s="259"/>
      <c r="B2867" s="123">
        <f t="shared" si="45"/>
        <v>42546.416669999999</v>
      </c>
      <c r="C2867" s="126">
        <v>10</v>
      </c>
      <c r="D2867" s="11">
        <f>ROUND(АТС!E627*$D$791*$D$792/100,2)</f>
        <v>25.78</v>
      </c>
      <c r="E2867" s="11">
        <f>ROUND(АТС!E627*$E$791*$E$792/100,2)</f>
        <v>23.68</v>
      </c>
      <c r="F2867" s="11">
        <f>ROUND(АТС!E627*$F$791*$F$792/100,2)</f>
        <v>16.12</v>
      </c>
      <c r="G2867" s="11">
        <f>ROUND(АТС!E627*$G$791*$G$792/100,2)</f>
        <v>9.44</v>
      </c>
    </row>
    <row r="2868" spans="1:7" x14ac:dyDescent="0.25">
      <c r="A2868" s="259"/>
      <c r="B2868" s="125">
        <f t="shared" si="45"/>
        <v>42546.458330000001</v>
      </c>
      <c r="C2868" s="126">
        <v>11</v>
      </c>
      <c r="D2868" s="11">
        <f>ROUND(АТС!E628*$D$791*$D$792/100,2)</f>
        <v>22.95</v>
      </c>
      <c r="E2868" s="11">
        <f>ROUND(АТС!E628*$E$791*$E$792/100,2)</f>
        <v>21.09</v>
      </c>
      <c r="F2868" s="11">
        <f>ROUND(АТС!E628*$F$791*$F$792/100,2)</f>
        <v>14.35</v>
      </c>
      <c r="G2868" s="11">
        <f>ROUND(АТС!E628*$G$791*$G$792/100,2)</f>
        <v>8.4</v>
      </c>
    </row>
    <row r="2869" spans="1:7" x14ac:dyDescent="0.25">
      <c r="A2869" s="259"/>
      <c r="B2869" s="123">
        <f t="shared" si="45"/>
        <v>42546.5</v>
      </c>
      <c r="C2869" s="126">
        <v>12</v>
      </c>
      <c r="D2869" s="11">
        <f>ROUND(АТС!E629*$D$791*$D$792/100,2)</f>
        <v>30.13</v>
      </c>
      <c r="E2869" s="11">
        <f>ROUND(АТС!E629*$E$791*$E$792/100,2)</f>
        <v>27.69</v>
      </c>
      <c r="F2869" s="11">
        <f>ROUND(АТС!E629*$F$791*$F$792/100,2)</f>
        <v>18.850000000000001</v>
      </c>
      <c r="G2869" s="11">
        <f>ROUND(АТС!E629*$G$791*$G$792/100,2)</f>
        <v>11.03</v>
      </c>
    </row>
    <row r="2870" spans="1:7" x14ac:dyDescent="0.25">
      <c r="A2870" s="259"/>
      <c r="B2870" s="125">
        <f t="shared" si="45"/>
        <v>42546.541669999999</v>
      </c>
      <c r="C2870" s="126">
        <v>13</v>
      </c>
      <c r="D2870" s="11">
        <f>ROUND(АТС!E630*$D$791*$D$792/100,2)</f>
        <v>48.53</v>
      </c>
      <c r="E2870" s="11">
        <f>ROUND(АТС!E630*$E$791*$E$792/100,2)</f>
        <v>44.59</v>
      </c>
      <c r="F2870" s="11">
        <f>ROUND(АТС!E630*$F$791*$F$792/100,2)</f>
        <v>30.35</v>
      </c>
      <c r="G2870" s="11">
        <f>ROUND(АТС!E630*$G$791*$G$792/100,2)</f>
        <v>17.760000000000002</v>
      </c>
    </row>
    <row r="2871" spans="1:7" x14ac:dyDescent="0.25">
      <c r="A2871" s="259"/>
      <c r="B2871" s="123">
        <f t="shared" si="45"/>
        <v>42546.583330000001</v>
      </c>
      <c r="C2871" s="126">
        <v>14</v>
      </c>
      <c r="D2871" s="11">
        <f>ROUND(АТС!E631*$D$791*$D$792/100,2)</f>
        <v>34.72</v>
      </c>
      <c r="E2871" s="11">
        <f>ROUND(АТС!E631*$E$791*$E$792/100,2)</f>
        <v>31.9</v>
      </c>
      <c r="F2871" s="11">
        <f>ROUND(АТС!E631*$F$791*$F$792/100,2)</f>
        <v>21.72</v>
      </c>
      <c r="G2871" s="11">
        <f>ROUND(АТС!E631*$G$791*$G$792/100,2)</f>
        <v>12.71</v>
      </c>
    </row>
    <row r="2872" spans="1:7" x14ac:dyDescent="0.25">
      <c r="A2872" s="259"/>
      <c r="B2872" s="125">
        <f t="shared" si="45"/>
        <v>42546.625</v>
      </c>
      <c r="C2872" s="126">
        <v>15</v>
      </c>
      <c r="D2872" s="11">
        <f>ROUND(АТС!E632*$D$791*$D$792/100,2)</f>
        <v>40.57</v>
      </c>
      <c r="E2872" s="11">
        <f>ROUND(АТС!E632*$E$791*$E$792/100,2)</f>
        <v>37.270000000000003</v>
      </c>
      <c r="F2872" s="11">
        <f>ROUND(АТС!E632*$F$791*$F$792/100,2)</f>
        <v>25.37</v>
      </c>
      <c r="G2872" s="11">
        <f>ROUND(АТС!E632*$G$791*$G$792/100,2)</f>
        <v>14.85</v>
      </c>
    </row>
    <row r="2873" spans="1:7" x14ac:dyDescent="0.25">
      <c r="A2873" s="259"/>
      <c r="B2873" s="123">
        <f t="shared" si="45"/>
        <v>42546.666669999999</v>
      </c>
      <c r="C2873" s="126">
        <v>16</v>
      </c>
      <c r="D2873" s="11">
        <f>ROUND(АТС!E633*$D$791*$D$792/100,2)</f>
        <v>16.63</v>
      </c>
      <c r="E2873" s="11">
        <f>ROUND(АТС!E633*$E$791*$E$792/100,2)</f>
        <v>15.28</v>
      </c>
      <c r="F2873" s="11">
        <f>ROUND(АТС!E633*$F$791*$F$792/100,2)</f>
        <v>10.4</v>
      </c>
      <c r="G2873" s="11">
        <f>ROUND(АТС!E633*$G$791*$G$792/100,2)</f>
        <v>6.09</v>
      </c>
    </row>
    <row r="2874" spans="1:7" x14ac:dyDescent="0.25">
      <c r="A2874" s="259"/>
      <c r="B2874" s="125">
        <f t="shared" si="45"/>
        <v>42546.708330000001</v>
      </c>
      <c r="C2874" s="126">
        <v>17</v>
      </c>
      <c r="D2874" s="11">
        <f>ROUND(АТС!E634*$D$791*$D$792/100,2)</f>
        <v>16.53</v>
      </c>
      <c r="E2874" s="11">
        <f>ROUND(АТС!E634*$E$791*$E$792/100,2)</f>
        <v>15.19</v>
      </c>
      <c r="F2874" s="11">
        <f>ROUND(АТС!E634*$F$791*$F$792/100,2)</f>
        <v>10.34</v>
      </c>
      <c r="G2874" s="11">
        <f>ROUND(АТС!E634*$G$791*$G$792/100,2)</f>
        <v>6.05</v>
      </c>
    </row>
    <row r="2875" spans="1:7" x14ac:dyDescent="0.25">
      <c r="A2875" s="259"/>
      <c r="B2875" s="123">
        <f t="shared" si="45"/>
        <v>42546.75</v>
      </c>
      <c r="C2875" s="126">
        <v>18</v>
      </c>
      <c r="D2875" s="11">
        <f>ROUND(АТС!E635*$D$791*$D$792/100,2)</f>
        <v>14.61</v>
      </c>
      <c r="E2875" s="11">
        <f>ROUND(АТС!E635*$E$791*$E$792/100,2)</f>
        <v>13.43</v>
      </c>
      <c r="F2875" s="11">
        <f>ROUND(АТС!E635*$F$791*$F$792/100,2)</f>
        <v>9.14</v>
      </c>
      <c r="G2875" s="11">
        <f>ROUND(АТС!E635*$G$791*$G$792/100,2)</f>
        <v>5.35</v>
      </c>
    </row>
    <row r="2876" spans="1:7" x14ac:dyDescent="0.25">
      <c r="A2876" s="259"/>
      <c r="B2876" s="125">
        <f t="shared" si="45"/>
        <v>42546.791669999999</v>
      </c>
      <c r="C2876" s="126">
        <v>19</v>
      </c>
      <c r="D2876" s="11">
        <f>ROUND(АТС!E636*$D$791*$D$792/100,2)</f>
        <v>4.3499999999999996</v>
      </c>
      <c r="E2876" s="11">
        <f>ROUND(АТС!E636*$E$791*$E$792/100,2)</f>
        <v>4</v>
      </c>
      <c r="F2876" s="11">
        <f>ROUND(АТС!E636*$F$791*$F$792/100,2)</f>
        <v>2.72</v>
      </c>
      <c r="G2876" s="11">
        <f>ROUND(АТС!E636*$G$791*$G$792/100,2)</f>
        <v>1.59</v>
      </c>
    </row>
    <row r="2877" spans="1:7" x14ac:dyDescent="0.25">
      <c r="A2877" s="259"/>
      <c r="B2877" s="123">
        <f t="shared" si="45"/>
        <v>42546.833330000001</v>
      </c>
      <c r="C2877" s="126">
        <v>20</v>
      </c>
      <c r="D2877" s="11">
        <f>ROUND(АТС!E637*$D$791*$D$792/100,2)</f>
        <v>7.97</v>
      </c>
      <c r="E2877" s="11">
        <f>ROUND(АТС!E637*$E$791*$E$792/100,2)</f>
        <v>7.32</v>
      </c>
      <c r="F2877" s="11">
        <f>ROUND(АТС!E637*$F$791*$F$792/100,2)</f>
        <v>4.9800000000000004</v>
      </c>
      <c r="G2877" s="11">
        <f>ROUND(АТС!E637*$G$791*$G$792/100,2)</f>
        <v>2.92</v>
      </c>
    </row>
    <row r="2878" spans="1:7" x14ac:dyDescent="0.25">
      <c r="A2878" s="259"/>
      <c r="B2878" s="125">
        <f t="shared" si="45"/>
        <v>42546.875</v>
      </c>
      <c r="C2878" s="126">
        <v>21</v>
      </c>
      <c r="D2878" s="11">
        <f>ROUND(АТС!E638*$D$791*$D$792/100,2)</f>
        <v>27.87</v>
      </c>
      <c r="E2878" s="11">
        <f>ROUND(АТС!E638*$E$791*$E$792/100,2)</f>
        <v>25.61</v>
      </c>
      <c r="F2878" s="11">
        <f>ROUND(АТС!E638*$F$791*$F$792/100,2)</f>
        <v>17.43</v>
      </c>
      <c r="G2878" s="11">
        <f>ROUND(АТС!E638*$G$791*$G$792/100,2)</f>
        <v>10.199999999999999</v>
      </c>
    </row>
    <row r="2879" spans="1:7" x14ac:dyDescent="0.25">
      <c r="A2879" s="259"/>
      <c r="B2879" s="123">
        <f t="shared" si="45"/>
        <v>42546.916669999999</v>
      </c>
      <c r="C2879" s="126">
        <v>22</v>
      </c>
      <c r="D2879" s="11">
        <f>ROUND(АТС!E639*$D$791*$D$792/100,2)</f>
        <v>70.28</v>
      </c>
      <c r="E2879" s="11">
        <f>ROUND(АТС!E639*$E$791*$E$792/100,2)</f>
        <v>64.58</v>
      </c>
      <c r="F2879" s="11">
        <f>ROUND(АТС!E639*$F$791*$F$792/100,2)</f>
        <v>43.96</v>
      </c>
      <c r="G2879" s="11">
        <f>ROUND(АТС!E639*$G$791*$G$792/100,2)</f>
        <v>25.73</v>
      </c>
    </row>
    <row r="2880" spans="1:7" x14ac:dyDescent="0.25">
      <c r="A2880" s="259"/>
      <c r="B2880" s="125">
        <f t="shared" si="45"/>
        <v>42546.958330000001</v>
      </c>
      <c r="C2880" s="126">
        <v>23</v>
      </c>
      <c r="D2880" s="11">
        <f>ROUND(АТС!E640*$D$791*$D$792/100,2)</f>
        <v>108.65</v>
      </c>
      <c r="E2880" s="11">
        <f>ROUND(АТС!E640*$E$791*$E$792/100,2)</f>
        <v>99.83</v>
      </c>
      <c r="F2880" s="11">
        <f>ROUND(АТС!E640*$F$791*$F$792/100,2)</f>
        <v>67.95</v>
      </c>
      <c r="G2880" s="11">
        <f>ROUND(АТС!E640*$G$791*$G$792/100,2)</f>
        <v>39.770000000000003</v>
      </c>
    </row>
    <row r="2881" spans="1:7" x14ac:dyDescent="0.25">
      <c r="A2881" s="259"/>
      <c r="B2881" s="125">
        <f t="shared" si="45"/>
        <v>42547</v>
      </c>
      <c r="C2881" s="126">
        <v>0</v>
      </c>
      <c r="D2881" s="35">
        <f>ROUND(АТС!E641*$D$791*$D$792/100,2)</f>
        <v>67.69</v>
      </c>
      <c r="E2881" s="35">
        <f>ROUND(АТС!E641*$E$791*$E$792/100,2)</f>
        <v>62.19</v>
      </c>
      <c r="F2881" s="35">
        <f>ROUND(АТС!E641*$F$791*$F$792/100,2)</f>
        <v>42.33</v>
      </c>
      <c r="G2881" s="35">
        <f>ROUND(АТС!E641*$G$791*$G$792/100,2)</f>
        <v>24.78</v>
      </c>
    </row>
    <row r="2882" spans="1:7" x14ac:dyDescent="0.25">
      <c r="A2882" s="259"/>
      <c r="B2882" s="125">
        <f t="shared" ref="B2882:B2945" si="46">B2858+1</f>
        <v>42547.041669999999</v>
      </c>
      <c r="C2882" s="126">
        <v>1</v>
      </c>
      <c r="D2882" s="35">
        <f>ROUND(АТС!E642*$D$791*$D$792/100,2)</f>
        <v>142</v>
      </c>
      <c r="E2882" s="35">
        <f>ROUND(АТС!E642*$E$791*$E$792/100,2)</f>
        <v>130.47</v>
      </c>
      <c r="F2882" s="35">
        <f>ROUND(АТС!E642*$F$791*$F$792/100,2)</f>
        <v>88.82</v>
      </c>
      <c r="G2882" s="35">
        <f>ROUND(АТС!E642*$G$791*$G$792/100,2)</f>
        <v>51.98</v>
      </c>
    </row>
    <row r="2883" spans="1:7" x14ac:dyDescent="0.25">
      <c r="A2883" s="259"/>
      <c r="B2883" s="125">
        <f t="shared" si="46"/>
        <v>42547.083330000001</v>
      </c>
      <c r="C2883" s="126">
        <v>2</v>
      </c>
      <c r="D2883" s="35">
        <f>ROUND(АТС!E643*$D$791*$D$792/100,2)</f>
        <v>52.91</v>
      </c>
      <c r="E2883" s="35">
        <f>ROUND(АТС!E643*$E$791*$E$792/100,2)</f>
        <v>48.62</v>
      </c>
      <c r="F2883" s="35">
        <f>ROUND(АТС!E643*$F$791*$F$792/100,2)</f>
        <v>33.1</v>
      </c>
      <c r="G2883" s="35">
        <f>ROUND(АТС!E643*$G$791*$G$792/100,2)</f>
        <v>19.37</v>
      </c>
    </row>
    <row r="2884" spans="1:7" x14ac:dyDescent="0.25">
      <c r="A2884" s="259"/>
      <c r="B2884" s="125">
        <f t="shared" si="46"/>
        <v>42547.125</v>
      </c>
      <c r="C2884" s="126">
        <v>3</v>
      </c>
      <c r="D2884" s="35">
        <f>ROUND(АТС!E644*$D$791*$D$792/100,2)</f>
        <v>127.5</v>
      </c>
      <c r="E2884" s="35">
        <f>ROUND(АТС!E644*$E$791*$E$792/100,2)</f>
        <v>117.15</v>
      </c>
      <c r="F2884" s="35">
        <f>ROUND(АТС!E644*$F$791*$F$792/100,2)</f>
        <v>79.75</v>
      </c>
      <c r="G2884" s="35">
        <f>ROUND(АТС!E644*$G$791*$G$792/100,2)</f>
        <v>46.67</v>
      </c>
    </row>
    <row r="2885" spans="1:7" x14ac:dyDescent="0.25">
      <c r="A2885" s="259"/>
      <c r="B2885" s="125">
        <f t="shared" si="46"/>
        <v>42547.166669999999</v>
      </c>
      <c r="C2885" s="126">
        <v>4</v>
      </c>
      <c r="D2885" s="35">
        <f>ROUND(АТС!E645*$D$791*$D$792/100,2)</f>
        <v>128.05000000000001</v>
      </c>
      <c r="E2885" s="35">
        <f>ROUND(АТС!E645*$E$791*$E$792/100,2)</f>
        <v>117.66</v>
      </c>
      <c r="F2885" s="35">
        <f>ROUND(АТС!E645*$F$791*$F$792/100,2)</f>
        <v>80.09</v>
      </c>
      <c r="G2885" s="35">
        <f>ROUND(АТС!E645*$G$791*$G$792/100,2)</f>
        <v>46.87</v>
      </c>
    </row>
    <row r="2886" spans="1:7" x14ac:dyDescent="0.25">
      <c r="A2886" s="259"/>
      <c r="B2886" s="125">
        <f t="shared" si="46"/>
        <v>42547.208330000001</v>
      </c>
      <c r="C2886" s="126">
        <v>5</v>
      </c>
      <c r="D2886" s="35">
        <f>ROUND(АТС!E646*$D$791*$D$792/100,2)</f>
        <v>98.97</v>
      </c>
      <c r="E2886" s="35">
        <f>ROUND(АТС!E646*$E$791*$E$792/100,2)</f>
        <v>90.94</v>
      </c>
      <c r="F2886" s="35">
        <f>ROUND(АТС!E646*$F$791*$F$792/100,2)</f>
        <v>61.9</v>
      </c>
      <c r="G2886" s="35">
        <f>ROUND(АТС!E646*$G$791*$G$792/100,2)</f>
        <v>36.229999999999997</v>
      </c>
    </row>
    <row r="2887" spans="1:7" x14ac:dyDescent="0.25">
      <c r="A2887" s="259"/>
      <c r="B2887" s="125">
        <f t="shared" si="46"/>
        <v>42547.25</v>
      </c>
      <c r="C2887" s="126">
        <v>6</v>
      </c>
      <c r="D2887" s="35">
        <f>ROUND(АТС!E647*$D$791*$D$792/100,2)</f>
        <v>90.61</v>
      </c>
      <c r="E2887" s="35">
        <f>ROUND(АТС!E647*$E$791*$E$792/100,2)</f>
        <v>83.25</v>
      </c>
      <c r="F2887" s="35">
        <f>ROUND(АТС!E647*$F$791*$F$792/100,2)</f>
        <v>56.67</v>
      </c>
      <c r="G2887" s="35">
        <f>ROUND(АТС!E647*$G$791*$G$792/100,2)</f>
        <v>33.17</v>
      </c>
    </row>
    <row r="2888" spans="1:7" x14ac:dyDescent="0.25">
      <c r="A2888" s="259"/>
      <c r="B2888" s="125">
        <f t="shared" si="46"/>
        <v>42547.291669999999</v>
      </c>
      <c r="C2888" s="126">
        <v>7</v>
      </c>
      <c r="D2888" s="35">
        <f>ROUND(АТС!E648*$D$791*$D$792/100,2)</f>
        <v>95.3</v>
      </c>
      <c r="E2888" s="35">
        <f>ROUND(АТС!E648*$E$791*$E$792/100,2)</f>
        <v>87.56</v>
      </c>
      <c r="F2888" s="35">
        <f>ROUND(АТС!E648*$F$791*$F$792/100,2)</f>
        <v>59.6</v>
      </c>
      <c r="G2888" s="35">
        <f>ROUND(АТС!E648*$G$791*$G$792/100,2)</f>
        <v>34.880000000000003</v>
      </c>
    </row>
    <row r="2889" spans="1:7" x14ac:dyDescent="0.25">
      <c r="A2889" s="259"/>
      <c r="B2889" s="125">
        <f t="shared" si="46"/>
        <v>42547.333330000001</v>
      </c>
      <c r="C2889" s="126">
        <v>8</v>
      </c>
      <c r="D2889" s="35">
        <f>ROUND(АТС!E649*$D$791*$D$792/100,2)</f>
        <v>17.28</v>
      </c>
      <c r="E2889" s="35">
        <f>ROUND(АТС!E649*$E$791*$E$792/100,2)</f>
        <v>15.87</v>
      </c>
      <c r="F2889" s="35">
        <f>ROUND(АТС!E649*$F$791*$F$792/100,2)</f>
        <v>10.8</v>
      </c>
      <c r="G2889" s="35">
        <f>ROUND(АТС!E649*$G$791*$G$792/100,2)</f>
        <v>6.32</v>
      </c>
    </row>
    <row r="2890" spans="1:7" x14ac:dyDescent="0.25">
      <c r="A2890" s="259"/>
      <c r="B2890" s="125">
        <f t="shared" si="46"/>
        <v>42547.375</v>
      </c>
      <c r="C2890" s="126">
        <v>9</v>
      </c>
      <c r="D2890" s="35">
        <f>ROUND(АТС!E650*$D$791*$D$792/100,2)</f>
        <v>14.93</v>
      </c>
      <c r="E2890" s="35">
        <f>ROUND(АТС!E650*$E$791*$E$792/100,2)</f>
        <v>13.72</v>
      </c>
      <c r="F2890" s="35">
        <f>ROUND(АТС!E650*$F$791*$F$792/100,2)</f>
        <v>9.34</v>
      </c>
      <c r="G2890" s="35">
        <f>ROUND(АТС!E650*$G$791*$G$792/100,2)</f>
        <v>5.47</v>
      </c>
    </row>
    <row r="2891" spans="1:7" x14ac:dyDescent="0.25">
      <c r="A2891" s="259"/>
      <c r="B2891" s="125">
        <f t="shared" si="46"/>
        <v>42547.416669999999</v>
      </c>
      <c r="C2891" s="126">
        <v>10</v>
      </c>
      <c r="D2891" s="35">
        <f>ROUND(АТС!E651*$D$791*$D$792/100,2)</f>
        <v>11.8</v>
      </c>
      <c r="E2891" s="35">
        <f>ROUND(АТС!E651*$E$791*$E$792/100,2)</f>
        <v>10.84</v>
      </c>
      <c r="F2891" s="35">
        <f>ROUND(АТС!E651*$F$791*$F$792/100,2)</f>
        <v>7.38</v>
      </c>
      <c r="G2891" s="35">
        <f>ROUND(АТС!E651*$G$791*$G$792/100,2)</f>
        <v>4.32</v>
      </c>
    </row>
    <row r="2892" spans="1:7" x14ac:dyDescent="0.25">
      <c r="A2892" s="259"/>
      <c r="B2892" s="125">
        <f t="shared" si="46"/>
        <v>42547.458330000001</v>
      </c>
      <c r="C2892" s="126">
        <v>11</v>
      </c>
      <c r="D2892" s="35">
        <f>ROUND(АТС!E652*$D$791*$D$792/100,2)</f>
        <v>31.42</v>
      </c>
      <c r="E2892" s="35">
        <f>ROUND(АТС!E652*$E$791*$E$792/100,2)</f>
        <v>28.87</v>
      </c>
      <c r="F2892" s="35">
        <f>ROUND(АТС!E652*$F$791*$F$792/100,2)</f>
        <v>19.649999999999999</v>
      </c>
      <c r="G2892" s="35">
        <f>ROUND(АТС!E652*$G$791*$G$792/100,2)</f>
        <v>11.5</v>
      </c>
    </row>
    <row r="2893" spans="1:7" x14ac:dyDescent="0.25">
      <c r="A2893" s="259"/>
      <c r="B2893" s="125">
        <f t="shared" si="46"/>
        <v>42547.5</v>
      </c>
      <c r="C2893" s="126">
        <v>12</v>
      </c>
      <c r="D2893" s="35">
        <f>ROUND(АТС!E653*$D$791*$D$792/100,2)</f>
        <v>27.32</v>
      </c>
      <c r="E2893" s="35">
        <f>ROUND(АТС!E653*$E$791*$E$792/100,2)</f>
        <v>25.1</v>
      </c>
      <c r="F2893" s="35">
        <f>ROUND(АТС!E653*$F$791*$F$792/100,2)</f>
        <v>17.09</v>
      </c>
      <c r="G2893" s="35">
        <f>ROUND(АТС!E653*$G$791*$G$792/100,2)</f>
        <v>10</v>
      </c>
    </row>
    <row r="2894" spans="1:7" x14ac:dyDescent="0.25">
      <c r="A2894" s="259"/>
      <c r="B2894" s="125">
        <f t="shared" si="46"/>
        <v>42547.541669999999</v>
      </c>
      <c r="C2894" s="126">
        <v>13</v>
      </c>
      <c r="D2894" s="35">
        <f>ROUND(АТС!E654*$D$791*$D$792/100,2)</f>
        <v>28.28</v>
      </c>
      <c r="E2894" s="35">
        <f>ROUND(АТС!E654*$E$791*$E$792/100,2)</f>
        <v>25.99</v>
      </c>
      <c r="F2894" s="35">
        <f>ROUND(АТС!E654*$F$791*$F$792/100,2)</f>
        <v>17.690000000000001</v>
      </c>
      <c r="G2894" s="35">
        <f>ROUND(АТС!E654*$G$791*$G$792/100,2)</f>
        <v>10.35</v>
      </c>
    </row>
    <row r="2895" spans="1:7" x14ac:dyDescent="0.25">
      <c r="A2895" s="259"/>
      <c r="B2895" s="125">
        <f t="shared" si="46"/>
        <v>42547.583330000001</v>
      </c>
      <c r="C2895" s="126">
        <v>14</v>
      </c>
      <c r="D2895" s="35">
        <f>ROUND(АТС!E655*$D$791*$D$792/100,2)</f>
        <v>32.94</v>
      </c>
      <c r="E2895" s="35">
        <f>ROUND(АТС!E655*$E$791*$E$792/100,2)</f>
        <v>30.26</v>
      </c>
      <c r="F2895" s="35">
        <f>ROUND(АТС!E655*$F$791*$F$792/100,2)</f>
        <v>20.6</v>
      </c>
      <c r="G2895" s="35">
        <f>ROUND(АТС!E655*$G$791*$G$792/100,2)</f>
        <v>12.06</v>
      </c>
    </row>
    <row r="2896" spans="1:7" x14ac:dyDescent="0.25">
      <c r="A2896" s="259"/>
      <c r="B2896" s="125">
        <f t="shared" si="46"/>
        <v>42547.625</v>
      </c>
      <c r="C2896" s="126">
        <v>15</v>
      </c>
      <c r="D2896" s="35">
        <f>ROUND(АТС!E656*$D$791*$D$792/100,2)</f>
        <v>26.29</v>
      </c>
      <c r="E2896" s="35">
        <f>ROUND(АТС!E656*$E$791*$E$792/100,2)</f>
        <v>24.15</v>
      </c>
      <c r="F2896" s="35">
        <f>ROUND(АТС!E656*$F$791*$F$792/100,2)</f>
        <v>16.440000000000001</v>
      </c>
      <c r="G2896" s="35">
        <f>ROUND(АТС!E656*$G$791*$G$792/100,2)</f>
        <v>9.6199999999999992</v>
      </c>
    </row>
    <row r="2897" spans="1:7" x14ac:dyDescent="0.25">
      <c r="A2897" s="259"/>
      <c r="B2897" s="125">
        <f t="shared" si="46"/>
        <v>42547.666669999999</v>
      </c>
      <c r="C2897" s="126">
        <v>16</v>
      </c>
      <c r="D2897" s="35">
        <f>ROUND(АТС!E657*$D$791*$D$792/100,2)</f>
        <v>25.91</v>
      </c>
      <c r="E2897" s="35">
        <f>ROUND(АТС!E657*$E$791*$E$792/100,2)</f>
        <v>23.81</v>
      </c>
      <c r="F2897" s="35">
        <f>ROUND(АТС!E657*$F$791*$F$792/100,2)</f>
        <v>16.21</v>
      </c>
      <c r="G2897" s="35">
        <f>ROUND(АТС!E657*$G$791*$G$792/100,2)</f>
        <v>9.49</v>
      </c>
    </row>
    <row r="2898" spans="1:7" x14ac:dyDescent="0.25">
      <c r="A2898" s="259"/>
      <c r="B2898" s="125">
        <f t="shared" si="46"/>
        <v>42547.708330000001</v>
      </c>
      <c r="C2898" s="126">
        <v>17</v>
      </c>
      <c r="D2898" s="35">
        <f>ROUND(АТС!E658*$D$791*$D$792/100,2)</f>
        <v>15.65</v>
      </c>
      <c r="E2898" s="35">
        <f>ROUND(АТС!E658*$E$791*$E$792/100,2)</f>
        <v>14.38</v>
      </c>
      <c r="F2898" s="35">
        <f>ROUND(АТС!E658*$F$791*$F$792/100,2)</f>
        <v>9.7899999999999991</v>
      </c>
      <c r="G2898" s="35">
        <f>ROUND(АТС!E658*$G$791*$G$792/100,2)</f>
        <v>5.73</v>
      </c>
    </row>
    <row r="2899" spans="1:7" x14ac:dyDescent="0.25">
      <c r="A2899" s="259"/>
      <c r="B2899" s="125">
        <f t="shared" si="46"/>
        <v>42547.75</v>
      </c>
      <c r="C2899" s="126">
        <v>18</v>
      </c>
      <c r="D2899" s="35">
        <f>ROUND(АТС!E659*$D$791*$D$792/100,2)</f>
        <v>12.04</v>
      </c>
      <c r="E2899" s="35">
        <f>ROUND(АТС!E659*$E$791*$E$792/100,2)</f>
        <v>11.06</v>
      </c>
      <c r="F2899" s="35">
        <f>ROUND(АТС!E659*$F$791*$F$792/100,2)</f>
        <v>7.53</v>
      </c>
      <c r="G2899" s="35">
        <f>ROUND(АТС!E659*$G$791*$G$792/100,2)</f>
        <v>4.41</v>
      </c>
    </row>
    <row r="2900" spans="1:7" x14ac:dyDescent="0.25">
      <c r="A2900" s="259"/>
      <c r="B2900" s="125">
        <f t="shared" si="46"/>
        <v>42547.791669999999</v>
      </c>
      <c r="C2900" s="126">
        <v>19</v>
      </c>
      <c r="D2900" s="35">
        <f>ROUND(АТС!E660*$D$791*$D$792/100,2)</f>
        <v>9.6</v>
      </c>
      <c r="E2900" s="35">
        <f>ROUND(АТС!E660*$E$791*$E$792/100,2)</f>
        <v>8.82</v>
      </c>
      <c r="F2900" s="35">
        <f>ROUND(АТС!E660*$F$791*$F$792/100,2)</f>
        <v>6</v>
      </c>
      <c r="G2900" s="35">
        <f>ROUND(АТС!E660*$G$791*$G$792/100,2)</f>
        <v>3.51</v>
      </c>
    </row>
    <row r="2901" spans="1:7" x14ac:dyDescent="0.25">
      <c r="A2901" s="259"/>
      <c r="B2901" s="125">
        <f t="shared" si="46"/>
        <v>42547.833330000001</v>
      </c>
      <c r="C2901" s="126">
        <v>20</v>
      </c>
      <c r="D2901" s="35">
        <f>ROUND(АТС!E661*$D$791*$D$792/100,2)</f>
        <v>17.59</v>
      </c>
      <c r="E2901" s="35">
        <f>ROUND(АТС!E661*$E$791*$E$792/100,2)</f>
        <v>16.170000000000002</v>
      </c>
      <c r="F2901" s="35">
        <f>ROUND(АТС!E661*$F$791*$F$792/100,2)</f>
        <v>11</v>
      </c>
      <c r="G2901" s="35">
        <f>ROUND(АТС!E661*$G$791*$G$792/100,2)</f>
        <v>6.44</v>
      </c>
    </row>
    <row r="2902" spans="1:7" x14ac:dyDescent="0.25">
      <c r="A2902" s="259"/>
      <c r="B2902" s="125">
        <f t="shared" si="46"/>
        <v>42547.875</v>
      </c>
      <c r="C2902" s="126">
        <v>21</v>
      </c>
      <c r="D2902" s="35">
        <f>ROUND(АТС!E662*$D$791*$D$792/100,2)</f>
        <v>16.920000000000002</v>
      </c>
      <c r="E2902" s="35">
        <f>ROUND(АТС!E662*$E$791*$E$792/100,2)</f>
        <v>15.55</v>
      </c>
      <c r="F2902" s="35">
        <f>ROUND(АТС!E662*$F$791*$F$792/100,2)</f>
        <v>10.58</v>
      </c>
      <c r="G2902" s="35">
        <f>ROUND(АТС!E662*$G$791*$G$792/100,2)</f>
        <v>6.19</v>
      </c>
    </row>
    <row r="2903" spans="1:7" x14ac:dyDescent="0.25">
      <c r="A2903" s="259"/>
      <c r="B2903" s="125">
        <f t="shared" si="46"/>
        <v>42547.916669999999</v>
      </c>
      <c r="C2903" s="126">
        <v>22</v>
      </c>
      <c r="D2903" s="35">
        <f>ROUND(АТС!E663*$D$791*$D$792/100,2)</f>
        <v>25.2</v>
      </c>
      <c r="E2903" s="35">
        <f>ROUND(АТС!E663*$E$791*$E$792/100,2)</f>
        <v>23.15</v>
      </c>
      <c r="F2903" s="35">
        <f>ROUND(АТС!E663*$F$791*$F$792/100,2)</f>
        <v>15.76</v>
      </c>
      <c r="G2903" s="35">
        <f>ROUND(АТС!E663*$G$791*$G$792/100,2)</f>
        <v>9.2200000000000006</v>
      </c>
    </row>
    <row r="2904" spans="1:7" x14ac:dyDescent="0.25">
      <c r="A2904" s="259"/>
      <c r="B2904" s="125">
        <f t="shared" si="46"/>
        <v>42547.958330000001</v>
      </c>
      <c r="C2904" s="126">
        <v>23</v>
      </c>
      <c r="D2904" s="35">
        <f>ROUND(АТС!E664*$D$791*$D$792/100,2)</f>
        <v>87.49</v>
      </c>
      <c r="E2904" s="35">
        <f>ROUND(АТС!E664*$E$791*$E$792/100,2)</f>
        <v>80.39</v>
      </c>
      <c r="F2904" s="35">
        <f>ROUND(АТС!E664*$F$791*$F$792/100,2)</f>
        <v>54.72</v>
      </c>
      <c r="G2904" s="35">
        <f>ROUND(АТС!E664*$G$791*$G$792/100,2)</f>
        <v>32.03</v>
      </c>
    </row>
    <row r="2905" spans="1:7" x14ac:dyDescent="0.25">
      <c r="A2905" s="259"/>
      <c r="B2905" s="125">
        <f t="shared" si="46"/>
        <v>42548</v>
      </c>
      <c r="C2905" s="126">
        <v>0</v>
      </c>
      <c r="D2905" s="35">
        <f>ROUND(АТС!E665*$D$791*$D$792/100,2)</f>
        <v>56.49</v>
      </c>
      <c r="E2905" s="35">
        <f>ROUND(АТС!E665*$E$791*$E$792/100,2)</f>
        <v>51.91</v>
      </c>
      <c r="F2905" s="35">
        <f>ROUND(АТС!E665*$F$791*$F$792/100,2)</f>
        <v>35.33</v>
      </c>
      <c r="G2905" s="35">
        <f>ROUND(АТС!E665*$G$791*$G$792/100,2)</f>
        <v>20.68</v>
      </c>
    </row>
    <row r="2906" spans="1:7" x14ac:dyDescent="0.25">
      <c r="A2906" s="259"/>
      <c r="B2906" s="125">
        <f t="shared" si="46"/>
        <v>42548.041669999999</v>
      </c>
      <c r="C2906" s="126">
        <v>1</v>
      </c>
      <c r="D2906" s="35">
        <f>ROUND(АТС!E666*$D$791*$D$792/100,2)</f>
        <v>57.35</v>
      </c>
      <c r="E2906" s="35">
        <f>ROUND(АТС!E666*$E$791*$E$792/100,2)</f>
        <v>52.7</v>
      </c>
      <c r="F2906" s="35">
        <f>ROUND(АТС!E666*$F$791*$F$792/100,2)</f>
        <v>35.869999999999997</v>
      </c>
      <c r="G2906" s="35">
        <f>ROUND(АТС!E666*$G$791*$G$792/100,2)</f>
        <v>20.99</v>
      </c>
    </row>
    <row r="2907" spans="1:7" x14ac:dyDescent="0.25">
      <c r="A2907" s="259"/>
      <c r="B2907" s="125">
        <f t="shared" si="46"/>
        <v>42548.083330000001</v>
      </c>
      <c r="C2907" s="126">
        <v>2</v>
      </c>
      <c r="D2907" s="35">
        <f>ROUND(АТС!E667*$D$791*$D$792/100,2)</f>
        <v>43.62</v>
      </c>
      <c r="E2907" s="35">
        <f>ROUND(АТС!E667*$E$791*$E$792/100,2)</f>
        <v>40.08</v>
      </c>
      <c r="F2907" s="35">
        <f>ROUND(АТС!E667*$F$791*$F$792/100,2)</f>
        <v>27.28</v>
      </c>
      <c r="G2907" s="35">
        <f>ROUND(АТС!E667*$G$791*$G$792/100,2)</f>
        <v>15.97</v>
      </c>
    </row>
    <row r="2908" spans="1:7" x14ac:dyDescent="0.25">
      <c r="A2908" s="259"/>
      <c r="B2908" s="125">
        <f t="shared" si="46"/>
        <v>42548.125</v>
      </c>
      <c r="C2908" s="126">
        <v>3</v>
      </c>
      <c r="D2908" s="35">
        <f>ROUND(АТС!E668*$D$791*$D$792/100,2)</f>
        <v>42.78</v>
      </c>
      <c r="E2908" s="35">
        <f>ROUND(АТС!E668*$E$791*$E$792/100,2)</f>
        <v>39.299999999999997</v>
      </c>
      <c r="F2908" s="35">
        <f>ROUND(АТС!E668*$F$791*$F$792/100,2)</f>
        <v>26.75</v>
      </c>
      <c r="G2908" s="35">
        <f>ROUND(АТС!E668*$G$791*$G$792/100,2)</f>
        <v>15.66</v>
      </c>
    </row>
    <row r="2909" spans="1:7" x14ac:dyDescent="0.25">
      <c r="A2909" s="259"/>
      <c r="B2909" s="125">
        <f t="shared" si="46"/>
        <v>42548.166669999999</v>
      </c>
      <c r="C2909" s="126">
        <v>4</v>
      </c>
      <c r="D2909" s="35">
        <f>ROUND(АТС!E669*$D$791*$D$792/100,2)</f>
        <v>123.78</v>
      </c>
      <c r="E2909" s="35">
        <f>ROUND(АТС!E669*$E$791*$E$792/100,2)</f>
        <v>113.73</v>
      </c>
      <c r="F2909" s="35">
        <f>ROUND(АТС!E669*$F$791*$F$792/100,2)</f>
        <v>77.42</v>
      </c>
      <c r="G2909" s="35">
        <f>ROUND(АТС!E669*$G$791*$G$792/100,2)</f>
        <v>45.31</v>
      </c>
    </row>
    <row r="2910" spans="1:7" x14ac:dyDescent="0.25">
      <c r="A2910" s="259"/>
      <c r="B2910" s="125">
        <f t="shared" si="46"/>
        <v>42548.208330000001</v>
      </c>
      <c r="C2910" s="126">
        <v>5</v>
      </c>
      <c r="D2910" s="35">
        <f>ROUND(АТС!E670*$D$791*$D$792/100,2)</f>
        <v>127.36</v>
      </c>
      <c r="E2910" s="35">
        <f>ROUND(АТС!E670*$E$791*$E$792/100,2)</f>
        <v>117.02</v>
      </c>
      <c r="F2910" s="35">
        <f>ROUND(АТС!E670*$F$791*$F$792/100,2)</f>
        <v>79.66</v>
      </c>
      <c r="G2910" s="35">
        <f>ROUND(АТС!E670*$G$791*$G$792/100,2)</f>
        <v>46.62</v>
      </c>
    </row>
    <row r="2911" spans="1:7" x14ac:dyDescent="0.25">
      <c r="A2911" s="259"/>
      <c r="B2911" s="125">
        <f t="shared" si="46"/>
        <v>42548.25</v>
      </c>
      <c r="C2911" s="126">
        <v>6</v>
      </c>
      <c r="D2911" s="35">
        <f>ROUND(АТС!E671*$D$791*$D$792/100,2)</f>
        <v>57.52</v>
      </c>
      <c r="E2911" s="35">
        <f>ROUND(АТС!E671*$E$791*$E$792/100,2)</f>
        <v>52.85</v>
      </c>
      <c r="F2911" s="35">
        <f>ROUND(АТС!E671*$F$791*$F$792/100,2)</f>
        <v>35.979999999999997</v>
      </c>
      <c r="G2911" s="35">
        <f>ROUND(АТС!E671*$G$791*$G$792/100,2)</f>
        <v>21.06</v>
      </c>
    </row>
    <row r="2912" spans="1:7" x14ac:dyDescent="0.25">
      <c r="A2912" s="259"/>
      <c r="B2912" s="125">
        <f t="shared" si="46"/>
        <v>42548.291669999999</v>
      </c>
      <c r="C2912" s="126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9"/>
      <c r="B2913" s="125">
        <f t="shared" si="46"/>
        <v>42548.333330000001</v>
      </c>
      <c r="C2913" s="126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9"/>
      <c r="B2914" s="125">
        <f t="shared" si="46"/>
        <v>42548.375</v>
      </c>
      <c r="C2914" s="126">
        <v>9</v>
      </c>
      <c r="D2914" s="35">
        <f>ROUND(АТС!E674*$D$791*$D$792/100,2)</f>
        <v>33.299999999999997</v>
      </c>
      <c r="E2914" s="35">
        <f>ROUND(АТС!E674*$E$791*$E$792/100,2)</f>
        <v>30.6</v>
      </c>
      <c r="F2914" s="35">
        <f>ROUND(АТС!E674*$F$791*$F$792/100,2)</f>
        <v>20.83</v>
      </c>
      <c r="G2914" s="35">
        <f>ROUND(АТС!E674*$G$791*$G$792/100,2)</f>
        <v>12.19</v>
      </c>
    </row>
    <row r="2915" spans="1:7" x14ac:dyDescent="0.25">
      <c r="A2915" s="259"/>
      <c r="B2915" s="125">
        <f t="shared" si="46"/>
        <v>42548.416669999999</v>
      </c>
      <c r="C2915" s="126">
        <v>10</v>
      </c>
      <c r="D2915" s="35">
        <f>ROUND(АТС!E675*$D$791*$D$792/100,2)</f>
        <v>6.17</v>
      </c>
      <c r="E2915" s="35">
        <f>ROUND(АТС!E675*$E$791*$E$792/100,2)</f>
        <v>5.67</v>
      </c>
      <c r="F2915" s="35">
        <f>ROUND(АТС!E675*$F$791*$F$792/100,2)</f>
        <v>3.86</v>
      </c>
      <c r="G2915" s="35">
        <f>ROUND(АТС!E675*$G$791*$G$792/100,2)</f>
        <v>2.2599999999999998</v>
      </c>
    </row>
    <row r="2916" spans="1:7" x14ac:dyDescent="0.25">
      <c r="A2916" s="259"/>
      <c r="B2916" s="125">
        <f t="shared" si="46"/>
        <v>42548.458330000001</v>
      </c>
      <c r="C2916" s="126">
        <v>11</v>
      </c>
      <c r="D2916" s="35">
        <f>ROUND(АТС!E676*$D$791*$D$792/100,2)</f>
        <v>10.119999999999999</v>
      </c>
      <c r="E2916" s="35">
        <f>ROUND(АТС!E676*$E$791*$E$792/100,2)</f>
        <v>9.3000000000000007</v>
      </c>
      <c r="F2916" s="35">
        <f>ROUND(АТС!E676*$F$791*$F$792/100,2)</f>
        <v>6.33</v>
      </c>
      <c r="G2916" s="35">
        <f>ROUND(АТС!E676*$G$791*$G$792/100,2)</f>
        <v>3.71</v>
      </c>
    </row>
    <row r="2917" spans="1:7" x14ac:dyDescent="0.25">
      <c r="A2917" s="259"/>
      <c r="B2917" s="125">
        <f t="shared" si="46"/>
        <v>42548.5</v>
      </c>
      <c r="C2917" s="126">
        <v>12</v>
      </c>
      <c r="D2917" s="35">
        <f>ROUND(АТС!E677*$D$791*$D$792/100,2)</f>
        <v>14.65</v>
      </c>
      <c r="E2917" s="35">
        <f>ROUND(АТС!E677*$E$791*$E$792/100,2)</f>
        <v>13.46</v>
      </c>
      <c r="F2917" s="35">
        <f>ROUND(АТС!E677*$F$791*$F$792/100,2)</f>
        <v>9.16</v>
      </c>
      <c r="G2917" s="35">
        <f>ROUND(АТС!E677*$G$791*$G$792/100,2)</f>
        <v>5.36</v>
      </c>
    </row>
    <row r="2918" spans="1:7" x14ac:dyDescent="0.25">
      <c r="A2918" s="259"/>
      <c r="B2918" s="125">
        <f t="shared" si="46"/>
        <v>42548.541669999999</v>
      </c>
      <c r="C2918" s="126">
        <v>13</v>
      </c>
      <c r="D2918" s="35">
        <f>ROUND(АТС!E678*$D$791*$D$792/100,2)</f>
        <v>0</v>
      </c>
      <c r="E2918" s="35">
        <f>ROUND(АТС!E678*$E$791*$E$792/100,2)</f>
        <v>0</v>
      </c>
      <c r="F2918" s="35">
        <f>ROUND(АТС!E678*$F$791*$F$792/100,2)</f>
        <v>0</v>
      </c>
      <c r="G2918" s="35">
        <f>ROUND(АТС!E678*$G$791*$G$792/100,2)</f>
        <v>0</v>
      </c>
    </row>
    <row r="2919" spans="1:7" x14ac:dyDescent="0.25">
      <c r="A2919" s="259"/>
      <c r="B2919" s="125">
        <f t="shared" si="46"/>
        <v>42548.583330000001</v>
      </c>
      <c r="C2919" s="126">
        <v>14</v>
      </c>
      <c r="D2919" s="35">
        <f>ROUND(АТС!E679*$D$791*$D$792/100,2)</f>
        <v>7.34</v>
      </c>
      <c r="E2919" s="35">
        <f>ROUND(АТС!E679*$E$791*$E$792/100,2)</f>
        <v>6.74</v>
      </c>
      <c r="F2919" s="35">
        <f>ROUND(АТС!E679*$F$791*$F$792/100,2)</f>
        <v>4.59</v>
      </c>
      <c r="G2919" s="35">
        <f>ROUND(АТС!E679*$G$791*$G$792/100,2)</f>
        <v>2.69</v>
      </c>
    </row>
    <row r="2920" spans="1:7" x14ac:dyDescent="0.25">
      <c r="A2920" s="259"/>
      <c r="B2920" s="125">
        <f t="shared" si="46"/>
        <v>42548.625</v>
      </c>
      <c r="C2920" s="126">
        <v>15</v>
      </c>
      <c r="D2920" s="35">
        <f>ROUND(АТС!E680*$D$791*$D$792/100,2)</f>
        <v>8.25</v>
      </c>
      <c r="E2920" s="35">
        <f>ROUND(АТС!E680*$E$791*$E$792/100,2)</f>
        <v>7.58</v>
      </c>
      <c r="F2920" s="35">
        <f>ROUND(АТС!E680*$F$791*$F$792/100,2)</f>
        <v>5.16</v>
      </c>
      <c r="G2920" s="35">
        <f>ROUND(АТС!E680*$G$791*$G$792/100,2)</f>
        <v>3.02</v>
      </c>
    </row>
    <row r="2921" spans="1:7" x14ac:dyDescent="0.25">
      <c r="A2921" s="259"/>
      <c r="B2921" s="125">
        <f t="shared" si="46"/>
        <v>42548.666669999999</v>
      </c>
      <c r="C2921" s="126">
        <v>16</v>
      </c>
      <c r="D2921" s="35">
        <f>ROUND(АТС!E681*$D$791*$D$792/100,2)</f>
        <v>5.57</v>
      </c>
      <c r="E2921" s="35">
        <f>ROUND(АТС!E681*$E$791*$E$792/100,2)</f>
        <v>5.1100000000000003</v>
      </c>
      <c r="F2921" s="35">
        <f>ROUND(АТС!E681*$F$791*$F$792/100,2)</f>
        <v>3.48</v>
      </c>
      <c r="G2921" s="35">
        <f>ROUND(АТС!E681*$G$791*$G$792/100,2)</f>
        <v>2.04</v>
      </c>
    </row>
    <row r="2922" spans="1:7" x14ac:dyDescent="0.25">
      <c r="A2922" s="259"/>
      <c r="B2922" s="125">
        <f t="shared" si="46"/>
        <v>42548.708330000001</v>
      </c>
      <c r="C2922" s="126">
        <v>17</v>
      </c>
      <c r="D2922" s="35">
        <f>ROUND(АТС!E682*$D$791*$D$792/100,2)</f>
        <v>6.61</v>
      </c>
      <c r="E2922" s="35">
        <f>ROUND(АТС!E682*$E$791*$E$792/100,2)</f>
        <v>6.07</v>
      </c>
      <c r="F2922" s="35">
        <f>ROUND(АТС!E682*$F$791*$F$792/100,2)</f>
        <v>4.13</v>
      </c>
      <c r="G2922" s="35">
        <f>ROUND(АТС!E682*$G$791*$G$792/100,2)</f>
        <v>2.42</v>
      </c>
    </row>
    <row r="2923" spans="1:7" x14ac:dyDescent="0.25">
      <c r="A2923" s="259"/>
      <c r="B2923" s="125">
        <f t="shared" si="46"/>
        <v>42548.75</v>
      </c>
      <c r="C2923" s="126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59"/>
      <c r="B2924" s="125">
        <f t="shared" si="46"/>
        <v>42548.791669999999</v>
      </c>
      <c r="C2924" s="126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9"/>
      <c r="B2925" s="125">
        <f t="shared" si="46"/>
        <v>42548.833330000001</v>
      </c>
      <c r="C2925" s="126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59"/>
      <c r="B2926" s="125">
        <f t="shared" si="46"/>
        <v>42548.875</v>
      </c>
      <c r="C2926" s="126">
        <v>21</v>
      </c>
      <c r="D2926" s="35">
        <f>ROUND(АТС!E686*$D$791*$D$792/100,2)</f>
        <v>3.53</v>
      </c>
      <c r="E2926" s="35">
        <f>ROUND(АТС!E686*$E$791*$E$792/100,2)</f>
        <v>3.24</v>
      </c>
      <c r="F2926" s="35">
        <f>ROUND(АТС!E686*$F$791*$F$792/100,2)</f>
        <v>2.21</v>
      </c>
      <c r="G2926" s="35">
        <f>ROUND(АТС!E686*$G$791*$G$792/100,2)</f>
        <v>1.29</v>
      </c>
    </row>
    <row r="2927" spans="1:7" x14ac:dyDescent="0.25">
      <c r="A2927" s="259"/>
      <c r="B2927" s="125">
        <f t="shared" si="46"/>
        <v>42548.916669999999</v>
      </c>
      <c r="C2927" s="126">
        <v>22</v>
      </c>
      <c r="D2927" s="35">
        <f>ROUND(АТС!E687*$D$791*$D$792/100,2)</f>
        <v>25.9</v>
      </c>
      <c r="E2927" s="35">
        <f>ROUND(АТС!E687*$E$791*$E$792/100,2)</f>
        <v>23.8</v>
      </c>
      <c r="F2927" s="35">
        <f>ROUND(АТС!E687*$F$791*$F$792/100,2)</f>
        <v>16.2</v>
      </c>
      <c r="G2927" s="35">
        <f>ROUND(АТС!E687*$G$791*$G$792/100,2)</f>
        <v>9.48</v>
      </c>
    </row>
    <row r="2928" spans="1:7" x14ac:dyDescent="0.25">
      <c r="A2928" s="259"/>
      <c r="B2928" s="125">
        <f t="shared" si="46"/>
        <v>42548.958330000001</v>
      </c>
      <c r="C2928" s="126">
        <v>23</v>
      </c>
      <c r="D2928" s="35">
        <f>ROUND(АТС!E688*$D$791*$D$792/100,2)</f>
        <v>41.36</v>
      </c>
      <c r="E2928" s="35">
        <f>ROUND(АТС!E688*$E$791*$E$792/100,2)</f>
        <v>38</v>
      </c>
      <c r="F2928" s="35">
        <f>ROUND(АТС!E688*$F$791*$F$792/100,2)</f>
        <v>25.87</v>
      </c>
      <c r="G2928" s="35">
        <f>ROUND(АТС!E688*$G$791*$G$792/100,2)</f>
        <v>15.14</v>
      </c>
    </row>
    <row r="2929" spans="1:7" x14ac:dyDescent="0.25">
      <c r="A2929" s="259"/>
      <c r="B2929" s="125">
        <f t="shared" si="46"/>
        <v>42549</v>
      </c>
      <c r="C2929" s="126">
        <v>0</v>
      </c>
      <c r="D2929" s="35">
        <f>ROUND(АТС!E689*$D$791*$D$792/100,2)</f>
        <v>15.96</v>
      </c>
      <c r="E2929" s="35">
        <f>ROUND(АТС!E689*$E$791*$E$792/100,2)</f>
        <v>14.67</v>
      </c>
      <c r="F2929" s="35">
        <f>ROUND(АТС!E689*$F$791*$F$792/100,2)</f>
        <v>9.99</v>
      </c>
      <c r="G2929" s="35">
        <f>ROUND(АТС!E689*$G$791*$G$792/100,2)</f>
        <v>5.84</v>
      </c>
    </row>
    <row r="2930" spans="1:7" x14ac:dyDescent="0.25">
      <c r="A2930" s="259"/>
      <c r="B2930" s="125">
        <f t="shared" si="46"/>
        <v>42549.041669999999</v>
      </c>
      <c r="C2930" s="126">
        <v>1</v>
      </c>
      <c r="D2930" s="35">
        <f>ROUND(АТС!E690*$D$791*$D$792/100,2)</f>
        <v>18.989999999999998</v>
      </c>
      <c r="E2930" s="35">
        <f>ROUND(АТС!E690*$E$791*$E$792/100,2)</f>
        <v>17.45</v>
      </c>
      <c r="F2930" s="35">
        <f>ROUND(АТС!E690*$F$791*$F$792/100,2)</f>
        <v>11.88</v>
      </c>
      <c r="G2930" s="35">
        <f>ROUND(АТС!E690*$G$791*$G$792/100,2)</f>
        <v>6.95</v>
      </c>
    </row>
    <row r="2931" spans="1:7" x14ac:dyDescent="0.25">
      <c r="A2931" s="259"/>
      <c r="B2931" s="125">
        <f t="shared" si="46"/>
        <v>42549.083330000001</v>
      </c>
      <c r="C2931" s="126">
        <v>2</v>
      </c>
      <c r="D2931" s="35">
        <f>ROUND(АТС!E691*$D$791*$D$792/100,2)</f>
        <v>31.19</v>
      </c>
      <c r="E2931" s="35">
        <f>ROUND(АТС!E691*$E$791*$E$792/100,2)</f>
        <v>28.66</v>
      </c>
      <c r="F2931" s="35">
        <f>ROUND(АТС!E691*$F$791*$F$792/100,2)</f>
        <v>19.510000000000002</v>
      </c>
      <c r="G2931" s="35">
        <f>ROUND(АТС!E691*$G$791*$G$792/100,2)</f>
        <v>11.42</v>
      </c>
    </row>
    <row r="2932" spans="1:7" x14ac:dyDescent="0.25">
      <c r="A2932" s="259"/>
      <c r="B2932" s="125">
        <f t="shared" si="46"/>
        <v>42549.125</v>
      </c>
      <c r="C2932" s="126">
        <v>3</v>
      </c>
      <c r="D2932" s="35">
        <f>ROUND(АТС!E692*$D$791*$D$792/100,2)</f>
        <v>22.06</v>
      </c>
      <c r="E2932" s="35">
        <f>ROUND(АТС!E692*$E$791*$E$792/100,2)</f>
        <v>20.27</v>
      </c>
      <c r="F2932" s="35">
        <f>ROUND(АТС!E692*$F$791*$F$792/100,2)</f>
        <v>13.8</v>
      </c>
      <c r="G2932" s="35">
        <f>ROUND(АТС!E692*$G$791*$G$792/100,2)</f>
        <v>8.08</v>
      </c>
    </row>
    <row r="2933" spans="1:7" x14ac:dyDescent="0.25">
      <c r="A2933" s="259"/>
      <c r="B2933" s="125">
        <f t="shared" si="46"/>
        <v>42549.166669999999</v>
      </c>
      <c r="C2933" s="126">
        <v>4</v>
      </c>
      <c r="D2933" s="35">
        <f>ROUND(АТС!E693*$D$791*$D$792/100,2)</f>
        <v>1.08</v>
      </c>
      <c r="E2933" s="35">
        <f>ROUND(АТС!E693*$E$791*$E$792/100,2)</f>
        <v>0.99</v>
      </c>
      <c r="F2933" s="35">
        <f>ROUND(АТС!E693*$F$791*$F$792/100,2)</f>
        <v>0.67</v>
      </c>
      <c r="G2933" s="35">
        <f>ROUND(АТС!E693*$G$791*$G$792/100,2)</f>
        <v>0.39</v>
      </c>
    </row>
    <row r="2934" spans="1:7" x14ac:dyDescent="0.25">
      <c r="A2934" s="259"/>
      <c r="B2934" s="125">
        <f t="shared" si="46"/>
        <v>42549.208330000001</v>
      </c>
      <c r="C2934" s="126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9"/>
      <c r="B2935" s="125">
        <f t="shared" si="46"/>
        <v>42549.25</v>
      </c>
      <c r="C2935" s="126">
        <v>6</v>
      </c>
      <c r="D2935" s="35">
        <f>ROUND(АТС!E695*$D$791*$D$792/100,2)</f>
        <v>1.53</v>
      </c>
      <c r="E2935" s="35">
        <f>ROUND(АТС!E695*$E$791*$E$792/100,2)</f>
        <v>1.4</v>
      </c>
      <c r="F2935" s="35">
        <f>ROUND(АТС!E695*$F$791*$F$792/100,2)</f>
        <v>0.95</v>
      </c>
      <c r="G2935" s="35">
        <f>ROUND(АТС!E695*$G$791*$G$792/100,2)</f>
        <v>0.56000000000000005</v>
      </c>
    </row>
    <row r="2936" spans="1:7" x14ac:dyDescent="0.25">
      <c r="A2936" s="259"/>
      <c r="B2936" s="125">
        <f t="shared" si="46"/>
        <v>42549.291669999999</v>
      </c>
      <c r="C2936" s="126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9"/>
      <c r="B2937" s="125">
        <f t="shared" si="46"/>
        <v>42549.333330000001</v>
      </c>
      <c r="C2937" s="126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9"/>
      <c r="B2938" s="125">
        <f t="shared" si="46"/>
        <v>42549.375</v>
      </c>
      <c r="C2938" s="126">
        <v>9</v>
      </c>
      <c r="D2938" s="35">
        <f>ROUND(АТС!E698*$D$791*$D$792/100,2)</f>
        <v>12.88</v>
      </c>
      <c r="E2938" s="35">
        <f>ROUND(АТС!E698*$E$791*$E$792/100,2)</f>
        <v>11.83</v>
      </c>
      <c r="F2938" s="35">
        <f>ROUND(АТС!E698*$F$791*$F$792/100,2)</f>
        <v>8.06</v>
      </c>
      <c r="G2938" s="35">
        <f>ROUND(АТС!E698*$G$791*$G$792/100,2)</f>
        <v>4.71</v>
      </c>
    </row>
    <row r="2939" spans="1:7" x14ac:dyDescent="0.25">
      <c r="A2939" s="259"/>
      <c r="B2939" s="125">
        <f t="shared" si="46"/>
        <v>42549.416669999999</v>
      </c>
      <c r="C2939" s="126">
        <v>10</v>
      </c>
      <c r="D2939" s="35">
        <f>ROUND(АТС!E699*$D$791*$D$792/100,2)</f>
        <v>26.46</v>
      </c>
      <c r="E2939" s="35">
        <f>ROUND(АТС!E699*$E$791*$E$792/100,2)</f>
        <v>24.31</v>
      </c>
      <c r="F2939" s="35">
        <f>ROUND(АТС!E699*$F$791*$F$792/100,2)</f>
        <v>16.55</v>
      </c>
      <c r="G2939" s="35">
        <f>ROUND(АТС!E699*$G$791*$G$792/100,2)</f>
        <v>9.68</v>
      </c>
    </row>
    <row r="2940" spans="1:7" x14ac:dyDescent="0.25">
      <c r="A2940" s="259"/>
      <c r="B2940" s="125">
        <f t="shared" si="46"/>
        <v>42549.458330000001</v>
      </c>
      <c r="C2940" s="126">
        <v>11</v>
      </c>
      <c r="D2940" s="35">
        <f>ROUND(АТС!E700*$D$791*$D$792/100,2)</f>
        <v>30.54</v>
      </c>
      <c r="E2940" s="35">
        <f>ROUND(АТС!E700*$E$791*$E$792/100,2)</f>
        <v>28.06</v>
      </c>
      <c r="F2940" s="35">
        <f>ROUND(АТС!E700*$F$791*$F$792/100,2)</f>
        <v>19.100000000000001</v>
      </c>
      <c r="G2940" s="35">
        <f>ROUND(АТС!E700*$G$791*$G$792/100,2)</f>
        <v>11.18</v>
      </c>
    </row>
    <row r="2941" spans="1:7" x14ac:dyDescent="0.25">
      <c r="A2941" s="259"/>
      <c r="B2941" s="125">
        <f t="shared" si="46"/>
        <v>42549.5</v>
      </c>
      <c r="C2941" s="126">
        <v>12</v>
      </c>
      <c r="D2941" s="35">
        <f>ROUND(АТС!E701*$D$791*$D$792/100,2)</f>
        <v>9.7100000000000009</v>
      </c>
      <c r="E2941" s="35">
        <f>ROUND(АТС!E701*$E$791*$E$792/100,2)</f>
        <v>8.93</v>
      </c>
      <c r="F2941" s="35">
        <f>ROUND(АТС!E701*$F$791*$F$792/100,2)</f>
        <v>6.08</v>
      </c>
      <c r="G2941" s="35">
        <f>ROUND(АТС!E701*$G$791*$G$792/100,2)</f>
        <v>3.56</v>
      </c>
    </row>
    <row r="2942" spans="1:7" x14ac:dyDescent="0.25">
      <c r="A2942" s="259"/>
      <c r="B2942" s="125">
        <f t="shared" si="46"/>
        <v>42549.541669999999</v>
      </c>
      <c r="C2942" s="126">
        <v>13</v>
      </c>
      <c r="D2942" s="35">
        <f>ROUND(АТС!E702*$D$791*$D$792/100,2)</f>
        <v>9.19</v>
      </c>
      <c r="E2942" s="35">
        <f>ROUND(АТС!E702*$E$791*$E$792/100,2)</f>
        <v>8.44</v>
      </c>
      <c r="F2942" s="35">
        <f>ROUND(АТС!E702*$F$791*$F$792/100,2)</f>
        <v>5.75</v>
      </c>
      <c r="G2942" s="35">
        <f>ROUND(АТС!E702*$G$791*$G$792/100,2)</f>
        <v>3.36</v>
      </c>
    </row>
    <row r="2943" spans="1:7" x14ac:dyDescent="0.25">
      <c r="A2943" s="259"/>
      <c r="B2943" s="125">
        <f t="shared" si="46"/>
        <v>42549.583330000001</v>
      </c>
      <c r="C2943" s="126">
        <v>14</v>
      </c>
      <c r="D2943" s="35">
        <f>ROUND(АТС!E703*$D$791*$D$792/100,2)</f>
        <v>20</v>
      </c>
      <c r="E2943" s="35">
        <f>ROUND(АТС!E703*$E$791*$E$792/100,2)</f>
        <v>18.38</v>
      </c>
      <c r="F2943" s="35">
        <f>ROUND(АТС!E703*$F$791*$F$792/100,2)</f>
        <v>12.51</v>
      </c>
      <c r="G2943" s="35">
        <f>ROUND(АТС!E703*$G$791*$G$792/100,2)</f>
        <v>7.32</v>
      </c>
    </row>
    <row r="2944" spans="1:7" x14ac:dyDescent="0.25">
      <c r="A2944" s="259"/>
      <c r="B2944" s="125">
        <f t="shared" si="46"/>
        <v>42549.625</v>
      </c>
      <c r="C2944" s="126">
        <v>15</v>
      </c>
      <c r="D2944" s="35">
        <f>ROUND(АТС!E704*$D$791*$D$792/100,2)</f>
        <v>19.97</v>
      </c>
      <c r="E2944" s="35">
        <f>ROUND(АТС!E704*$E$791*$E$792/100,2)</f>
        <v>18.350000000000001</v>
      </c>
      <c r="F2944" s="35">
        <f>ROUND(АТС!E704*$F$791*$F$792/100,2)</f>
        <v>12.49</v>
      </c>
      <c r="G2944" s="35">
        <f>ROUND(АТС!E704*$G$791*$G$792/100,2)</f>
        <v>7.31</v>
      </c>
    </row>
    <row r="2945" spans="1:7" x14ac:dyDescent="0.25">
      <c r="A2945" s="259"/>
      <c r="B2945" s="125">
        <f t="shared" si="46"/>
        <v>42549.666669999999</v>
      </c>
      <c r="C2945" s="126">
        <v>16</v>
      </c>
      <c r="D2945" s="35">
        <f>ROUND(АТС!E705*$D$791*$D$792/100,2)</f>
        <v>30.03</v>
      </c>
      <c r="E2945" s="35">
        <f>ROUND(АТС!E705*$E$791*$E$792/100,2)</f>
        <v>27.59</v>
      </c>
      <c r="F2945" s="35">
        <f>ROUND(АТС!E705*$F$791*$F$792/100,2)</f>
        <v>18.78</v>
      </c>
      <c r="G2945" s="35">
        <f>ROUND(АТС!E705*$G$791*$G$792/100,2)</f>
        <v>10.99</v>
      </c>
    </row>
    <row r="2946" spans="1:7" x14ac:dyDescent="0.25">
      <c r="A2946" s="259"/>
      <c r="B2946" s="125">
        <f t="shared" ref="B2946:B3009" si="47">B2922+1</f>
        <v>42549.708330000001</v>
      </c>
      <c r="C2946" s="126">
        <v>17</v>
      </c>
      <c r="D2946" s="35">
        <f>ROUND(АТС!E706*$D$791*$D$792/100,2)</f>
        <v>28.44</v>
      </c>
      <c r="E2946" s="35">
        <f>ROUND(АТС!E706*$E$791*$E$792/100,2)</f>
        <v>26.14</v>
      </c>
      <c r="F2946" s="35">
        <f>ROUND(АТС!E706*$F$791*$F$792/100,2)</f>
        <v>17.79</v>
      </c>
      <c r="G2946" s="35">
        <f>ROUND(АТС!E706*$G$791*$G$792/100,2)</f>
        <v>10.41</v>
      </c>
    </row>
    <row r="2947" spans="1:7" x14ac:dyDescent="0.25">
      <c r="A2947" s="259"/>
      <c r="B2947" s="125">
        <f t="shared" si="47"/>
        <v>42549.75</v>
      </c>
      <c r="C2947" s="126">
        <v>18</v>
      </c>
      <c r="D2947" s="35">
        <f>ROUND(АТС!E707*$D$791*$D$792/100,2)</f>
        <v>21.1</v>
      </c>
      <c r="E2947" s="35">
        <f>ROUND(АТС!E707*$E$791*$E$792/100,2)</f>
        <v>19.39</v>
      </c>
      <c r="F2947" s="35">
        <f>ROUND(АТС!E707*$F$791*$F$792/100,2)</f>
        <v>13.2</v>
      </c>
      <c r="G2947" s="35">
        <f>ROUND(АТС!E707*$G$791*$G$792/100,2)</f>
        <v>7.72</v>
      </c>
    </row>
    <row r="2948" spans="1:7" x14ac:dyDescent="0.25">
      <c r="A2948" s="259"/>
      <c r="B2948" s="125">
        <f t="shared" si="47"/>
        <v>42549.791669999999</v>
      </c>
      <c r="C2948" s="126">
        <v>19</v>
      </c>
      <c r="D2948" s="35">
        <f>ROUND(АТС!E708*$D$791*$D$792/100,2)</f>
        <v>18.04</v>
      </c>
      <c r="E2948" s="35">
        <f>ROUND(АТС!E708*$E$791*$E$792/100,2)</f>
        <v>16.57</v>
      </c>
      <c r="F2948" s="35">
        <f>ROUND(АТС!E708*$F$791*$F$792/100,2)</f>
        <v>11.28</v>
      </c>
      <c r="G2948" s="35">
        <f>ROUND(АТС!E708*$G$791*$G$792/100,2)</f>
        <v>6.6</v>
      </c>
    </row>
    <row r="2949" spans="1:7" x14ac:dyDescent="0.25">
      <c r="A2949" s="259"/>
      <c r="B2949" s="125">
        <f t="shared" si="47"/>
        <v>42549.833330000001</v>
      </c>
      <c r="C2949" s="126">
        <v>20</v>
      </c>
      <c r="D2949" s="35">
        <f>ROUND(АТС!E709*$D$791*$D$792/100,2)</f>
        <v>15.56</v>
      </c>
      <c r="E2949" s="35">
        <f>ROUND(АТС!E709*$E$791*$E$792/100,2)</f>
        <v>14.3</v>
      </c>
      <c r="F2949" s="35">
        <f>ROUND(АТС!E709*$F$791*$F$792/100,2)</f>
        <v>9.73</v>
      </c>
      <c r="G2949" s="35">
        <f>ROUND(АТС!E709*$G$791*$G$792/100,2)</f>
        <v>5.7</v>
      </c>
    </row>
    <row r="2950" spans="1:7" x14ac:dyDescent="0.25">
      <c r="A2950" s="259"/>
      <c r="B2950" s="125">
        <f t="shared" si="47"/>
        <v>42549.875</v>
      </c>
      <c r="C2950" s="126">
        <v>21</v>
      </c>
      <c r="D2950" s="35">
        <f>ROUND(АТС!E710*$D$791*$D$792/100,2)</f>
        <v>22.88</v>
      </c>
      <c r="E2950" s="35">
        <f>ROUND(АТС!E710*$E$791*$E$792/100,2)</f>
        <v>21.03</v>
      </c>
      <c r="F2950" s="35">
        <f>ROUND(АТС!E710*$F$791*$F$792/100,2)</f>
        <v>14.31</v>
      </c>
      <c r="G2950" s="35">
        <f>ROUND(АТС!E710*$G$791*$G$792/100,2)</f>
        <v>8.3800000000000008</v>
      </c>
    </row>
    <row r="2951" spans="1:7" x14ac:dyDescent="0.25">
      <c r="A2951" s="259"/>
      <c r="B2951" s="125">
        <f t="shared" si="47"/>
        <v>42549.916669999999</v>
      </c>
      <c r="C2951" s="126">
        <v>22</v>
      </c>
      <c r="D2951" s="35">
        <f>ROUND(АТС!E711*$D$791*$D$792/100,2)</f>
        <v>65.569999999999993</v>
      </c>
      <c r="E2951" s="35">
        <f>ROUND(АТС!E711*$E$791*$E$792/100,2)</f>
        <v>60.24</v>
      </c>
      <c r="F2951" s="35">
        <f>ROUND(АТС!E711*$F$791*$F$792/100,2)</f>
        <v>41.01</v>
      </c>
      <c r="G2951" s="35">
        <f>ROUND(АТС!E711*$G$791*$G$792/100,2)</f>
        <v>24</v>
      </c>
    </row>
    <row r="2952" spans="1:7" x14ac:dyDescent="0.25">
      <c r="A2952" s="259"/>
      <c r="B2952" s="125">
        <f t="shared" si="47"/>
        <v>42549.958330000001</v>
      </c>
      <c r="C2952" s="126">
        <v>23</v>
      </c>
      <c r="D2952" s="35">
        <f>ROUND(АТС!E712*$D$791*$D$792/100,2)</f>
        <v>56.21</v>
      </c>
      <c r="E2952" s="35">
        <f>ROUND(АТС!E712*$E$791*$E$792/100,2)</f>
        <v>51.65</v>
      </c>
      <c r="F2952" s="35">
        <f>ROUND(АТС!E712*$F$791*$F$792/100,2)</f>
        <v>35.159999999999997</v>
      </c>
      <c r="G2952" s="35">
        <f>ROUND(АТС!E712*$G$791*$G$792/100,2)</f>
        <v>20.58</v>
      </c>
    </row>
    <row r="2953" spans="1:7" x14ac:dyDescent="0.25">
      <c r="A2953" s="259"/>
      <c r="B2953" s="125">
        <f t="shared" si="47"/>
        <v>42550</v>
      </c>
      <c r="C2953" s="126">
        <v>0</v>
      </c>
      <c r="D2953" s="35">
        <f>ROUND(АТС!E713*$D$791*$D$792/100,2)</f>
        <v>31.97</v>
      </c>
      <c r="E2953" s="35">
        <f>ROUND(АТС!E713*$E$791*$E$792/100,2)</f>
        <v>29.38</v>
      </c>
      <c r="F2953" s="35">
        <f>ROUND(АТС!E713*$F$791*$F$792/100,2)</f>
        <v>20</v>
      </c>
      <c r="G2953" s="35">
        <f>ROUND(АТС!E713*$G$791*$G$792/100,2)</f>
        <v>11.7</v>
      </c>
    </row>
    <row r="2954" spans="1:7" x14ac:dyDescent="0.25">
      <c r="A2954" s="259"/>
      <c r="B2954" s="125">
        <f t="shared" si="47"/>
        <v>42550.041669999999</v>
      </c>
      <c r="C2954" s="126">
        <v>1</v>
      </c>
      <c r="D2954" s="35">
        <f>ROUND(АТС!E714*$D$791*$D$792/100,2)</f>
        <v>18.850000000000001</v>
      </c>
      <c r="E2954" s="35">
        <f>ROUND(АТС!E714*$E$791*$E$792/100,2)</f>
        <v>17.32</v>
      </c>
      <c r="F2954" s="35">
        <f>ROUND(АТС!E714*$F$791*$F$792/100,2)</f>
        <v>11.79</v>
      </c>
      <c r="G2954" s="35">
        <f>ROUND(АТС!E714*$G$791*$G$792/100,2)</f>
        <v>6.9</v>
      </c>
    </row>
    <row r="2955" spans="1:7" x14ac:dyDescent="0.25">
      <c r="A2955" s="259"/>
      <c r="B2955" s="125">
        <f t="shared" si="47"/>
        <v>42550.083330000001</v>
      </c>
      <c r="C2955" s="126">
        <v>2</v>
      </c>
      <c r="D2955" s="35">
        <f>ROUND(АТС!E715*$D$791*$D$792/100,2)</f>
        <v>7.89</v>
      </c>
      <c r="E2955" s="35">
        <f>ROUND(АТС!E715*$E$791*$E$792/100,2)</f>
        <v>7.25</v>
      </c>
      <c r="F2955" s="35">
        <f>ROUND(АТС!E715*$F$791*$F$792/100,2)</f>
        <v>4.9400000000000004</v>
      </c>
      <c r="G2955" s="35">
        <f>ROUND(АТС!E715*$G$791*$G$792/100,2)</f>
        <v>2.89</v>
      </c>
    </row>
    <row r="2956" spans="1:7" x14ac:dyDescent="0.25">
      <c r="A2956" s="259"/>
      <c r="B2956" s="125">
        <f t="shared" si="47"/>
        <v>42550.125</v>
      </c>
      <c r="C2956" s="126">
        <v>3</v>
      </c>
      <c r="D2956" s="35">
        <f>ROUND(АТС!E716*$D$791*$D$792/100,2)</f>
        <v>3.58</v>
      </c>
      <c r="E2956" s="35">
        <f>ROUND(АТС!E716*$E$791*$E$792/100,2)</f>
        <v>3.29</v>
      </c>
      <c r="F2956" s="35">
        <f>ROUND(АТС!E716*$F$791*$F$792/100,2)</f>
        <v>2.2400000000000002</v>
      </c>
      <c r="G2956" s="35">
        <f>ROUND(АТС!E716*$G$791*$G$792/100,2)</f>
        <v>1.31</v>
      </c>
    </row>
    <row r="2957" spans="1:7" x14ac:dyDescent="0.25">
      <c r="A2957" s="259"/>
      <c r="B2957" s="125">
        <f t="shared" si="47"/>
        <v>42550.166669999999</v>
      </c>
      <c r="C2957" s="126">
        <v>4</v>
      </c>
      <c r="D2957" s="35">
        <f>ROUND(АТС!E717*$D$791*$D$792/100,2)</f>
        <v>0</v>
      </c>
      <c r="E2957" s="35">
        <f>ROUND(АТС!E717*$E$791*$E$792/100,2)</f>
        <v>0</v>
      </c>
      <c r="F2957" s="35">
        <f>ROUND(АТС!E717*$F$791*$F$792/100,2)</f>
        <v>0</v>
      </c>
      <c r="G2957" s="35">
        <f>ROUND(АТС!E717*$G$791*$G$792/100,2)</f>
        <v>0</v>
      </c>
    </row>
    <row r="2958" spans="1:7" x14ac:dyDescent="0.25">
      <c r="A2958" s="259"/>
      <c r="B2958" s="125">
        <f t="shared" si="47"/>
        <v>42550.208330000001</v>
      </c>
      <c r="C2958" s="126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59"/>
      <c r="B2959" s="125">
        <f t="shared" si="47"/>
        <v>42550.25</v>
      </c>
      <c r="C2959" s="126">
        <v>6</v>
      </c>
      <c r="D2959" s="35">
        <f>ROUND(АТС!E719*$D$791*$D$792/100,2)</f>
        <v>4.6399999999999997</v>
      </c>
      <c r="E2959" s="35">
        <f>ROUND(АТС!E719*$E$791*$E$792/100,2)</f>
        <v>4.26</v>
      </c>
      <c r="F2959" s="35">
        <f>ROUND(АТС!E719*$F$791*$F$792/100,2)</f>
        <v>2.9</v>
      </c>
      <c r="G2959" s="35">
        <f>ROUND(АТС!E719*$G$791*$G$792/100,2)</f>
        <v>1.7</v>
      </c>
    </row>
    <row r="2960" spans="1:7" x14ac:dyDescent="0.25">
      <c r="A2960" s="259"/>
      <c r="B2960" s="125">
        <f t="shared" si="47"/>
        <v>42550.291669999999</v>
      </c>
      <c r="C2960" s="126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9"/>
      <c r="B2961" s="125">
        <f t="shared" si="47"/>
        <v>42550.333330000001</v>
      </c>
      <c r="C2961" s="126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9"/>
      <c r="B2962" s="125">
        <f t="shared" si="47"/>
        <v>42550.375</v>
      </c>
      <c r="C2962" s="126">
        <v>9</v>
      </c>
      <c r="D2962" s="35">
        <f>ROUND(АТС!E722*$D$791*$D$792/100,2)</f>
        <v>62.19</v>
      </c>
      <c r="E2962" s="35">
        <f>ROUND(АТС!E722*$E$791*$E$792/100,2)</f>
        <v>57.14</v>
      </c>
      <c r="F2962" s="35">
        <f>ROUND(АТС!E722*$F$791*$F$792/100,2)</f>
        <v>38.9</v>
      </c>
      <c r="G2962" s="35">
        <f>ROUND(АТС!E722*$G$791*$G$792/100,2)</f>
        <v>22.76</v>
      </c>
    </row>
    <row r="2963" spans="1:7" x14ac:dyDescent="0.25">
      <c r="A2963" s="259"/>
      <c r="B2963" s="125">
        <f t="shared" si="47"/>
        <v>42550.416669999999</v>
      </c>
      <c r="C2963" s="126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59"/>
      <c r="B2964" s="125">
        <f t="shared" si="47"/>
        <v>42550.458330000001</v>
      </c>
      <c r="C2964" s="126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x14ac:dyDescent="0.25">
      <c r="A2965" s="259"/>
      <c r="B2965" s="125">
        <f t="shared" si="47"/>
        <v>42550.5</v>
      </c>
      <c r="C2965" s="126">
        <v>12</v>
      </c>
      <c r="D2965" s="35">
        <f>ROUND(АТС!E725*$D$791*$D$792/100,2)</f>
        <v>79.63</v>
      </c>
      <c r="E2965" s="35">
        <f>ROUND(АТС!E725*$E$791*$E$792/100,2)</f>
        <v>73.16</v>
      </c>
      <c r="F2965" s="35">
        <f>ROUND(АТС!E725*$F$791*$F$792/100,2)</f>
        <v>49.8</v>
      </c>
      <c r="G2965" s="35">
        <f>ROUND(АТС!E725*$G$791*$G$792/100,2)</f>
        <v>29.15</v>
      </c>
    </row>
    <row r="2966" spans="1:7" x14ac:dyDescent="0.25">
      <c r="A2966" s="259"/>
      <c r="B2966" s="125">
        <f t="shared" si="47"/>
        <v>42550.541669999999</v>
      </c>
      <c r="C2966" s="126">
        <v>13</v>
      </c>
      <c r="D2966" s="35">
        <f>ROUND(АТС!E726*$D$791*$D$792/100,2)</f>
        <v>86.71</v>
      </c>
      <c r="E2966" s="35">
        <f>ROUND(АТС!E726*$E$791*$E$792/100,2)</f>
        <v>79.67</v>
      </c>
      <c r="F2966" s="35">
        <f>ROUND(АТС!E726*$F$791*$F$792/100,2)</f>
        <v>54.23</v>
      </c>
      <c r="G2966" s="35">
        <f>ROUND(АТС!E726*$G$791*$G$792/100,2)</f>
        <v>31.74</v>
      </c>
    </row>
    <row r="2967" spans="1:7" x14ac:dyDescent="0.25">
      <c r="A2967" s="259"/>
      <c r="B2967" s="125">
        <f t="shared" si="47"/>
        <v>42550.583330000001</v>
      </c>
      <c r="C2967" s="126">
        <v>14</v>
      </c>
      <c r="D2967" s="35">
        <f>ROUND(АТС!E727*$D$791*$D$792/100,2)</f>
        <v>0</v>
      </c>
      <c r="E2967" s="35">
        <f>ROUND(АТС!E727*$E$791*$E$792/100,2)</f>
        <v>0</v>
      </c>
      <c r="F2967" s="35">
        <f>ROUND(АТС!E727*$F$791*$F$792/100,2)</f>
        <v>0</v>
      </c>
      <c r="G2967" s="35">
        <f>ROUND(АТС!E727*$G$791*$G$792/100,2)</f>
        <v>0</v>
      </c>
    </row>
    <row r="2968" spans="1:7" x14ac:dyDescent="0.25">
      <c r="A2968" s="259"/>
      <c r="B2968" s="125">
        <f t="shared" si="47"/>
        <v>42550.625</v>
      </c>
      <c r="C2968" s="126">
        <v>15</v>
      </c>
      <c r="D2968" s="35">
        <f>ROUND(АТС!E728*$D$791*$D$792/100,2)</f>
        <v>11.79</v>
      </c>
      <c r="E2968" s="35">
        <f>ROUND(АТС!E728*$E$791*$E$792/100,2)</f>
        <v>10.84</v>
      </c>
      <c r="F2968" s="35">
        <f>ROUND(АТС!E728*$F$791*$F$792/100,2)</f>
        <v>7.38</v>
      </c>
      <c r="G2968" s="35">
        <f>ROUND(АТС!E728*$G$791*$G$792/100,2)</f>
        <v>4.32</v>
      </c>
    </row>
    <row r="2969" spans="1:7" x14ac:dyDescent="0.25">
      <c r="A2969" s="259"/>
      <c r="B2969" s="125">
        <f t="shared" si="47"/>
        <v>42550.666669999999</v>
      </c>
      <c r="C2969" s="126">
        <v>16</v>
      </c>
      <c r="D2969" s="35">
        <f>ROUND(АТС!E729*$D$791*$D$792/100,2)</f>
        <v>17.940000000000001</v>
      </c>
      <c r="E2969" s="35">
        <f>ROUND(АТС!E729*$E$791*$E$792/100,2)</f>
        <v>16.48</v>
      </c>
      <c r="F2969" s="35">
        <f>ROUND(АТС!E729*$F$791*$F$792/100,2)</f>
        <v>11.22</v>
      </c>
      <c r="G2969" s="35">
        <f>ROUND(АТС!E729*$G$791*$G$792/100,2)</f>
        <v>6.57</v>
      </c>
    </row>
    <row r="2970" spans="1:7" x14ac:dyDescent="0.25">
      <c r="A2970" s="259"/>
      <c r="B2970" s="125">
        <f t="shared" si="47"/>
        <v>42550.708330000001</v>
      </c>
      <c r="C2970" s="126">
        <v>17</v>
      </c>
      <c r="D2970" s="35">
        <f>ROUND(АТС!E730*$D$791*$D$792/100,2)</f>
        <v>11.69</v>
      </c>
      <c r="E2970" s="35">
        <f>ROUND(АТС!E730*$E$791*$E$792/100,2)</f>
        <v>10.74</v>
      </c>
      <c r="F2970" s="35">
        <f>ROUND(АТС!E730*$F$791*$F$792/100,2)</f>
        <v>7.31</v>
      </c>
      <c r="G2970" s="35">
        <f>ROUND(АТС!E730*$G$791*$G$792/100,2)</f>
        <v>4.28</v>
      </c>
    </row>
    <row r="2971" spans="1:7" x14ac:dyDescent="0.25">
      <c r="A2971" s="259"/>
      <c r="B2971" s="125">
        <f t="shared" si="47"/>
        <v>42550.75</v>
      </c>
      <c r="C2971" s="126">
        <v>18</v>
      </c>
      <c r="D2971" s="35">
        <f>ROUND(АТС!E731*$D$791*$D$792/100,2)</f>
        <v>17.100000000000001</v>
      </c>
      <c r="E2971" s="35">
        <f>ROUND(АТС!E731*$E$791*$E$792/100,2)</f>
        <v>15.71</v>
      </c>
      <c r="F2971" s="35">
        <f>ROUND(АТС!E731*$F$791*$F$792/100,2)</f>
        <v>10.69</v>
      </c>
      <c r="G2971" s="35">
        <f>ROUND(АТС!E731*$G$791*$G$792/100,2)</f>
        <v>6.26</v>
      </c>
    </row>
    <row r="2972" spans="1:7" x14ac:dyDescent="0.25">
      <c r="A2972" s="259"/>
      <c r="B2972" s="125">
        <f t="shared" si="47"/>
        <v>42550.791669999999</v>
      </c>
      <c r="C2972" s="126">
        <v>19</v>
      </c>
      <c r="D2972" s="35">
        <f>ROUND(АТС!E732*$D$791*$D$792/100,2)</f>
        <v>2.87</v>
      </c>
      <c r="E2972" s="35">
        <f>ROUND(АТС!E732*$E$791*$E$792/100,2)</f>
        <v>2.63</v>
      </c>
      <c r="F2972" s="35">
        <f>ROUND(АТС!E732*$F$791*$F$792/100,2)</f>
        <v>1.79</v>
      </c>
      <c r="G2972" s="35">
        <f>ROUND(АТС!E732*$G$791*$G$792/100,2)</f>
        <v>1.05</v>
      </c>
    </row>
    <row r="2973" spans="1:7" x14ac:dyDescent="0.25">
      <c r="A2973" s="259"/>
      <c r="B2973" s="125">
        <f t="shared" si="47"/>
        <v>42550.833330000001</v>
      </c>
      <c r="C2973" s="126">
        <v>20</v>
      </c>
      <c r="D2973" s="35">
        <f>ROUND(АТС!E733*$D$791*$D$792/100,2)</f>
        <v>0</v>
      </c>
      <c r="E2973" s="35">
        <f>ROUND(АТС!E733*$E$791*$E$792/100,2)</f>
        <v>0</v>
      </c>
      <c r="F2973" s="35">
        <f>ROUND(АТС!E733*$F$791*$F$792/100,2)</f>
        <v>0</v>
      </c>
      <c r="G2973" s="35">
        <f>ROUND(АТС!E733*$G$791*$G$792/100,2)</f>
        <v>0</v>
      </c>
    </row>
    <row r="2974" spans="1:7" x14ac:dyDescent="0.25">
      <c r="A2974" s="259"/>
      <c r="B2974" s="125">
        <f t="shared" si="47"/>
        <v>42550.875</v>
      </c>
      <c r="C2974" s="126">
        <v>21</v>
      </c>
      <c r="D2974" s="35">
        <f>ROUND(АТС!E734*$D$791*$D$792/100,2)</f>
        <v>17.260000000000002</v>
      </c>
      <c r="E2974" s="35">
        <f>ROUND(АТС!E734*$E$791*$E$792/100,2)</f>
        <v>15.86</v>
      </c>
      <c r="F2974" s="35">
        <f>ROUND(АТС!E734*$F$791*$F$792/100,2)</f>
        <v>10.79</v>
      </c>
      <c r="G2974" s="35">
        <f>ROUND(АТС!E734*$G$791*$G$792/100,2)</f>
        <v>6.32</v>
      </c>
    </row>
    <row r="2975" spans="1:7" x14ac:dyDescent="0.25">
      <c r="A2975" s="259"/>
      <c r="B2975" s="125">
        <f t="shared" si="47"/>
        <v>42550.916669999999</v>
      </c>
      <c r="C2975" s="126">
        <v>22</v>
      </c>
      <c r="D2975" s="35">
        <f>ROUND(АТС!E735*$D$791*$D$792/100,2)</f>
        <v>40.29</v>
      </c>
      <c r="E2975" s="35">
        <f>ROUND(АТС!E735*$E$791*$E$792/100,2)</f>
        <v>37.020000000000003</v>
      </c>
      <c r="F2975" s="35">
        <f>ROUND(АТС!E735*$F$791*$F$792/100,2)</f>
        <v>25.2</v>
      </c>
      <c r="G2975" s="35">
        <f>ROUND(АТС!E735*$G$791*$G$792/100,2)</f>
        <v>14.75</v>
      </c>
    </row>
    <row r="2976" spans="1:7" x14ac:dyDescent="0.25">
      <c r="A2976" s="259"/>
      <c r="B2976" s="125">
        <f t="shared" si="47"/>
        <v>42550.958330000001</v>
      </c>
      <c r="C2976" s="126">
        <v>23</v>
      </c>
      <c r="D2976" s="35">
        <f>ROUND(АТС!E736*$D$791*$D$792/100,2)</f>
        <v>14.79</v>
      </c>
      <c r="E2976" s="35">
        <f>ROUND(АТС!E736*$E$791*$E$792/100,2)</f>
        <v>13.59</v>
      </c>
      <c r="F2976" s="35">
        <f>ROUND(АТС!E736*$F$791*$F$792/100,2)</f>
        <v>9.25</v>
      </c>
      <c r="G2976" s="35">
        <f>ROUND(АТС!E736*$G$791*$G$792/100,2)</f>
        <v>5.41</v>
      </c>
    </row>
    <row r="2977" spans="1:7" x14ac:dyDescent="0.25">
      <c r="A2977" s="259"/>
      <c r="B2977" s="125">
        <f t="shared" si="47"/>
        <v>42551</v>
      </c>
      <c r="C2977" s="126">
        <v>0</v>
      </c>
      <c r="D2977" s="35">
        <f>ROUND(АТС!E737*$D$791*$D$792/100,2)</f>
        <v>23.01</v>
      </c>
      <c r="E2977" s="35">
        <f>ROUND(АТС!E737*$E$791*$E$792/100,2)</f>
        <v>21.14</v>
      </c>
      <c r="F2977" s="35">
        <f>ROUND(АТС!E737*$F$791*$F$792/100,2)</f>
        <v>14.39</v>
      </c>
      <c r="G2977" s="35">
        <f>ROUND(АТС!E737*$G$791*$G$792/100,2)</f>
        <v>8.42</v>
      </c>
    </row>
    <row r="2978" spans="1:7" x14ac:dyDescent="0.25">
      <c r="A2978" s="259"/>
      <c r="B2978" s="125">
        <f t="shared" si="47"/>
        <v>42551.041669999999</v>
      </c>
      <c r="C2978" s="126">
        <v>1</v>
      </c>
      <c r="D2978" s="35">
        <f>ROUND(АТС!E738*$D$791*$D$792/100,2)</f>
        <v>22.65</v>
      </c>
      <c r="E2978" s="35">
        <f>ROUND(АТС!E738*$E$791*$E$792/100,2)</f>
        <v>20.81</v>
      </c>
      <c r="F2978" s="35">
        <f>ROUND(АТС!E738*$F$791*$F$792/100,2)</f>
        <v>14.17</v>
      </c>
      <c r="G2978" s="35">
        <f>ROUND(АТС!E738*$G$791*$G$792/100,2)</f>
        <v>8.2899999999999991</v>
      </c>
    </row>
    <row r="2979" spans="1:7" x14ac:dyDescent="0.25">
      <c r="A2979" s="259"/>
      <c r="B2979" s="125">
        <f t="shared" si="47"/>
        <v>42551.083330000001</v>
      </c>
      <c r="C2979" s="126">
        <v>2</v>
      </c>
      <c r="D2979" s="35">
        <f>ROUND(АТС!E739*$D$791*$D$792/100,2)</f>
        <v>128.44999999999999</v>
      </c>
      <c r="E2979" s="35">
        <f>ROUND(АТС!E739*$E$791*$E$792/100,2)</f>
        <v>118.03</v>
      </c>
      <c r="F2979" s="35">
        <f>ROUND(АТС!E739*$F$791*$F$792/100,2)</f>
        <v>80.34</v>
      </c>
      <c r="G2979" s="35">
        <f>ROUND(АТС!E739*$G$791*$G$792/100,2)</f>
        <v>47.02</v>
      </c>
    </row>
    <row r="2980" spans="1:7" x14ac:dyDescent="0.25">
      <c r="A2980" s="259"/>
      <c r="B2980" s="125">
        <f t="shared" si="47"/>
        <v>42551.125</v>
      </c>
      <c r="C2980" s="126">
        <v>3</v>
      </c>
      <c r="D2980" s="35">
        <f>ROUND(АТС!E740*$D$791*$D$792/100,2)</f>
        <v>114.76</v>
      </c>
      <c r="E2980" s="35">
        <f>ROUND(АТС!E740*$E$791*$E$792/100,2)</f>
        <v>105.44</v>
      </c>
      <c r="F2980" s="35">
        <f>ROUND(АТС!E740*$F$791*$F$792/100,2)</f>
        <v>71.78</v>
      </c>
      <c r="G2980" s="35">
        <f>ROUND(АТС!E740*$G$791*$G$792/100,2)</f>
        <v>42.01</v>
      </c>
    </row>
    <row r="2981" spans="1:7" x14ac:dyDescent="0.25">
      <c r="A2981" s="259"/>
      <c r="B2981" s="125">
        <f t="shared" si="47"/>
        <v>42551.166669999999</v>
      </c>
      <c r="C2981" s="126">
        <v>4</v>
      </c>
      <c r="D2981" s="35">
        <f>ROUND(АТС!E741*$D$791*$D$792/100,2)</f>
        <v>8.98</v>
      </c>
      <c r="E2981" s="35">
        <f>ROUND(АТС!E741*$E$791*$E$792/100,2)</f>
        <v>8.26</v>
      </c>
      <c r="F2981" s="35">
        <f>ROUND(АТС!E741*$F$791*$F$792/100,2)</f>
        <v>5.62</v>
      </c>
      <c r="G2981" s="35">
        <f>ROUND(АТС!E741*$G$791*$G$792/100,2)</f>
        <v>3.29</v>
      </c>
    </row>
    <row r="2982" spans="1:7" x14ac:dyDescent="0.25">
      <c r="A2982" s="259"/>
      <c r="B2982" s="125">
        <f t="shared" si="47"/>
        <v>42551.208330000001</v>
      </c>
      <c r="C2982" s="126">
        <v>5</v>
      </c>
      <c r="D2982" s="35">
        <f>ROUND(АТС!E742*$D$791*$D$792/100,2)</f>
        <v>11.33</v>
      </c>
      <c r="E2982" s="35">
        <f>ROUND(АТС!E742*$E$791*$E$792/100,2)</f>
        <v>10.41</v>
      </c>
      <c r="F2982" s="35">
        <f>ROUND(АТС!E742*$F$791*$F$792/100,2)</f>
        <v>7.08</v>
      </c>
      <c r="G2982" s="35">
        <f>ROUND(АТС!E742*$G$791*$G$792/100,2)</f>
        <v>4.1500000000000004</v>
      </c>
    </row>
    <row r="2983" spans="1:7" x14ac:dyDescent="0.25">
      <c r="A2983" s="259"/>
      <c r="B2983" s="125">
        <f t="shared" si="47"/>
        <v>42551.25</v>
      </c>
      <c r="C2983" s="126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9"/>
      <c r="B2984" s="125">
        <f t="shared" si="47"/>
        <v>42551.291669999999</v>
      </c>
      <c r="C2984" s="126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9"/>
      <c r="B2985" s="125">
        <f t="shared" si="47"/>
        <v>42551.333330000001</v>
      </c>
      <c r="C2985" s="126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59"/>
      <c r="B2986" s="125">
        <f t="shared" si="47"/>
        <v>42551.375</v>
      </c>
      <c r="C2986" s="126">
        <v>9</v>
      </c>
      <c r="D2986" s="35">
        <f>ROUND(АТС!E746*$D$791*$D$792/100,2)</f>
        <v>6.52</v>
      </c>
      <c r="E2986" s="35">
        <f>ROUND(АТС!E746*$E$791*$E$792/100,2)</f>
        <v>5.99</v>
      </c>
      <c r="F2986" s="35">
        <f>ROUND(АТС!E746*$F$791*$F$792/100,2)</f>
        <v>4.08</v>
      </c>
      <c r="G2986" s="35">
        <f>ROUND(АТС!E746*$G$791*$G$792/100,2)</f>
        <v>2.39</v>
      </c>
    </row>
    <row r="2987" spans="1:7" x14ac:dyDescent="0.25">
      <c r="A2987" s="259"/>
      <c r="B2987" s="125">
        <f t="shared" si="47"/>
        <v>42551.416669999999</v>
      </c>
      <c r="C2987" s="126">
        <v>10</v>
      </c>
      <c r="D2987" s="35">
        <f>ROUND(АТС!E747*$D$791*$D$792/100,2)</f>
        <v>5.0599999999999996</v>
      </c>
      <c r="E2987" s="35">
        <f>ROUND(АТС!E747*$E$791*$E$792/100,2)</f>
        <v>4.6500000000000004</v>
      </c>
      <c r="F2987" s="35">
        <f>ROUND(АТС!E747*$F$791*$F$792/100,2)</f>
        <v>3.17</v>
      </c>
      <c r="G2987" s="35">
        <f>ROUND(АТС!E747*$G$791*$G$792/100,2)</f>
        <v>1.85</v>
      </c>
    </row>
    <row r="2988" spans="1:7" x14ac:dyDescent="0.25">
      <c r="A2988" s="259"/>
      <c r="B2988" s="125">
        <f t="shared" si="47"/>
        <v>42551.458330000001</v>
      </c>
      <c r="C2988" s="126">
        <v>11</v>
      </c>
      <c r="D2988" s="35">
        <f>ROUND(АТС!E748*$D$791*$D$792/100,2)</f>
        <v>5.92</v>
      </c>
      <c r="E2988" s="35">
        <f>ROUND(АТС!E748*$E$791*$E$792/100,2)</f>
        <v>5.44</v>
      </c>
      <c r="F2988" s="35">
        <f>ROUND(АТС!E748*$F$791*$F$792/100,2)</f>
        <v>3.7</v>
      </c>
      <c r="G2988" s="35">
        <f>ROUND(АТС!E748*$G$791*$G$792/100,2)</f>
        <v>2.17</v>
      </c>
    </row>
    <row r="2989" spans="1:7" x14ac:dyDescent="0.25">
      <c r="A2989" s="259"/>
      <c r="B2989" s="125">
        <f t="shared" si="47"/>
        <v>42551.5</v>
      </c>
      <c r="C2989" s="126">
        <v>12</v>
      </c>
      <c r="D2989" s="35">
        <f>ROUND(АТС!E749*$D$791*$D$792/100,2)</f>
        <v>61.99</v>
      </c>
      <c r="E2989" s="35">
        <f>ROUND(АТС!E749*$E$791*$E$792/100,2)</f>
        <v>56.96</v>
      </c>
      <c r="F2989" s="35">
        <f>ROUND(АТС!E749*$F$791*$F$792/100,2)</f>
        <v>38.770000000000003</v>
      </c>
      <c r="G2989" s="35">
        <f>ROUND(АТС!E749*$G$791*$G$792/100,2)</f>
        <v>22.69</v>
      </c>
    </row>
    <row r="2990" spans="1:7" x14ac:dyDescent="0.25">
      <c r="A2990" s="259"/>
      <c r="B2990" s="125">
        <f t="shared" si="47"/>
        <v>42551.541669999999</v>
      </c>
      <c r="C2990" s="126">
        <v>13</v>
      </c>
      <c r="D2990" s="35">
        <f>ROUND(АТС!E750*$D$791*$D$792/100,2)</f>
        <v>55.78</v>
      </c>
      <c r="E2990" s="35">
        <f>ROUND(АТС!E750*$E$791*$E$792/100,2)</f>
        <v>51.25</v>
      </c>
      <c r="F2990" s="35">
        <f>ROUND(АТС!E750*$F$791*$F$792/100,2)</f>
        <v>34.89</v>
      </c>
      <c r="G2990" s="35">
        <f>ROUND(АТС!E750*$G$791*$G$792/100,2)</f>
        <v>20.420000000000002</v>
      </c>
    </row>
    <row r="2991" spans="1:7" x14ac:dyDescent="0.25">
      <c r="A2991" s="259"/>
      <c r="B2991" s="125">
        <f t="shared" si="47"/>
        <v>42551.583330000001</v>
      </c>
      <c r="C2991" s="126">
        <v>14</v>
      </c>
      <c r="D2991" s="35">
        <f>ROUND(АТС!E751*$D$791*$D$792/100,2)</f>
        <v>19.989999999999998</v>
      </c>
      <c r="E2991" s="35">
        <f>ROUND(АТС!E751*$E$791*$E$792/100,2)</f>
        <v>18.37</v>
      </c>
      <c r="F2991" s="35">
        <f>ROUND(АТС!E751*$F$791*$F$792/100,2)</f>
        <v>12.51</v>
      </c>
      <c r="G2991" s="35">
        <f>ROUND(АТС!E751*$G$791*$G$792/100,2)</f>
        <v>7.32</v>
      </c>
    </row>
    <row r="2992" spans="1:7" x14ac:dyDescent="0.25">
      <c r="A2992" s="259"/>
      <c r="B2992" s="125">
        <f t="shared" si="47"/>
        <v>42551.625</v>
      </c>
      <c r="C2992" s="126">
        <v>15</v>
      </c>
      <c r="D2992" s="35">
        <f>ROUND(АТС!E752*$D$791*$D$792/100,2)</f>
        <v>21.47</v>
      </c>
      <c r="E2992" s="35">
        <f>ROUND(АТС!E752*$E$791*$E$792/100,2)</f>
        <v>19.72</v>
      </c>
      <c r="F2992" s="35">
        <f>ROUND(АТС!E752*$F$791*$F$792/100,2)</f>
        <v>13.43</v>
      </c>
      <c r="G2992" s="35">
        <f>ROUND(АТС!E752*$G$791*$G$792/100,2)</f>
        <v>7.86</v>
      </c>
    </row>
    <row r="2993" spans="1:7" x14ac:dyDescent="0.25">
      <c r="A2993" s="259"/>
      <c r="B2993" s="125">
        <f t="shared" si="47"/>
        <v>42551.666669999999</v>
      </c>
      <c r="C2993" s="126">
        <v>16</v>
      </c>
      <c r="D2993" s="35">
        <f>ROUND(АТС!E753*$D$791*$D$792/100,2)</f>
        <v>25.39</v>
      </c>
      <c r="E2993" s="35">
        <f>ROUND(АТС!E753*$E$791*$E$792/100,2)</f>
        <v>23.33</v>
      </c>
      <c r="F2993" s="35">
        <f>ROUND(АТС!E753*$F$791*$F$792/100,2)</f>
        <v>15.88</v>
      </c>
      <c r="G2993" s="35">
        <f>ROUND(АТС!E753*$G$791*$G$792/100,2)</f>
        <v>9.2899999999999991</v>
      </c>
    </row>
    <row r="2994" spans="1:7" x14ac:dyDescent="0.25">
      <c r="A2994" s="259"/>
      <c r="B2994" s="125">
        <f t="shared" si="47"/>
        <v>42551.708330000001</v>
      </c>
      <c r="C2994" s="126">
        <v>17</v>
      </c>
      <c r="D2994" s="35">
        <f>ROUND(АТС!E754*$D$791*$D$792/100,2)</f>
        <v>24.85</v>
      </c>
      <c r="E2994" s="35">
        <f>ROUND(АТС!E754*$E$791*$E$792/100,2)</f>
        <v>22.83</v>
      </c>
      <c r="F2994" s="35">
        <f>ROUND(АТС!E754*$F$791*$F$792/100,2)</f>
        <v>15.54</v>
      </c>
      <c r="G2994" s="35">
        <f>ROUND(АТС!E754*$G$791*$G$792/100,2)</f>
        <v>9.1</v>
      </c>
    </row>
    <row r="2995" spans="1:7" x14ac:dyDescent="0.25">
      <c r="A2995" s="259"/>
      <c r="B2995" s="125">
        <f t="shared" si="47"/>
        <v>42551.75</v>
      </c>
      <c r="C2995" s="126">
        <v>18</v>
      </c>
      <c r="D2995" s="35">
        <f>ROUND(АТС!E755*$D$791*$D$792/100,2)</f>
        <v>30.58</v>
      </c>
      <c r="E2995" s="35">
        <f>ROUND(АТС!E755*$E$791*$E$792/100,2)</f>
        <v>28.1</v>
      </c>
      <c r="F2995" s="35">
        <f>ROUND(АТС!E755*$F$791*$F$792/100,2)</f>
        <v>19.13</v>
      </c>
      <c r="G2995" s="35">
        <f>ROUND(АТС!E755*$G$791*$G$792/100,2)</f>
        <v>11.19</v>
      </c>
    </row>
    <row r="2996" spans="1:7" x14ac:dyDescent="0.25">
      <c r="A2996" s="259"/>
      <c r="B2996" s="125">
        <f t="shared" si="47"/>
        <v>42551.791669999999</v>
      </c>
      <c r="C2996" s="126">
        <v>19</v>
      </c>
      <c r="D2996" s="35">
        <f>ROUND(АТС!E756*$D$791*$D$792/100,2)</f>
        <v>28.21</v>
      </c>
      <c r="E2996" s="35">
        <f>ROUND(АТС!E756*$E$791*$E$792/100,2)</f>
        <v>25.92</v>
      </c>
      <c r="F2996" s="35">
        <f>ROUND(АТС!E756*$F$791*$F$792/100,2)</f>
        <v>17.649999999999999</v>
      </c>
      <c r="G2996" s="35">
        <f>ROUND(АТС!E756*$G$791*$G$792/100,2)</f>
        <v>10.33</v>
      </c>
    </row>
    <row r="2997" spans="1:7" x14ac:dyDescent="0.25">
      <c r="A2997" s="259"/>
      <c r="B2997" s="125">
        <f t="shared" si="47"/>
        <v>42551.833330000001</v>
      </c>
      <c r="C2997" s="126">
        <v>20</v>
      </c>
      <c r="D2997" s="35">
        <f>ROUND(АТС!E757*$D$791*$D$792/100,2)</f>
        <v>30.9</v>
      </c>
      <c r="E2997" s="35">
        <f>ROUND(АТС!E757*$E$791*$E$792/100,2)</f>
        <v>28.39</v>
      </c>
      <c r="F2997" s="35">
        <f>ROUND(АТС!E757*$F$791*$F$792/100,2)</f>
        <v>19.329999999999998</v>
      </c>
      <c r="G2997" s="35">
        <f>ROUND(АТС!E757*$G$791*$G$792/100,2)</f>
        <v>11.31</v>
      </c>
    </row>
    <row r="2998" spans="1:7" x14ac:dyDescent="0.25">
      <c r="A2998" s="259"/>
      <c r="B2998" s="125">
        <f t="shared" si="47"/>
        <v>42551.875</v>
      </c>
      <c r="C2998" s="126">
        <v>21</v>
      </c>
      <c r="D2998" s="35">
        <f>ROUND(АТС!E758*$D$791*$D$792/100,2)</f>
        <v>42.52</v>
      </c>
      <c r="E2998" s="35">
        <f>ROUND(АТС!E758*$E$791*$E$792/100,2)</f>
        <v>39.06</v>
      </c>
      <c r="F2998" s="35">
        <f>ROUND(АТС!E758*$F$791*$F$792/100,2)</f>
        <v>26.59</v>
      </c>
      <c r="G2998" s="35">
        <f>ROUND(АТС!E758*$G$791*$G$792/100,2)</f>
        <v>15.56</v>
      </c>
    </row>
    <row r="2999" spans="1:7" x14ac:dyDescent="0.25">
      <c r="A2999" s="259"/>
      <c r="B2999" s="125">
        <f t="shared" si="47"/>
        <v>42551.916669999999</v>
      </c>
      <c r="C2999" s="126">
        <v>22</v>
      </c>
      <c r="D2999" s="35">
        <f>ROUND(АТС!E759*$D$791*$D$792/100,2)</f>
        <v>59.64</v>
      </c>
      <c r="E2999" s="35">
        <f>ROUND(АТС!E759*$E$791*$E$792/100,2)</f>
        <v>54.8</v>
      </c>
      <c r="F2999" s="35">
        <f>ROUND(АТС!E759*$F$791*$F$792/100,2)</f>
        <v>37.299999999999997</v>
      </c>
      <c r="G2999" s="35">
        <f>ROUND(АТС!E759*$G$791*$G$792/100,2)</f>
        <v>21.83</v>
      </c>
    </row>
    <row r="3000" spans="1:7" x14ac:dyDescent="0.25">
      <c r="A3000" s="259"/>
      <c r="B3000" s="125">
        <f t="shared" si="47"/>
        <v>42551.958330000001</v>
      </c>
      <c r="C3000" s="126">
        <v>23</v>
      </c>
      <c r="D3000" s="35">
        <f>ROUND(АТС!E760*$D$791*$D$792/100,2)</f>
        <v>172.93</v>
      </c>
      <c r="E3000" s="35">
        <f>ROUND(АТС!E760*$E$791*$E$792/100,2)</f>
        <v>158.88999999999999</v>
      </c>
      <c r="F3000" s="35">
        <f>ROUND(АТС!E760*$F$791*$F$792/100,2)</f>
        <v>108.16</v>
      </c>
      <c r="G3000" s="35">
        <f>ROUND(АТС!E760*$G$791*$G$792/100,2)</f>
        <v>63.3</v>
      </c>
    </row>
    <row r="3001" spans="1:7" hidden="1" x14ac:dyDescent="0.25">
      <c r="A3001" s="259"/>
      <c r="B3001" s="125">
        <f t="shared" si="47"/>
        <v>42552</v>
      </c>
      <c r="C3001" s="126">
        <v>0</v>
      </c>
      <c r="D3001" s="35" t="e">
        <f>ROUND(АТС!#REF!*$D$791*$D$792/100,2)</f>
        <v>#REF!</v>
      </c>
      <c r="E3001" s="35" t="e">
        <f>ROUND(АТС!#REF!*$E$791*$E$792/100,2)</f>
        <v>#REF!</v>
      </c>
      <c r="F3001" s="35" t="e">
        <f>ROUND(АТС!#REF!*$F$791*$F$792/100,2)</f>
        <v>#REF!</v>
      </c>
      <c r="G3001" s="35" t="e">
        <f>ROUND(АТС!#REF!*$G$791*$G$792/100,2)</f>
        <v>#REF!</v>
      </c>
    </row>
    <row r="3002" spans="1:7" hidden="1" x14ac:dyDescent="0.25">
      <c r="A3002" s="259"/>
      <c r="B3002" s="125">
        <f t="shared" si="47"/>
        <v>42552.041669999999</v>
      </c>
      <c r="C3002" s="126">
        <v>1</v>
      </c>
      <c r="D3002" s="35" t="e">
        <f>ROUND(АТС!#REF!*$D$791*$D$792/100,2)</f>
        <v>#REF!</v>
      </c>
      <c r="E3002" s="35" t="e">
        <f>ROUND(АТС!#REF!*$E$791*$E$792/100,2)</f>
        <v>#REF!</v>
      </c>
      <c r="F3002" s="35" t="e">
        <f>ROUND(АТС!#REF!*$F$791*$F$792/100,2)</f>
        <v>#REF!</v>
      </c>
      <c r="G3002" s="35" t="e">
        <f>ROUND(АТС!#REF!*$G$791*$G$792/100,2)</f>
        <v>#REF!</v>
      </c>
    </row>
    <row r="3003" spans="1:7" hidden="1" x14ac:dyDescent="0.25">
      <c r="A3003" s="259"/>
      <c r="B3003" s="125">
        <f t="shared" si="47"/>
        <v>42552.083330000001</v>
      </c>
      <c r="C3003" s="126">
        <v>2</v>
      </c>
      <c r="D3003" s="35" t="e">
        <f>ROUND(АТС!#REF!*$D$791*$D$792/100,2)</f>
        <v>#REF!</v>
      </c>
      <c r="E3003" s="35" t="e">
        <f>ROUND(АТС!#REF!*$E$791*$E$792/100,2)</f>
        <v>#REF!</v>
      </c>
      <c r="F3003" s="35" t="e">
        <f>ROUND(АТС!#REF!*$F$791*$F$792/100,2)</f>
        <v>#REF!</v>
      </c>
      <c r="G3003" s="35" t="e">
        <f>ROUND(АТС!#REF!*$G$791*$G$792/100,2)</f>
        <v>#REF!</v>
      </c>
    </row>
    <row r="3004" spans="1:7" hidden="1" x14ac:dyDescent="0.25">
      <c r="A3004" s="259"/>
      <c r="B3004" s="125">
        <f t="shared" si="47"/>
        <v>42552.125</v>
      </c>
      <c r="C3004" s="126">
        <v>3</v>
      </c>
      <c r="D3004" s="35" t="e">
        <f>ROUND(АТС!#REF!*$D$791*$D$792/100,2)</f>
        <v>#REF!</v>
      </c>
      <c r="E3004" s="35" t="e">
        <f>ROUND(АТС!#REF!*$E$791*$E$792/100,2)</f>
        <v>#REF!</v>
      </c>
      <c r="F3004" s="35" t="e">
        <f>ROUND(АТС!#REF!*$F$791*$F$792/100,2)</f>
        <v>#REF!</v>
      </c>
      <c r="G3004" s="35" t="e">
        <f>ROUND(АТС!#REF!*$G$791*$G$792/100,2)</f>
        <v>#REF!</v>
      </c>
    </row>
    <row r="3005" spans="1:7" hidden="1" x14ac:dyDescent="0.25">
      <c r="A3005" s="259"/>
      <c r="B3005" s="125">
        <f t="shared" si="47"/>
        <v>42552.166669999999</v>
      </c>
      <c r="C3005" s="126">
        <v>4</v>
      </c>
      <c r="D3005" s="35" t="e">
        <f>ROUND(АТС!#REF!*$D$791*$D$792/100,2)</f>
        <v>#REF!</v>
      </c>
      <c r="E3005" s="35" t="e">
        <f>ROUND(АТС!#REF!*$E$791*$E$792/100,2)</f>
        <v>#REF!</v>
      </c>
      <c r="F3005" s="35" t="e">
        <f>ROUND(АТС!#REF!*$F$791*$F$792/100,2)</f>
        <v>#REF!</v>
      </c>
      <c r="G3005" s="35" t="e">
        <f>ROUND(АТС!#REF!*$G$791*$G$792/100,2)</f>
        <v>#REF!</v>
      </c>
    </row>
    <row r="3006" spans="1:7" hidden="1" x14ac:dyDescent="0.25">
      <c r="A3006" s="259"/>
      <c r="B3006" s="125">
        <f t="shared" si="47"/>
        <v>42552.208330000001</v>
      </c>
      <c r="C3006" s="126">
        <v>5</v>
      </c>
      <c r="D3006" s="35" t="e">
        <f>ROUND(АТС!#REF!*$D$791*$D$792/100,2)</f>
        <v>#REF!</v>
      </c>
      <c r="E3006" s="35" t="e">
        <f>ROUND(АТС!#REF!*$E$791*$E$792/100,2)</f>
        <v>#REF!</v>
      </c>
      <c r="F3006" s="35" t="e">
        <f>ROUND(АТС!#REF!*$F$791*$F$792/100,2)</f>
        <v>#REF!</v>
      </c>
      <c r="G3006" s="35" t="e">
        <f>ROUND(АТС!#REF!*$G$791*$G$792/100,2)</f>
        <v>#REF!</v>
      </c>
    </row>
    <row r="3007" spans="1:7" hidden="1" x14ac:dyDescent="0.25">
      <c r="A3007" s="259"/>
      <c r="B3007" s="125">
        <f t="shared" si="47"/>
        <v>42552.25</v>
      </c>
      <c r="C3007" s="126">
        <v>6</v>
      </c>
      <c r="D3007" s="35" t="e">
        <f>ROUND(АТС!#REF!*$D$791*$D$792/100,2)</f>
        <v>#REF!</v>
      </c>
      <c r="E3007" s="35" t="e">
        <f>ROUND(АТС!#REF!*$E$791*$E$792/100,2)</f>
        <v>#REF!</v>
      </c>
      <c r="F3007" s="35" t="e">
        <f>ROUND(АТС!#REF!*$F$791*$F$792/100,2)</f>
        <v>#REF!</v>
      </c>
      <c r="G3007" s="35" t="e">
        <f>ROUND(АТС!#REF!*$G$791*$G$792/100,2)</f>
        <v>#REF!</v>
      </c>
    </row>
    <row r="3008" spans="1:7" hidden="1" x14ac:dyDescent="0.25">
      <c r="A3008" s="259"/>
      <c r="B3008" s="125">
        <f t="shared" si="47"/>
        <v>42552.291669999999</v>
      </c>
      <c r="C3008" s="126">
        <v>7</v>
      </c>
      <c r="D3008" s="35" t="e">
        <f>ROUND(АТС!#REF!*$D$791*$D$792/100,2)</f>
        <v>#REF!</v>
      </c>
      <c r="E3008" s="35" t="e">
        <f>ROUND(АТС!#REF!*$E$791*$E$792/100,2)</f>
        <v>#REF!</v>
      </c>
      <c r="F3008" s="35" t="e">
        <f>ROUND(АТС!#REF!*$F$791*$F$792/100,2)</f>
        <v>#REF!</v>
      </c>
      <c r="G3008" s="35" t="e">
        <f>ROUND(АТС!#REF!*$G$791*$G$792/100,2)</f>
        <v>#REF!</v>
      </c>
    </row>
    <row r="3009" spans="1:7" hidden="1" x14ac:dyDescent="0.25">
      <c r="A3009" s="259"/>
      <c r="B3009" s="125">
        <f t="shared" si="47"/>
        <v>42552.333330000001</v>
      </c>
      <c r="C3009" s="126">
        <v>8</v>
      </c>
      <c r="D3009" s="35" t="e">
        <f>ROUND(АТС!#REF!*$D$791*$D$792/100,2)</f>
        <v>#REF!</v>
      </c>
      <c r="E3009" s="35" t="e">
        <f>ROUND(АТС!#REF!*$E$791*$E$792/100,2)</f>
        <v>#REF!</v>
      </c>
      <c r="F3009" s="35" t="e">
        <f>ROUND(АТС!#REF!*$F$791*$F$792/100,2)</f>
        <v>#REF!</v>
      </c>
      <c r="G3009" s="35" t="e">
        <f>ROUND(АТС!#REF!*$G$791*$G$792/100,2)</f>
        <v>#REF!</v>
      </c>
    </row>
    <row r="3010" spans="1:7" hidden="1" x14ac:dyDescent="0.25">
      <c r="A3010" s="259"/>
      <c r="B3010" s="125">
        <f t="shared" ref="B3010:B3024" si="48">B2986+1</f>
        <v>42552.375</v>
      </c>
      <c r="C3010" s="126">
        <v>9</v>
      </c>
      <c r="D3010" s="35" t="e">
        <f>ROUND(АТС!#REF!*$D$791*$D$792/100,2)</f>
        <v>#REF!</v>
      </c>
      <c r="E3010" s="35" t="e">
        <f>ROUND(АТС!#REF!*$E$791*$E$792/100,2)</f>
        <v>#REF!</v>
      </c>
      <c r="F3010" s="35" t="e">
        <f>ROUND(АТС!#REF!*$F$791*$F$792/100,2)</f>
        <v>#REF!</v>
      </c>
      <c r="G3010" s="35" t="e">
        <f>ROUND(АТС!#REF!*$G$791*$G$792/100,2)</f>
        <v>#REF!</v>
      </c>
    </row>
    <row r="3011" spans="1:7" hidden="1" x14ac:dyDescent="0.25">
      <c r="A3011" s="259"/>
      <c r="B3011" s="125">
        <f t="shared" si="48"/>
        <v>42552.416669999999</v>
      </c>
      <c r="C3011" s="126">
        <v>10</v>
      </c>
      <c r="D3011" s="35" t="e">
        <f>ROUND(АТС!#REF!*$D$791*$D$792/100,2)</f>
        <v>#REF!</v>
      </c>
      <c r="E3011" s="35" t="e">
        <f>ROUND(АТС!#REF!*$E$791*$E$792/100,2)</f>
        <v>#REF!</v>
      </c>
      <c r="F3011" s="35" t="e">
        <f>ROUND(АТС!#REF!*$F$791*$F$792/100,2)</f>
        <v>#REF!</v>
      </c>
      <c r="G3011" s="35" t="e">
        <f>ROUND(АТС!#REF!*$G$791*$G$792/100,2)</f>
        <v>#REF!</v>
      </c>
    </row>
    <row r="3012" spans="1:7" hidden="1" x14ac:dyDescent="0.25">
      <c r="A3012" s="259"/>
      <c r="B3012" s="125">
        <f t="shared" si="48"/>
        <v>42552.458330000001</v>
      </c>
      <c r="C3012" s="126">
        <v>11</v>
      </c>
      <c r="D3012" s="35" t="e">
        <f>ROUND(АТС!#REF!*$D$791*$D$792/100,2)</f>
        <v>#REF!</v>
      </c>
      <c r="E3012" s="35" t="e">
        <f>ROUND(АТС!#REF!*$E$791*$E$792/100,2)</f>
        <v>#REF!</v>
      </c>
      <c r="F3012" s="35" t="e">
        <f>ROUND(АТС!#REF!*$F$791*$F$792/100,2)</f>
        <v>#REF!</v>
      </c>
      <c r="G3012" s="35" t="e">
        <f>ROUND(АТС!#REF!*$G$791*$G$792/100,2)</f>
        <v>#REF!</v>
      </c>
    </row>
    <row r="3013" spans="1:7" hidden="1" x14ac:dyDescent="0.25">
      <c r="A3013" s="259"/>
      <c r="B3013" s="125">
        <f t="shared" si="48"/>
        <v>42552.5</v>
      </c>
      <c r="C3013" s="126">
        <v>12</v>
      </c>
      <c r="D3013" s="35" t="e">
        <f>ROUND(АТС!#REF!*$D$791*$D$792/100,2)</f>
        <v>#REF!</v>
      </c>
      <c r="E3013" s="35" t="e">
        <f>ROUND(АТС!#REF!*$E$791*$E$792/100,2)</f>
        <v>#REF!</v>
      </c>
      <c r="F3013" s="35" t="e">
        <f>ROUND(АТС!#REF!*$F$791*$F$792/100,2)</f>
        <v>#REF!</v>
      </c>
      <c r="G3013" s="35" t="e">
        <f>ROUND(АТС!#REF!*$G$791*$G$792/100,2)</f>
        <v>#REF!</v>
      </c>
    </row>
    <row r="3014" spans="1:7" hidden="1" x14ac:dyDescent="0.25">
      <c r="A3014" s="259"/>
      <c r="B3014" s="125">
        <f t="shared" si="48"/>
        <v>42552.541669999999</v>
      </c>
      <c r="C3014" s="126">
        <v>13</v>
      </c>
      <c r="D3014" s="35" t="e">
        <f>ROUND(АТС!#REF!*$D$791*$D$792/100,2)</f>
        <v>#REF!</v>
      </c>
      <c r="E3014" s="35" t="e">
        <f>ROUND(АТС!#REF!*$E$791*$E$792/100,2)</f>
        <v>#REF!</v>
      </c>
      <c r="F3014" s="35" t="e">
        <f>ROUND(АТС!#REF!*$F$791*$F$792/100,2)</f>
        <v>#REF!</v>
      </c>
      <c r="G3014" s="35" t="e">
        <f>ROUND(АТС!#REF!*$G$791*$G$792/100,2)</f>
        <v>#REF!</v>
      </c>
    </row>
    <row r="3015" spans="1:7" hidden="1" x14ac:dyDescent="0.25">
      <c r="A3015" s="259"/>
      <c r="B3015" s="125">
        <f t="shared" si="48"/>
        <v>42552.583330000001</v>
      </c>
      <c r="C3015" s="126">
        <v>14</v>
      </c>
      <c r="D3015" s="35" t="e">
        <f>ROUND(АТС!#REF!*$D$791*$D$792/100,2)</f>
        <v>#REF!</v>
      </c>
      <c r="E3015" s="35" t="e">
        <f>ROUND(АТС!#REF!*$E$791*$E$792/100,2)</f>
        <v>#REF!</v>
      </c>
      <c r="F3015" s="35" t="e">
        <f>ROUND(АТС!#REF!*$F$791*$F$792/100,2)</f>
        <v>#REF!</v>
      </c>
      <c r="G3015" s="35" t="e">
        <f>ROUND(АТС!#REF!*$G$791*$G$792/100,2)</f>
        <v>#REF!</v>
      </c>
    </row>
    <row r="3016" spans="1:7" hidden="1" x14ac:dyDescent="0.25">
      <c r="A3016" s="259"/>
      <c r="B3016" s="125">
        <f t="shared" si="48"/>
        <v>42552.625</v>
      </c>
      <c r="C3016" s="126">
        <v>15</v>
      </c>
      <c r="D3016" s="35" t="e">
        <f>ROUND(АТС!#REF!*$D$791*$D$792/100,2)</f>
        <v>#REF!</v>
      </c>
      <c r="E3016" s="35" t="e">
        <f>ROUND(АТС!#REF!*$E$791*$E$792/100,2)</f>
        <v>#REF!</v>
      </c>
      <c r="F3016" s="35" t="e">
        <f>ROUND(АТС!#REF!*$F$791*$F$792/100,2)</f>
        <v>#REF!</v>
      </c>
      <c r="G3016" s="35" t="e">
        <f>ROUND(АТС!#REF!*$G$791*$G$792/100,2)</f>
        <v>#REF!</v>
      </c>
    </row>
    <row r="3017" spans="1:7" hidden="1" x14ac:dyDescent="0.25">
      <c r="A3017" s="259"/>
      <c r="B3017" s="125">
        <f t="shared" si="48"/>
        <v>42552.666669999999</v>
      </c>
      <c r="C3017" s="126">
        <v>16</v>
      </c>
      <c r="D3017" s="35" t="e">
        <f>ROUND(АТС!#REF!*$D$791*$D$792/100,2)</f>
        <v>#REF!</v>
      </c>
      <c r="E3017" s="35" t="e">
        <f>ROUND(АТС!#REF!*$E$791*$E$792/100,2)</f>
        <v>#REF!</v>
      </c>
      <c r="F3017" s="35" t="e">
        <f>ROUND(АТС!#REF!*$F$791*$F$792/100,2)</f>
        <v>#REF!</v>
      </c>
      <c r="G3017" s="35" t="e">
        <f>ROUND(АТС!#REF!*$G$791*$G$792/100,2)</f>
        <v>#REF!</v>
      </c>
    </row>
    <row r="3018" spans="1:7" hidden="1" x14ac:dyDescent="0.25">
      <c r="A3018" s="259"/>
      <c r="B3018" s="125">
        <f t="shared" si="48"/>
        <v>42552.708330000001</v>
      </c>
      <c r="C3018" s="126">
        <v>17</v>
      </c>
      <c r="D3018" s="35" t="e">
        <f>ROUND(АТС!#REF!*$D$791*$D$792/100,2)</f>
        <v>#REF!</v>
      </c>
      <c r="E3018" s="35" t="e">
        <f>ROUND(АТС!#REF!*$E$791*$E$792/100,2)</f>
        <v>#REF!</v>
      </c>
      <c r="F3018" s="35" t="e">
        <f>ROUND(АТС!#REF!*$F$791*$F$792/100,2)</f>
        <v>#REF!</v>
      </c>
      <c r="G3018" s="35" t="e">
        <f>ROUND(АТС!#REF!*$G$791*$G$792/100,2)</f>
        <v>#REF!</v>
      </c>
    </row>
    <row r="3019" spans="1:7" hidden="1" x14ac:dyDescent="0.25">
      <c r="A3019" s="259"/>
      <c r="B3019" s="125">
        <f t="shared" si="48"/>
        <v>42552.75</v>
      </c>
      <c r="C3019" s="126">
        <v>18</v>
      </c>
      <c r="D3019" s="35" t="e">
        <f>ROUND(АТС!#REF!*$D$791*$D$792/100,2)</f>
        <v>#REF!</v>
      </c>
      <c r="E3019" s="35" t="e">
        <f>ROUND(АТС!#REF!*$E$791*$E$792/100,2)</f>
        <v>#REF!</v>
      </c>
      <c r="F3019" s="35" t="e">
        <f>ROUND(АТС!#REF!*$F$791*$F$792/100,2)</f>
        <v>#REF!</v>
      </c>
      <c r="G3019" s="35" t="e">
        <f>ROUND(АТС!#REF!*$G$791*$G$792/100,2)</f>
        <v>#REF!</v>
      </c>
    </row>
    <row r="3020" spans="1:7" hidden="1" x14ac:dyDescent="0.25">
      <c r="A3020" s="259"/>
      <c r="B3020" s="125">
        <f t="shared" si="48"/>
        <v>42552.791669999999</v>
      </c>
      <c r="C3020" s="126">
        <v>19</v>
      </c>
      <c r="D3020" s="35" t="e">
        <f>ROUND(АТС!#REF!*$D$791*$D$792/100,2)</f>
        <v>#REF!</v>
      </c>
      <c r="E3020" s="35" t="e">
        <f>ROUND(АТС!#REF!*$E$791*$E$792/100,2)</f>
        <v>#REF!</v>
      </c>
      <c r="F3020" s="35" t="e">
        <f>ROUND(АТС!#REF!*$F$791*$F$792/100,2)</f>
        <v>#REF!</v>
      </c>
      <c r="G3020" s="35" t="e">
        <f>ROUND(АТС!#REF!*$G$791*$G$792/100,2)</f>
        <v>#REF!</v>
      </c>
    </row>
    <row r="3021" spans="1:7" hidden="1" x14ac:dyDescent="0.25">
      <c r="A3021" s="259"/>
      <c r="B3021" s="125">
        <f t="shared" si="48"/>
        <v>42552.833330000001</v>
      </c>
      <c r="C3021" s="126">
        <v>20</v>
      </c>
      <c r="D3021" s="35" t="e">
        <f>ROUND(АТС!#REF!*$D$791*$D$792/100,2)</f>
        <v>#REF!</v>
      </c>
      <c r="E3021" s="35" t="e">
        <f>ROUND(АТС!#REF!*$E$791*$E$792/100,2)</f>
        <v>#REF!</v>
      </c>
      <c r="F3021" s="35" t="e">
        <f>ROUND(АТС!#REF!*$F$791*$F$792/100,2)</f>
        <v>#REF!</v>
      </c>
      <c r="G3021" s="35" t="e">
        <f>ROUND(АТС!#REF!*$G$791*$G$792/100,2)</f>
        <v>#REF!</v>
      </c>
    </row>
    <row r="3022" spans="1:7" hidden="1" x14ac:dyDescent="0.25">
      <c r="A3022" s="259"/>
      <c r="B3022" s="125">
        <f t="shared" si="48"/>
        <v>42552.875</v>
      </c>
      <c r="C3022" s="126">
        <v>21</v>
      </c>
      <c r="D3022" s="35" t="e">
        <f>ROUND(АТС!#REF!*$D$791*$D$792/100,2)</f>
        <v>#REF!</v>
      </c>
      <c r="E3022" s="35" t="e">
        <f>ROUND(АТС!#REF!*$E$791*$E$792/100,2)</f>
        <v>#REF!</v>
      </c>
      <c r="F3022" s="35" t="e">
        <f>ROUND(АТС!#REF!*$F$791*$F$792/100,2)</f>
        <v>#REF!</v>
      </c>
      <c r="G3022" s="35" t="e">
        <f>ROUND(АТС!#REF!*$G$791*$G$792/100,2)</f>
        <v>#REF!</v>
      </c>
    </row>
    <row r="3023" spans="1:7" hidden="1" x14ac:dyDescent="0.25">
      <c r="A3023" s="259"/>
      <c r="B3023" s="125">
        <f t="shared" si="48"/>
        <v>42552.916669999999</v>
      </c>
      <c r="C3023" s="126">
        <v>22</v>
      </c>
      <c r="D3023" s="35" t="e">
        <f>ROUND(АТС!#REF!*$D$791*$D$792/100,2)</f>
        <v>#REF!</v>
      </c>
      <c r="E3023" s="35" t="e">
        <f>ROUND(АТС!#REF!*$E$791*$E$792/100,2)</f>
        <v>#REF!</v>
      </c>
      <c r="F3023" s="35" t="e">
        <f>ROUND(АТС!#REF!*$F$791*$F$792/100,2)</f>
        <v>#REF!</v>
      </c>
      <c r="G3023" s="35" t="e">
        <f>ROUND(АТС!#REF!*$G$791*$G$792/100,2)</f>
        <v>#REF!</v>
      </c>
    </row>
    <row r="3024" spans="1:7" hidden="1" x14ac:dyDescent="0.25">
      <c r="A3024" s="259"/>
      <c r="B3024" s="125">
        <f t="shared" si="48"/>
        <v>42552.958330000001</v>
      </c>
      <c r="C3024" s="126">
        <v>23</v>
      </c>
      <c r="D3024" s="35" t="e">
        <f>ROUND(АТС!#REF!*$D$791*$D$792/100,2)</f>
        <v>#REF!</v>
      </c>
      <c r="E3024" s="35" t="e">
        <f>ROUND(АТС!#REF!*$E$791*$E$792/100,2)</f>
        <v>#REF!</v>
      </c>
      <c r="F3024" s="35" t="e">
        <f>ROUND(АТС!#REF!*$F$791*$F$792/100,2)</f>
        <v>#REF!</v>
      </c>
      <c r="G3024" s="35" t="e">
        <f>ROUND(АТС!#REF!*$G$791*$G$792/100,2)</f>
        <v>#REF!</v>
      </c>
    </row>
    <row r="3025" spans="1:9" ht="98.25" customHeight="1" x14ac:dyDescent="0.25">
      <c r="A3025" s="244" t="s">
        <v>172</v>
      </c>
      <c r="B3025" s="245"/>
      <c r="C3025" s="246"/>
      <c r="D3025" s="16">
        <f>ROUND(АТС!B37*$D$791*$D$792/100,2)</f>
        <v>-0.16</v>
      </c>
      <c r="E3025" s="16">
        <f>ROUND(АТС!B37*$E$791*$E$792/100,2)</f>
        <v>-0.15</v>
      </c>
      <c r="F3025" s="16">
        <f>ROUND(АТС!B37*$F$791*$F$792/100,2)</f>
        <v>-0.1</v>
      </c>
      <c r="G3025" s="16">
        <f>ROUND(АТС!B37*$G$791*$G$792/100,2)</f>
        <v>-0.06</v>
      </c>
    </row>
    <row r="3026" spans="1:9" ht="100.5" customHeight="1" x14ac:dyDescent="0.25">
      <c r="A3026" s="244" t="s">
        <v>173</v>
      </c>
      <c r="B3026" s="245"/>
      <c r="C3026" s="246"/>
      <c r="D3026" s="16">
        <f>ROUND(АТС!B38*$D$791*$D$792/100,2)</f>
        <v>31.57</v>
      </c>
      <c r="E3026" s="16">
        <f>ROUND(АТС!B38*$E$791*$E$792/100,2)</f>
        <v>29.01</v>
      </c>
      <c r="F3026" s="16">
        <f>ROUND(АТС!B38*$F$791*$F$792/100,2)</f>
        <v>19.75</v>
      </c>
      <c r="G3026" s="16">
        <f>ROUND(АТС!B38*$G$791*$G$792/100,2)</f>
        <v>11.56</v>
      </c>
      <c r="I3026" s="39"/>
    </row>
    <row r="3029" spans="1:9" x14ac:dyDescent="0.25">
      <c r="A3029" s="257" t="s">
        <v>50</v>
      </c>
      <c r="B3029" s="257"/>
      <c r="C3029" s="257"/>
      <c r="D3029" s="257"/>
      <c r="E3029" s="257"/>
      <c r="F3029" s="257"/>
      <c r="G3029" s="257"/>
    </row>
    <row r="3030" spans="1:9" ht="71.25" customHeight="1" x14ac:dyDescent="0.25">
      <c r="A3030" s="247" t="s">
        <v>11</v>
      </c>
      <c r="B3030" s="248"/>
      <c r="C3030" s="104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9" t="s">
        <v>170</v>
      </c>
      <c r="B3031" s="250"/>
      <c r="C3031" s="103" t="s">
        <v>113</v>
      </c>
      <c r="D3031" s="15">
        <f t="shared" ref="D3031:G3032" si="49">D791</f>
        <v>27.1</v>
      </c>
      <c r="E3031" s="15">
        <f t="shared" si="49"/>
        <v>24.9</v>
      </c>
      <c r="F3031" s="15">
        <f t="shared" si="49"/>
        <v>16.95</v>
      </c>
      <c r="G3031" s="15">
        <f t="shared" si="49"/>
        <v>9.92</v>
      </c>
    </row>
    <row r="3032" spans="1:9" ht="17.25" customHeight="1" x14ac:dyDescent="0.25">
      <c r="A3032" s="233" t="s">
        <v>8</v>
      </c>
      <c r="B3032" s="234"/>
      <c r="C3032" s="104" t="s">
        <v>166</v>
      </c>
      <c r="D3032" s="14">
        <f t="shared" si="49"/>
        <v>0.47599999999999998</v>
      </c>
      <c r="E3032" s="14">
        <f t="shared" si="49"/>
        <v>0.47599999999999998</v>
      </c>
      <c r="F3032" s="14">
        <f t="shared" si="49"/>
        <v>0.47599999999999998</v>
      </c>
      <c r="G3032" s="14">
        <f t="shared" si="49"/>
        <v>0.47599999999999998</v>
      </c>
    </row>
    <row r="3033" spans="1:9" ht="31.5" customHeight="1" x14ac:dyDescent="0.25">
      <c r="A3033" s="233" t="s">
        <v>49</v>
      </c>
      <c r="B3033" s="234"/>
      <c r="C3033" s="104" t="s">
        <v>176</v>
      </c>
      <c r="D3033" s="15">
        <f>АТС!B24</f>
        <v>276605.19</v>
      </c>
      <c r="E3033" s="15">
        <f>D3033</f>
        <v>276605.19</v>
      </c>
      <c r="F3033" s="15">
        <f>E3033</f>
        <v>276605.19</v>
      </c>
      <c r="G3033" s="15">
        <f>F3033</f>
        <v>276605.19</v>
      </c>
    </row>
    <row r="3034" spans="1:9" ht="30" customHeight="1" x14ac:dyDescent="0.25">
      <c r="A3034" s="235" t="s">
        <v>175</v>
      </c>
      <c r="B3034" s="236"/>
      <c r="C3034" s="76" t="s">
        <v>174</v>
      </c>
      <c r="D3034" s="122">
        <f>ROUND(D3031/100*D3033*D3032,2)</f>
        <v>35680.959999999999</v>
      </c>
      <c r="E3034" s="122">
        <f>ROUND(E3031/100*E3033*E3032,2)</f>
        <v>32784.35</v>
      </c>
      <c r="F3034" s="122">
        <f>ROUND(F3031/100*F3033*F3032,2)</f>
        <v>22317.06</v>
      </c>
      <c r="G3034" s="122">
        <f>ROUND(G3031/100*G3033*G3032,2)</f>
        <v>13061.08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zoomScale="70" zoomScaleNormal="70" workbookViewId="0">
      <selection activeCell="C41" sqref="C41:F760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42522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187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139">
        <v>585.84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139">
        <v>1081.74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139">
        <v>2542.46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9"/>
      <c r="C14" s="21"/>
      <c r="D14" s="21"/>
      <c r="E14" s="21"/>
      <c r="F14" s="21"/>
    </row>
    <row r="15" spans="1:6" ht="12.75" customHeight="1" x14ac:dyDescent="0.2">
      <c r="A15" s="28" t="s">
        <v>20</v>
      </c>
      <c r="B15" s="139">
        <v>585.84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139">
        <v>1670.72</v>
      </c>
      <c r="C16" s="21"/>
      <c r="D16" s="21"/>
      <c r="E16" s="21"/>
      <c r="F16" s="21"/>
    </row>
    <row r="17" spans="1:6" ht="30" customHeight="1" x14ac:dyDescent="0.2">
      <c r="A17" s="118" t="s">
        <v>25</v>
      </c>
      <c r="B17" s="140"/>
      <c r="C17" s="21"/>
      <c r="D17" s="21"/>
      <c r="E17" s="21"/>
      <c r="F17" s="21"/>
    </row>
    <row r="18" spans="1:6" ht="12.75" customHeight="1" x14ac:dyDescent="0.2">
      <c r="A18" s="27" t="s">
        <v>20</v>
      </c>
      <c r="B18" s="139">
        <v>585.84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139">
        <v>618.65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139">
        <v>581.67999999999995</v>
      </c>
      <c r="C20" s="21"/>
      <c r="D20" s="21"/>
      <c r="E20" s="21"/>
      <c r="F20" s="21"/>
    </row>
    <row r="21" spans="1:6" ht="30" customHeight="1" x14ac:dyDescent="0.2">
      <c r="A21" s="118" t="s">
        <v>25</v>
      </c>
      <c r="B21" s="140"/>
      <c r="C21" s="21"/>
      <c r="D21" s="21"/>
      <c r="E21" s="21"/>
      <c r="F21" s="21"/>
    </row>
    <row r="22" spans="1:6" ht="12.75" customHeight="1" x14ac:dyDescent="0.2">
      <c r="A22" s="28" t="s">
        <v>20</v>
      </c>
      <c r="B22" s="139">
        <v>585.84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139">
        <v>603.76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41">
        <v>276605.19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41">
        <v>598.20000000000005</v>
      </c>
      <c r="C25" s="21"/>
      <c r="D25" s="21"/>
      <c r="E25" s="21"/>
      <c r="F25" s="21"/>
    </row>
    <row r="26" spans="1:6" ht="12.75" customHeight="1" x14ac:dyDescent="0.25">
      <c r="A26" s="30"/>
      <c r="B26" s="142"/>
      <c r="C26" s="21"/>
      <c r="D26" s="21"/>
      <c r="E26" s="21"/>
      <c r="F26" s="21"/>
    </row>
    <row r="27" spans="1:6" ht="12.75" customHeight="1" x14ac:dyDescent="0.25">
      <c r="A27" s="31"/>
      <c r="B27" s="143"/>
      <c r="C27" s="21"/>
      <c r="D27" s="21"/>
      <c r="E27" s="21"/>
      <c r="F27" s="21"/>
    </row>
    <row r="28" spans="1:6" ht="12.75" customHeight="1" x14ac:dyDescent="0.25">
      <c r="A28" s="1"/>
      <c r="B28" s="143"/>
      <c r="C28" s="21"/>
      <c r="D28" s="21"/>
      <c r="E28" s="21"/>
      <c r="F28" s="21"/>
    </row>
    <row r="29" spans="1:6" ht="15.75" customHeight="1" x14ac:dyDescent="0.25">
      <c r="A29" s="32"/>
      <c r="B29" s="144"/>
      <c r="C29" s="21"/>
      <c r="D29" s="21"/>
      <c r="E29" s="21"/>
      <c r="F29" s="21"/>
    </row>
    <row r="30" spans="1:6" ht="25.5" customHeight="1" x14ac:dyDescent="0.2">
      <c r="A30" s="25" t="s">
        <v>28</v>
      </c>
      <c r="B30" s="141">
        <v>111719.985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41">
        <v>0</v>
      </c>
      <c r="C31" s="21"/>
      <c r="D31" s="21"/>
      <c r="E31" s="21"/>
      <c r="F31" s="21"/>
    </row>
    <row r="32" spans="1:6" ht="12.75" customHeight="1" x14ac:dyDescent="0.25">
      <c r="A32" s="30"/>
      <c r="B32" s="130"/>
      <c r="C32" s="21"/>
      <c r="D32" s="21"/>
      <c r="E32" s="21"/>
      <c r="F32" s="21"/>
    </row>
    <row r="33" spans="1:6" ht="12.75" customHeight="1" x14ac:dyDescent="0.25">
      <c r="A33" s="31"/>
      <c r="B33" s="131"/>
      <c r="C33" s="21"/>
      <c r="D33" s="21"/>
      <c r="E33" s="21"/>
      <c r="F33" s="21"/>
    </row>
    <row r="34" spans="1:6" ht="12.75" customHeight="1" x14ac:dyDescent="0.25">
      <c r="A34" s="31"/>
      <c r="B34" s="131"/>
      <c r="C34" s="36"/>
      <c r="D34" s="21"/>
      <c r="E34" s="21"/>
      <c r="F34" s="21"/>
    </row>
    <row r="35" spans="1:6" ht="12.75" customHeight="1" x14ac:dyDescent="0.25">
      <c r="A35" s="31"/>
      <c r="B35" s="131"/>
      <c r="C35" s="36"/>
      <c r="D35" s="21"/>
      <c r="E35" s="21"/>
      <c r="F35" s="21"/>
    </row>
    <row r="36" spans="1:6" ht="15.75" customHeight="1" x14ac:dyDescent="0.25">
      <c r="A36" s="33"/>
      <c r="B36" s="132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3">
        <v>-1.27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3">
        <v>244.73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7">
        <v>42522</v>
      </c>
      <c r="B41" s="34">
        <v>0</v>
      </c>
      <c r="C41" s="40" t="s">
        <v>292</v>
      </c>
      <c r="D41" s="40" t="s">
        <v>193</v>
      </c>
      <c r="E41" s="40" t="s">
        <v>293</v>
      </c>
      <c r="F41" s="40" t="s">
        <v>294</v>
      </c>
    </row>
    <row r="42" spans="1:6" ht="14.25" customHeight="1" x14ac:dyDescent="0.2">
      <c r="A42" s="85">
        <f t="shared" ref="A42:A64" si="0">A$41+ROUND(B42/24,5)</f>
        <v>42522.041669999999</v>
      </c>
      <c r="B42" s="34">
        <v>1</v>
      </c>
      <c r="C42" s="40" t="s">
        <v>295</v>
      </c>
      <c r="D42" s="40" t="s">
        <v>193</v>
      </c>
      <c r="E42" s="40" t="s">
        <v>296</v>
      </c>
      <c r="F42" s="40" t="s">
        <v>297</v>
      </c>
    </row>
    <row r="43" spans="1:6" ht="14.25" customHeight="1" x14ac:dyDescent="0.2">
      <c r="A43" s="85">
        <f t="shared" si="0"/>
        <v>42522.083330000001</v>
      </c>
      <c r="B43" s="34">
        <v>2</v>
      </c>
      <c r="C43" s="40" t="s">
        <v>298</v>
      </c>
      <c r="D43" s="40" t="s">
        <v>193</v>
      </c>
      <c r="E43" s="40" t="s">
        <v>299</v>
      </c>
      <c r="F43" s="40" t="s">
        <v>300</v>
      </c>
    </row>
    <row r="44" spans="1:6" ht="14.25" customHeight="1" x14ac:dyDescent="0.2">
      <c r="A44" s="85">
        <f t="shared" si="0"/>
        <v>42522.125</v>
      </c>
      <c r="B44" s="34">
        <v>3</v>
      </c>
      <c r="C44" s="40" t="s">
        <v>301</v>
      </c>
      <c r="D44" s="40" t="s">
        <v>193</v>
      </c>
      <c r="E44" s="40" t="s">
        <v>302</v>
      </c>
      <c r="F44" s="40" t="s">
        <v>303</v>
      </c>
    </row>
    <row r="45" spans="1:6" ht="14.25" customHeight="1" x14ac:dyDescent="0.2">
      <c r="A45" s="85">
        <f t="shared" si="0"/>
        <v>42522.166669999999</v>
      </c>
      <c r="B45" s="34">
        <v>4</v>
      </c>
      <c r="C45" s="40" t="s">
        <v>304</v>
      </c>
      <c r="D45" s="40" t="s">
        <v>193</v>
      </c>
      <c r="E45" s="40" t="s">
        <v>193</v>
      </c>
      <c r="F45" s="40" t="s">
        <v>305</v>
      </c>
    </row>
    <row r="46" spans="1:6" ht="14.25" customHeight="1" x14ac:dyDescent="0.2">
      <c r="A46" s="85">
        <f t="shared" si="0"/>
        <v>42522.208330000001</v>
      </c>
      <c r="B46" s="34">
        <v>5</v>
      </c>
      <c r="C46" s="40" t="s">
        <v>306</v>
      </c>
      <c r="D46" s="40" t="s">
        <v>193</v>
      </c>
      <c r="E46" s="40" t="s">
        <v>307</v>
      </c>
      <c r="F46" s="40" t="s">
        <v>308</v>
      </c>
    </row>
    <row r="47" spans="1:6" ht="14.25" customHeight="1" x14ac:dyDescent="0.2">
      <c r="A47" s="85">
        <f t="shared" si="0"/>
        <v>42522.25</v>
      </c>
      <c r="B47" s="34">
        <v>6</v>
      </c>
      <c r="C47" s="40" t="s">
        <v>309</v>
      </c>
      <c r="D47" s="40" t="s">
        <v>310</v>
      </c>
      <c r="E47" s="40" t="s">
        <v>193</v>
      </c>
      <c r="F47" s="40" t="s">
        <v>311</v>
      </c>
    </row>
    <row r="48" spans="1:6" ht="14.25" customHeight="1" x14ac:dyDescent="0.2">
      <c r="A48" s="85">
        <f t="shared" si="0"/>
        <v>42522.291669999999</v>
      </c>
      <c r="B48" s="34">
        <v>7</v>
      </c>
      <c r="C48" s="40" t="s">
        <v>312</v>
      </c>
      <c r="D48" s="40" t="s">
        <v>313</v>
      </c>
      <c r="E48" s="40" t="s">
        <v>193</v>
      </c>
      <c r="F48" s="40" t="s">
        <v>314</v>
      </c>
    </row>
    <row r="49" spans="1:6" ht="14.25" customHeight="1" x14ac:dyDescent="0.2">
      <c r="A49" s="85">
        <f t="shared" si="0"/>
        <v>42522.333330000001</v>
      </c>
      <c r="B49" s="34">
        <v>8</v>
      </c>
      <c r="C49" s="40" t="s">
        <v>315</v>
      </c>
      <c r="D49" s="40" t="s">
        <v>316</v>
      </c>
      <c r="E49" s="40" t="s">
        <v>193</v>
      </c>
      <c r="F49" s="40" t="s">
        <v>286</v>
      </c>
    </row>
    <row r="50" spans="1:6" ht="14.25" customHeight="1" x14ac:dyDescent="0.2">
      <c r="A50" s="85">
        <f t="shared" si="0"/>
        <v>42522.375</v>
      </c>
      <c r="B50" s="34">
        <v>9</v>
      </c>
      <c r="C50" s="40" t="s">
        <v>317</v>
      </c>
      <c r="D50" s="40" t="s">
        <v>193</v>
      </c>
      <c r="E50" s="40" t="s">
        <v>318</v>
      </c>
      <c r="F50" s="40" t="s">
        <v>319</v>
      </c>
    </row>
    <row r="51" spans="1:6" ht="14.25" customHeight="1" x14ac:dyDescent="0.2">
      <c r="A51" s="85">
        <f t="shared" si="0"/>
        <v>42522.416669999999</v>
      </c>
      <c r="B51" s="34">
        <v>10</v>
      </c>
      <c r="C51" s="40" t="s">
        <v>320</v>
      </c>
      <c r="D51" s="40" t="s">
        <v>193</v>
      </c>
      <c r="E51" s="40" t="s">
        <v>321</v>
      </c>
      <c r="F51" s="40" t="s">
        <v>322</v>
      </c>
    </row>
    <row r="52" spans="1:6" ht="14.25" customHeight="1" x14ac:dyDescent="0.2">
      <c r="A52" s="85">
        <f t="shared" si="0"/>
        <v>42522.458330000001</v>
      </c>
      <c r="B52" s="34">
        <v>11</v>
      </c>
      <c r="C52" s="40" t="s">
        <v>323</v>
      </c>
      <c r="D52" s="40" t="s">
        <v>193</v>
      </c>
      <c r="E52" s="40" t="s">
        <v>324</v>
      </c>
      <c r="F52" s="40" t="s">
        <v>325</v>
      </c>
    </row>
    <row r="53" spans="1:6" ht="14.25" customHeight="1" x14ac:dyDescent="0.2">
      <c r="A53" s="85">
        <f t="shared" si="0"/>
        <v>42522.5</v>
      </c>
      <c r="B53" s="34">
        <v>12</v>
      </c>
      <c r="C53" s="40" t="s">
        <v>326</v>
      </c>
      <c r="D53" s="40" t="s">
        <v>194</v>
      </c>
      <c r="E53" s="40" t="s">
        <v>327</v>
      </c>
      <c r="F53" s="40" t="s">
        <v>328</v>
      </c>
    </row>
    <row r="54" spans="1:6" ht="14.25" customHeight="1" x14ac:dyDescent="0.2">
      <c r="A54" s="85">
        <f t="shared" si="0"/>
        <v>42522.541669999999</v>
      </c>
      <c r="B54" s="34">
        <v>13</v>
      </c>
      <c r="C54" s="40" t="s">
        <v>329</v>
      </c>
      <c r="D54" s="40" t="s">
        <v>193</v>
      </c>
      <c r="E54" s="40" t="s">
        <v>330</v>
      </c>
      <c r="F54" s="40" t="s">
        <v>331</v>
      </c>
    </row>
    <row r="55" spans="1:6" ht="14.25" customHeight="1" x14ac:dyDescent="0.2">
      <c r="A55" s="85">
        <f t="shared" si="0"/>
        <v>42522.583330000001</v>
      </c>
      <c r="B55" s="34">
        <v>14</v>
      </c>
      <c r="C55" s="40" t="s">
        <v>332</v>
      </c>
      <c r="D55" s="40" t="s">
        <v>193</v>
      </c>
      <c r="E55" s="40" t="s">
        <v>333</v>
      </c>
      <c r="F55" s="40" t="s">
        <v>334</v>
      </c>
    </row>
    <row r="56" spans="1:6" ht="14.25" customHeight="1" x14ac:dyDescent="0.2">
      <c r="A56" s="85">
        <f t="shared" si="0"/>
        <v>42522.625</v>
      </c>
      <c r="B56" s="34">
        <v>15</v>
      </c>
      <c r="C56" s="40" t="s">
        <v>335</v>
      </c>
      <c r="D56" s="40" t="s">
        <v>193</v>
      </c>
      <c r="E56" s="40" t="s">
        <v>336</v>
      </c>
      <c r="F56" s="40" t="s">
        <v>337</v>
      </c>
    </row>
    <row r="57" spans="1:6" ht="14.25" customHeight="1" x14ac:dyDescent="0.2">
      <c r="A57" s="85">
        <f t="shared" si="0"/>
        <v>42522.666669999999</v>
      </c>
      <c r="B57" s="34">
        <v>16</v>
      </c>
      <c r="C57" s="40" t="s">
        <v>270</v>
      </c>
      <c r="D57" s="40" t="s">
        <v>193</v>
      </c>
      <c r="E57" s="40" t="s">
        <v>338</v>
      </c>
      <c r="F57" s="40" t="s">
        <v>339</v>
      </c>
    </row>
    <row r="58" spans="1:6" ht="14.25" customHeight="1" x14ac:dyDescent="0.2">
      <c r="A58" s="85">
        <f t="shared" si="0"/>
        <v>42522.708330000001</v>
      </c>
      <c r="B58" s="34">
        <v>17</v>
      </c>
      <c r="C58" s="40" t="s">
        <v>340</v>
      </c>
      <c r="D58" s="40" t="s">
        <v>193</v>
      </c>
      <c r="E58" s="40" t="s">
        <v>341</v>
      </c>
      <c r="F58" s="40" t="s">
        <v>342</v>
      </c>
    </row>
    <row r="59" spans="1:6" ht="14.25" customHeight="1" x14ac:dyDescent="0.2">
      <c r="A59" s="85">
        <f t="shared" si="0"/>
        <v>42522.75</v>
      </c>
      <c r="B59" s="34">
        <v>18</v>
      </c>
      <c r="C59" s="40" t="s">
        <v>343</v>
      </c>
      <c r="D59" s="40" t="s">
        <v>193</v>
      </c>
      <c r="E59" s="40" t="s">
        <v>344</v>
      </c>
      <c r="F59" s="40" t="s">
        <v>345</v>
      </c>
    </row>
    <row r="60" spans="1:6" ht="14.25" customHeight="1" x14ac:dyDescent="0.2">
      <c r="A60" s="85">
        <f t="shared" si="0"/>
        <v>42522.791669999999</v>
      </c>
      <c r="B60" s="34">
        <v>19</v>
      </c>
      <c r="C60" s="40" t="s">
        <v>346</v>
      </c>
      <c r="D60" s="40" t="s">
        <v>193</v>
      </c>
      <c r="E60" s="40" t="s">
        <v>347</v>
      </c>
      <c r="F60" s="40" t="s">
        <v>348</v>
      </c>
    </row>
    <row r="61" spans="1:6" ht="14.25" customHeight="1" x14ac:dyDescent="0.2">
      <c r="A61" s="85">
        <f t="shared" si="0"/>
        <v>42522.833330000001</v>
      </c>
      <c r="B61" s="34">
        <v>20</v>
      </c>
      <c r="C61" s="40" t="s">
        <v>349</v>
      </c>
      <c r="D61" s="40" t="s">
        <v>193</v>
      </c>
      <c r="E61" s="40" t="s">
        <v>350</v>
      </c>
      <c r="F61" s="40" t="s">
        <v>351</v>
      </c>
    </row>
    <row r="62" spans="1:6" ht="14.25" customHeight="1" x14ac:dyDescent="0.2">
      <c r="A62" s="85">
        <f t="shared" si="0"/>
        <v>42522.875</v>
      </c>
      <c r="B62" s="34">
        <v>21</v>
      </c>
      <c r="C62" s="40" t="s">
        <v>352</v>
      </c>
      <c r="D62" s="40" t="s">
        <v>193</v>
      </c>
      <c r="E62" s="40" t="s">
        <v>353</v>
      </c>
      <c r="F62" s="40" t="s">
        <v>354</v>
      </c>
    </row>
    <row r="63" spans="1:6" ht="14.25" customHeight="1" x14ac:dyDescent="0.2">
      <c r="A63" s="85">
        <f t="shared" si="0"/>
        <v>42522.916669999999</v>
      </c>
      <c r="B63" s="34">
        <v>22</v>
      </c>
      <c r="C63" s="40" t="s">
        <v>355</v>
      </c>
      <c r="D63" s="40" t="s">
        <v>193</v>
      </c>
      <c r="E63" s="40" t="s">
        <v>356</v>
      </c>
      <c r="F63" s="40" t="s">
        <v>357</v>
      </c>
    </row>
    <row r="64" spans="1:6" ht="14.25" customHeight="1" x14ac:dyDescent="0.2">
      <c r="A64" s="85">
        <f t="shared" si="0"/>
        <v>42522.958330000001</v>
      </c>
      <c r="B64" s="34">
        <v>23</v>
      </c>
      <c r="C64" s="40" t="s">
        <v>358</v>
      </c>
      <c r="D64" s="40" t="s">
        <v>193</v>
      </c>
      <c r="E64" s="40" t="s">
        <v>359</v>
      </c>
      <c r="F64" s="40" t="s">
        <v>360</v>
      </c>
    </row>
    <row r="65" spans="1:6" ht="14.25" customHeight="1" x14ac:dyDescent="0.2">
      <c r="A65" s="85">
        <f>A41+1</f>
        <v>42523</v>
      </c>
      <c r="B65" s="34">
        <v>0</v>
      </c>
      <c r="C65" s="40" t="s">
        <v>361</v>
      </c>
      <c r="D65" s="40" t="s">
        <v>193</v>
      </c>
      <c r="E65" s="40" t="s">
        <v>362</v>
      </c>
      <c r="F65" s="40" t="s">
        <v>363</v>
      </c>
    </row>
    <row r="66" spans="1:6" ht="14.25" customHeight="1" x14ac:dyDescent="0.2">
      <c r="A66" s="85">
        <f t="shared" ref="A66:A129" si="1">A42+1</f>
        <v>42523.041669999999</v>
      </c>
      <c r="B66" s="34">
        <v>1</v>
      </c>
      <c r="C66" s="40" t="s">
        <v>364</v>
      </c>
      <c r="D66" s="40" t="s">
        <v>193</v>
      </c>
      <c r="E66" s="40" t="s">
        <v>365</v>
      </c>
      <c r="F66" s="40" t="s">
        <v>366</v>
      </c>
    </row>
    <row r="67" spans="1:6" ht="14.25" customHeight="1" x14ac:dyDescent="0.2">
      <c r="A67" s="85">
        <f t="shared" si="1"/>
        <v>42523.083330000001</v>
      </c>
      <c r="B67" s="34">
        <v>2</v>
      </c>
      <c r="C67" s="40" t="s">
        <v>367</v>
      </c>
      <c r="D67" s="40" t="s">
        <v>193</v>
      </c>
      <c r="E67" s="40" t="s">
        <v>368</v>
      </c>
      <c r="F67" s="40" t="s">
        <v>369</v>
      </c>
    </row>
    <row r="68" spans="1:6" ht="14.25" customHeight="1" x14ac:dyDescent="0.2">
      <c r="A68" s="85">
        <f t="shared" si="1"/>
        <v>42523.125</v>
      </c>
      <c r="B68" s="34">
        <v>3</v>
      </c>
      <c r="C68" s="40" t="s">
        <v>301</v>
      </c>
      <c r="D68" s="40" t="s">
        <v>193</v>
      </c>
      <c r="E68" s="40" t="s">
        <v>370</v>
      </c>
      <c r="F68" s="40" t="s">
        <v>303</v>
      </c>
    </row>
    <row r="69" spans="1:6" ht="14.25" customHeight="1" x14ac:dyDescent="0.2">
      <c r="A69" s="85">
        <f t="shared" si="1"/>
        <v>42523.166669999999</v>
      </c>
      <c r="B69" s="34">
        <v>4</v>
      </c>
      <c r="C69" s="40" t="s">
        <v>371</v>
      </c>
      <c r="D69" s="40" t="s">
        <v>193</v>
      </c>
      <c r="E69" s="40" t="s">
        <v>372</v>
      </c>
      <c r="F69" s="40" t="s">
        <v>373</v>
      </c>
    </row>
    <row r="70" spans="1:6" ht="14.25" customHeight="1" x14ac:dyDescent="0.2">
      <c r="A70" s="85">
        <f t="shared" si="1"/>
        <v>42523.208330000001</v>
      </c>
      <c r="B70" s="34">
        <v>5</v>
      </c>
      <c r="C70" s="40" t="s">
        <v>374</v>
      </c>
      <c r="D70" s="40" t="s">
        <v>193</v>
      </c>
      <c r="E70" s="40" t="s">
        <v>375</v>
      </c>
      <c r="F70" s="40" t="s">
        <v>376</v>
      </c>
    </row>
    <row r="71" spans="1:6" ht="14.25" customHeight="1" x14ac:dyDescent="0.2">
      <c r="A71" s="85">
        <f t="shared" si="1"/>
        <v>42523.25</v>
      </c>
      <c r="B71" s="34">
        <v>6</v>
      </c>
      <c r="C71" s="40" t="s">
        <v>377</v>
      </c>
      <c r="D71" s="40" t="s">
        <v>378</v>
      </c>
      <c r="E71" s="40" t="s">
        <v>193</v>
      </c>
      <c r="F71" s="40" t="s">
        <v>199</v>
      </c>
    </row>
    <row r="72" spans="1:6" ht="14.25" customHeight="1" x14ac:dyDescent="0.2">
      <c r="A72" s="85">
        <f t="shared" si="1"/>
        <v>42523.291669999999</v>
      </c>
      <c r="B72" s="34">
        <v>7</v>
      </c>
      <c r="C72" s="40" t="s">
        <v>379</v>
      </c>
      <c r="D72" s="40" t="s">
        <v>380</v>
      </c>
      <c r="E72" s="40" t="s">
        <v>193</v>
      </c>
      <c r="F72" s="40" t="s">
        <v>381</v>
      </c>
    </row>
    <row r="73" spans="1:6" ht="14.25" customHeight="1" x14ac:dyDescent="0.2">
      <c r="A73" s="85">
        <f t="shared" si="1"/>
        <v>42523.333330000001</v>
      </c>
      <c r="B73" s="34">
        <v>8</v>
      </c>
      <c r="C73" s="40" t="s">
        <v>382</v>
      </c>
      <c r="D73" s="40" t="s">
        <v>383</v>
      </c>
      <c r="E73" s="40" t="s">
        <v>193</v>
      </c>
      <c r="F73" s="40" t="s">
        <v>384</v>
      </c>
    </row>
    <row r="74" spans="1:6" ht="14.25" customHeight="1" x14ac:dyDescent="0.2">
      <c r="A74" s="85">
        <f t="shared" si="1"/>
        <v>42523.375</v>
      </c>
      <c r="B74" s="34">
        <v>9</v>
      </c>
      <c r="C74" s="40" t="s">
        <v>385</v>
      </c>
      <c r="D74" s="40" t="s">
        <v>386</v>
      </c>
      <c r="E74" s="40" t="s">
        <v>193</v>
      </c>
      <c r="F74" s="40" t="s">
        <v>387</v>
      </c>
    </row>
    <row r="75" spans="1:6" ht="14.25" customHeight="1" x14ac:dyDescent="0.2">
      <c r="A75" s="85">
        <f t="shared" si="1"/>
        <v>42523.416669999999</v>
      </c>
      <c r="B75" s="34">
        <v>10</v>
      </c>
      <c r="C75" s="40" t="s">
        <v>388</v>
      </c>
      <c r="D75" s="40" t="s">
        <v>193</v>
      </c>
      <c r="E75" s="40" t="s">
        <v>389</v>
      </c>
      <c r="F75" s="40" t="s">
        <v>390</v>
      </c>
    </row>
    <row r="76" spans="1:6" ht="14.25" customHeight="1" x14ac:dyDescent="0.2">
      <c r="A76" s="85">
        <f t="shared" si="1"/>
        <v>42523.458330000001</v>
      </c>
      <c r="B76" s="34">
        <v>11</v>
      </c>
      <c r="C76" s="40" t="s">
        <v>218</v>
      </c>
      <c r="D76" s="40" t="s">
        <v>193</v>
      </c>
      <c r="E76" s="40" t="s">
        <v>391</v>
      </c>
      <c r="F76" s="40" t="s">
        <v>392</v>
      </c>
    </row>
    <row r="77" spans="1:6" ht="14.25" customHeight="1" x14ac:dyDescent="0.2">
      <c r="A77" s="85">
        <f t="shared" si="1"/>
        <v>42523.5</v>
      </c>
      <c r="B77" s="34">
        <v>12</v>
      </c>
      <c r="C77" s="40" t="s">
        <v>393</v>
      </c>
      <c r="D77" s="40" t="s">
        <v>193</v>
      </c>
      <c r="E77" s="40" t="s">
        <v>394</v>
      </c>
      <c r="F77" s="40" t="s">
        <v>395</v>
      </c>
    </row>
    <row r="78" spans="1:6" ht="14.25" customHeight="1" x14ac:dyDescent="0.2">
      <c r="A78" s="85">
        <f t="shared" si="1"/>
        <v>42523.541669999999</v>
      </c>
      <c r="B78" s="34">
        <v>13</v>
      </c>
      <c r="C78" s="40" t="s">
        <v>229</v>
      </c>
      <c r="D78" s="40" t="s">
        <v>193</v>
      </c>
      <c r="E78" s="40" t="s">
        <v>396</v>
      </c>
      <c r="F78" s="40" t="s">
        <v>232</v>
      </c>
    </row>
    <row r="79" spans="1:6" ht="14.25" customHeight="1" x14ac:dyDescent="0.2">
      <c r="A79" s="85">
        <f t="shared" si="1"/>
        <v>42523.583330000001</v>
      </c>
      <c r="B79" s="34">
        <v>14</v>
      </c>
      <c r="C79" s="40" t="s">
        <v>335</v>
      </c>
      <c r="D79" s="40" t="s">
        <v>193</v>
      </c>
      <c r="E79" s="40" t="s">
        <v>397</v>
      </c>
      <c r="F79" s="40" t="s">
        <v>337</v>
      </c>
    </row>
    <row r="80" spans="1:6" ht="14.25" customHeight="1" x14ac:dyDescent="0.2">
      <c r="A80" s="85">
        <f t="shared" si="1"/>
        <v>42523.625</v>
      </c>
      <c r="B80" s="34">
        <v>15</v>
      </c>
      <c r="C80" s="40" t="s">
        <v>398</v>
      </c>
      <c r="D80" s="40" t="s">
        <v>193</v>
      </c>
      <c r="E80" s="40" t="s">
        <v>399</v>
      </c>
      <c r="F80" s="40" t="s">
        <v>400</v>
      </c>
    </row>
    <row r="81" spans="1:6" ht="14.25" customHeight="1" x14ac:dyDescent="0.2">
      <c r="A81" s="85">
        <f t="shared" si="1"/>
        <v>42523.666669999999</v>
      </c>
      <c r="B81" s="34">
        <v>16</v>
      </c>
      <c r="C81" s="40" t="s">
        <v>401</v>
      </c>
      <c r="D81" s="40" t="s">
        <v>193</v>
      </c>
      <c r="E81" s="40" t="s">
        <v>402</v>
      </c>
      <c r="F81" s="40" t="s">
        <v>403</v>
      </c>
    </row>
    <row r="82" spans="1:6" ht="14.25" customHeight="1" x14ac:dyDescent="0.2">
      <c r="A82" s="85">
        <f t="shared" si="1"/>
        <v>42523.708330000001</v>
      </c>
      <c r="B82" s="34">
        <v>17</v>
      </c>
      <c r="C82" s="40" t="s">
        <v>404</v>
      </c>
      <c r="D82" s="40" t="s">
        <v>193</v>
      </c>
      <c r="E82" s="40" t="s">
        <v>405</v>
      </c>
      <c r="F82" s="40" t="s">
        <v>406</v>
      </c>
    </row>
    <row r="83" spans="1:6" ht="14.25" customHeight="1" x14ac:dyDescent="0.2">
      <c r="A83" s="85">
        <f t="shared" si="1"/>
        <v>42523.75</v>
      </c>
      <c r="B83" s="34">
        <v>18</v>
      </c>
      <c r="C83" s="40" t="s">
        <v>407</v>
      </c>
      <c r="D83" s="40" t="s">
        <v>193</v>
      </c>
      <c r="E83" s="40" t="s">
        <v>408</v>
      </c>
      <c r="F83" s="40" t="s">
        <v>266</v>
      </c>
    </row>
    <row r="84" spans="1:6" ht="14.25" customHeight="1" x14ac:dyDescent="0.2">
      <c r="A84" s="85">
        <f t="shared" si="1"/>
        <v>42523.791669999999</v>
      </c>
      <c r="B84" s="34">
        <v>19</v>
      </c>
      <c r="C84" s="40" t="s">
        <v>234</v>
      </c>
      <c r="D84" s="40" t="s">
        <v>193</v>
      </c>
      <c r="E84" s="40" t="s">
        <v>409</v>
      </c>
      <c r="F84" s="40" t="s">
        <v>410</v>
      </c>
    </row>
    <row r="85" spans="1:6" ht="14.25" customHeight="1" x14ac:dyDescent="0.2">
      <c r="A85" s="85">
        <f t="shared" si="1"/>
        <v>42523.833330000001</v>
      </c>
      <c r="B85" s="34">
        <v>20</v>
      </c>
      <c r="C85" s="40" t="s">
        <v>411</v>
      </c>
      <c r="D85" s="40" t="s">
        <v>193</v>
      </c>
      <c r="E85" s="40" t="s">
        <v>412</v>
      </c>
      <c r="F85" s="40" t="s">
        <v>413</v>
      </c>
    </row>
    <row r="86" spans="1:6" ht="14.25" customHeight="1" x14ac:dyDescent="0.2">
      <c r="A86" s="85">
        <f t="shared" si="1"/>
        <v>42523.875</v>
      </c>
      <c r="B86" s="34">
        <v>21</v>
      </c>
      <c r="C86" s="40" t="s">
        <v>414</v>
      </c>
      <c r="D86" s="40" t="s">
        <v>193</v>
      </c>
      <c r="E86" s="40" t="s">
        <v>415</v>
      </c>
      <c r="F86" s="40" t="s">
        <v>225</v>
      </c>
    </row>
    <row r="87" spans="1:6" ht="14.25" customHeight="1" x14ac:dyDescent="0.2">
      <c r="A87" s="85">
        <f t="shared" si="1"/>
        <v>42523.916669999999</v>
      </c>
      <c r="B87" s="34">
        <v>22</v>
      </c>
      <c r="C87" s="40" t="s">
        <v>416</v>
      </c>
      <c r="D87" s="40" t="s">
        <v>193</v>
      </c>
      <c r="E87" s="40" t="s">
        <v>417</v>
      </c>
      <c r="F87" s="40" t="s">
        <v>418</v>
      </c>
    </row>
    <row r="88" spans="1:6" ht="14.25" customHeight="1" x14ac:dyDescent="0.2">
      <c r="A88" s="85">
        <f t="shared" si="1"/>
        <v>42523.958330000001</v>
      </c>
      <c r="B88" s="34">
        <v>23</v>
      </c>
      <c r="C88" s="40" t="s">
        <v>419</v>
      </c>
      <c r="D88" s="40" t="s">
        <v>193</v>
      </c>
      <c r="E88" s="40" t="s">
        <v>420</v>
      </c>
      <c r="F88" s="40" t="s">
        <v>421</v>
      </c>
    </row>
    <row r="89" spans="1:6" ht="14.25" customHeight="1" x14ac:dyDescent="0.2">
      <c r="A89" s="85">
        <f t="shared" si="1"/>
        <v>42524</v>
      </c>
      <c r="B89" s="34">
        <v>0</v>
      </c>
      <c r="C89" s="40" t="s">
        <v>422</v>
      </c>
      <c r="D89" s="40" t="s">
        <v>193</v>
      </c>
      <c r="E89" s="40" t="s">
        <v>423</v>
      </c>
      <c r="F89" s="40" t="s">
        <v>424</v>
      </c>
    </row>
    <row r="90" spans="1:6" ht="14.25" customHeight="1" x14ac:dyDescent="0.2">
      <c r="A90" s="85">
        <f t="shared" si="1"/>
        <v>42524.041669999999</v>
      </c>
      <c r="B90" s="34">
        <v>1</v>
      </c>
      <c r="C90" s="40" t="s">
        <v>425</v>
      </c>
      <c r="D90" s="40" t="s">
        <v>193</v>
      </c>
      <c r="E90" s="40" t="s">
        <v>426</v>
      </c>
      <c r="F90" s="40" t="s">
        <v>427</v>
      </c>
    </row>
    <row r="91" spans="1:6" ht="14.25" customHeight="1" x14ac:dyDescent="0.2">
      <c r="A91" s="85">
        <f t="shared" si="1"/>
        <v>42524.083330000001</v>
      </c>
      <c r="B91" s="34">
        <v>2</v>
      </c>
      <c r="C91" s="40" t="s">
        <v>428</v>
      </c>
      <c r="D91" s="40" t="s">
        <v>193</v>
      </c>
      <c r="E91" s="40" t="s">
        <v>429</v>
      </c>
      <c r="F91" s="40" t="s">
        <v>430</v>
      </c>
    </row>
    <row r="92" spans="1:6" ht="14.25" customHeight="1" x14ac:dyDescent="0.2">
      <c r="A92" s="85">
        <f t="shared" si="1"/>
        <v>42524.125</v>
      </c>
      <c r="B92" s="34">
        <v>3</v>
      </c>
      <c r="C92" s="40" t="s">
        <v>224</v>
      </c>
      <c r="D92" s="40" t="s">
        <v>193</v>
      </c>
      <c r="E92" s="40" t="s">
        <v>431</v>
      </c>
      <c r="F92" s="40" t="s">
        <v>432</v>
      </c>
    </row>
    <row r="93" spans="1:6" ht="14.25" customHeight="1" x14ac:dyDescent="0.2">
      <c r="A93" s="85">
        <f t="shared" si="1"/>
        <v>42524.166669999999</v>
      </c>
      <c r="B93" s="34">
        <v>4</v>
      </c>
      <c r="C93" s="40" t="s">
        <v>433</v>
      </c>
      <c r="D93" s="40" t="s">
        <v>193</v>
      </c>
      <c r="E93" s="40" t="s">
        <v>434</v>
      </c>
      <c r="F93" s="40" t="s">
        <v>435</v>
      </c>
    </row>
    <row r="94" spans="1:6" ht="14.25" customHeight="1" x14ac:dyDescent="0.2">
      <c r="A94" s="85">
        <f t="shared" si="1"/>
        <v>42524.208330000001</v>
      </c>
      <c r="B94" s="34">
        <v>5</v>
      </c>
      <c r="C94" s="40" t="s">
        <v>436</v>
      </c>
      <c r="D94" s="40" t="s">
        <v>193</v>
      </c>
      <c r="E94" s="40" t="s">
        <v>437</v>
      </c>
      <c r="F94" s="40" t="s">
        <v>438</v>
      </c>
    </row>
    <row r="95" spans="1:6" ht="14.25" customHeight="1" x14ac:dyDescent="0.2">
      <c r="A95" s="85">
        <f t="shared" si="1"/>
        <v>42524.25</v>
      </c>
      <c r="B95" s="34">
        <v>6</v>
      </c>
      <c r="C95" s="40" t="s">
        <v>439</v>
      </c>
      <c r="D95" s="40" t="s">
        <v>440</v>
      </c>
      <c r="E95" s="40" t="s">
        <v>194</v>
      </c>
      <c r="F95" s="40" t="s">
        <v>441</v>
      </c>
    </row>
    <row r="96" spans="1:6" ht="14.25" customHeight="1" x14ac:dyDescent="0.2">
      <c r="A96" s="85">
        <f t="shared" si="1"/>
        <v>42524.291669999999</v>
      </c>
      <c r="B96" s="34">
        <v>7</v>
      </c>
      <c r="C96" s="40" t="s">
        <v>442</v>
      </c>
      <c r="D96" s="40" t="s">
        <v>193</v>
      </c>
      <c r="E96" s="40" t="s">
        <v>443</v>
      </c>
      <c r="F96" s="40" t="s">
        <v>444</v>
      </c>
    </row>
    <row r="97" spans="1:6" ht="14.25" customHeight="1" x14ac:dyDescent="0.2">
      <c r="A97" s="85">
        <f t="shared" si="1"/>
        <v>42524.333330000001</v>
      </c>
      <c r="B97" s="34">
        <v>8</v>
      </c>
      <c r="C97" s="40" t="s">
        <v>445</v>
      </c>
      <c r="D97" s="40" t="s">
        <v>446</v>
      </c>
      <c r="E97" s="40" t="s">
        <v>193</v>
      </c>
      <c r="F97" s="40" t="s">
        <v>258</v>
      </c>
    </row>
    <row r="98" spans="1:6" ht="14.25" customHeight="1" x14ac:dyDescent="0.2">
      <c r="A98" s="85">
        <f t="shared" si="1"/>
        <v>42524.375</v>
      </c>
      <c r="B98" s="34">
        <v>9</v>
      </c>
      <c r="C98" s="40" t="s">
        <v>447</v>
      </c>
      <c r="D98" s="40" t="s">
        <v>193</v>
      </c>
      <c r="E98" s="40" t="s">
        <v>448</v>
      </c>
      <c r="F98" s="40" t="s">
        <v>449</v>
      </c>
    </row>
    <row r="99" spans="1:6" ht="14.25" customHeight="1" x14ac:dyDescent="0.2">
      <c r="A99" s="85">
        <f t="shared" si="1"/>
        <v>42524.416669999999</v>
      </c>
      <c r="B99" s="34">
        <v>10</v>
      </c>
      <c r="C99" s="40" t="s">
        <v>241</v>
      </c>
      <c r="D99" s="40" t="s">
        <v>193</v>
      </c>
      <c r="E99" s="40" t="s">
        <v>450</v>
      </c>
      <c r="F99" s="40" t="s">
        <v>451</v>
      </c>
    </row>
    <row r="100" spans="1:6" ht="14.25" customHeight="1" x14ac:dyDescent="0.2">
      <c r="A100" s="85">
        <f t="shared" si="1"/>
        <v>42524.458330000001</v>
      </c>
      <c r="B100" s="34">
        <v>11</v>
      </c>
      <c r="C100" s="40" t="s">
        <v>452</v>
      </c>
      <c r="D100" s="40" t="s">
        <v>193</v>
      </c>
      <c r="E100" s="40" t="s">
        <v>453</v>
      </c>
      <c r="F100" s="40" t="s">
        <v>454</v>
      </c>
    </row>
    <row r="101" spans="1:6" ht="14.25" customHeight="1" x14ac:dyDescent="0.2">
      <c r="A101" s="85">
        <f t="shared" si="1"/>
        <v>42524.5</v>
      </c>
      <c r="B101" s="34">
        <v>12</v>
      </c>
      <c r="C101" s="40" t="s">
        <v>455</v>
      </c>
      <c r="D101" s="40" t="s">
        <v>193</v>
      </c>
      <c r="E101" s="40" t="s">
        <v>456</v>
      </c>
      <c r="F101" s="40" t="s">
        <v>457</v>
      </c>
    </row>
    <row r="102" spans="1:6" ht="14.25" customHeight="1" x14ac:dyDescent="0.2">
      <c r="A102" s="85">
        <f t="shared" si="1"/>
        <v>42524.541669999999</v>
      </c>
      <c r="B102" s="34">
        <v>13</v>
      </c>
      <c r="C102" s="40" t="s">
        <v>458</v>
      </c>
      <c r="D102" s="40" t="s">
        <v>193</v>
      </c>
      <c r="E102" s="40" t="s">
        <v>459</v>
      </c>
      <c r="F102" s="40" t="s">
        <v>460</v>
      </c>
    </row>
    <row r="103" spans="1:6" ht="14.25" customHeight="1" x14ac:dyDescent="0.2">
      <c r="A103" s="85">
        <f t="shared" si="1"/>
        <v>42524.583330000001</v>
      </c>
      <c r="B103" s="34">
        <v>14</v>
      </c>
      <c r="C103" s="40" t="s">
        <v>461</v>
      </c>
      <c r="D103" s="40" t="s">
        <v>193</v>
      </c>
      <c r="E103" s="40" t="s">
        <v>462</v>
      </c>
      <c r="F103" s="40" t="s">
        <v>463</v>
      </c>
    </row>
    <row r="104" spans="1:6" ht="14.25" customHeight="1" x14ac:dyDescent="0.2">
      <c r="A104" s="85">
        <f t="shared" si="1"/>
        <v>42524.625</v>
      </c>
      <c r="B104" s="34">
        <v>15</v>
      </c>
      <c r="C104" s="40" t="s">
        <v>464</v>
      </c>
      <c r="D104" s="40" t="s">
        <v>193</v>
      </c>
      <c r="E104" s="40" t="s">
        <v>465</v>
      </c>
      <c r="F104" s="40" t="s">
        <v>466</v>
      </c>
    </row>
    <row r="105" spans="1:6" ht="14.25" customHeight="1" x14ac:dyDescent="0.2">
      <c r="A105" s="85">
        <f t="shared" si="1"/>
        <v>42524.666669999999</v>
      </c>
      <c r="B105" s="34">
        <v>16</v>
      </c>
      <c r="C105" s="40" t="s">
        <v>467</v>
      </c>
      <c r="D105" s="40" t="s">
        <v>193</v>
      </c>
      <c r="E105" s="40" t="s">
        <v>468</v>
      </c>
      <c r="F105" s="40" t="s">
        <v>469</v>
      </c>
    </row>
    <row r="106" spans="1:6" ht="14.25" customHeight="1" x14ac:dyDescent="0.2">
      <c r="A106" s="85">
        <f t="shared" si="1"/>
        <v>42524.708330000001</v>
      </c>
      <c r="B106" s="34">
        <v>17</v>
      </c>
      <c r="C106" s="40" t="s">
        <v>470</v>
      </c>
      <c r="D106" s="40" t="s">
        <v>193</v>
      </c>
      <c r="E106" s="40" t="s">
        <v>471</v>
      </c>
      <c r="F106" s="40" t="s">
        <v>472</v>
      </c>
    </row>
    <row r="107" spans="1:6" ht="14.25" customHeight="1" x14ac:dyDescent="0.2">
      <c r="A107" s="85">
        <f t="shared" si="1"/>
        <v>42524.75</v>
      </c>
      <c r="B107" s="34">
        <v>18</v>
      </c>
      <c r="C107" s="40" t="s">
        <v>473</v>
      </c>
      <c r="D107" s="40" t="s">
        <v>193</v>
      </c>
      <c r="E107" s="40" t="s">
        <v>474</v>
      </c>
      <c r="F107" s="40" t="s">
        <v>475</v>
      </c>
    </row>
    <row r="108" spans="1:6" ht="14.25" customHeight="1" x14ac:dyDescent="0.2">
      <c r="A108" s="85">
        <f t="shared" si="1"/>
        <v>42524.791669999999</v>
      </c>
      <c r="B108" s="34">
        <v>19</v>
      </c>
      <c r="C108" s="40" t="s">
        <v>476</v>
      </c>
      <c r="D108" s="40" t="s">
        <v>193</v>
      </c>
      <c r="E108" s="40" t="s">
        <v>477</v>
      </c>
      <c r="F108" s="40" t="s">
        <v>478</v>
      </c>
    </row>
    <row r="109" spans="1:6" ht="14.25" customHeight="1" x14ac:dyDescent="0.2">
      <c r="A109" s="85">
        <f t="shared" si="1"/>
        <v>42524.833330000001</v>
      </c>
      <c r="B109" s="34">
        <v>20</v>
      </c>
      <c r="C109" s="40" t="s">
        <v>479</v>
      </c>
      <c r="D109" s="40" t="s">
        <v>193</v>
      </c>
      <c r="E109" s="40" t="s">
        <v>480</v>
      </c>
      <c r="F109" s="40" t="s">
        <v>481</v>
      </c>
    </row>
    <row r="110" spans="1:6" ht="14.25" customHeight="1" x14ac:dyDescent="0.2">
      <c r="A110" s="85">
        <f t="shared" si="1"/>
        <v>42524.875</v>
      </c>
      <c r="B110" s="34">
        <v>21</v>
      </c>
      <c r="C110" s="40" t="s">
        <v>482</v>
      </c>
      <c r="D110" s="40" t="s">
        <v>193</v>
      </c>
      <c r="E110" s="40" t="s">
        <v>483</v>
      </c>
      <c r="F110" s="40" t="s">
        <v>484</v>
      </c>
    </row>
    <row r="111" spans="1:6" ht="14.25" customHeight="1" x14ac:dyDescent="0.2">
      <c r="A111" s="85">
        <f t="shared" si="1"/>
        <v>42524.916669999999</v>
      </c>
      <c r="B111" s="34">
        <v>22</v>
      </c>
      <c r="C111" s="40" t="s">
        <v>485</v>
      </c>
      <c r="D111" s="40" t="s">
        <v>193</v>
      </c>
      <c r="E111" s="40" t="s">
        <v>486</v>
      </c>
      <c r="F111" s="40" t="s">
        <v>487</v>
      </c>
    </row>
    <row r="112" spans="1:6" ht="14.25" customHeight="1" x14ac:dyDescent="0.2">
      <c r="A112" s="85">
        <f t="shared" si="1"/>
        <v>42524.958330000001</v>
      </c>
      <c r="B112" s="34">
        <v>23</v>
      </c>
      <c r="C112" s="40" t="s">
        <v>488</v>
      </c>
      <c r="D112" s="40" t="s">
        <v>193</v>
      </c>
      <c r="E112" s="40" t="s">
        <v>489</v>
      </c>
      <c r="F112" s="40" t="s">
        <v>490</v>
      </c>
    </row>
    <row r="113" spans="1:6" ht="14.25" customHeight="1" x14ac:dyDescent="0.2">
      <c r="A113" s="85">
        <f t="shared" si="1"/>
        <v>42525</v>
      </c>
      <c r="B113" s="34">
        <v>0</v>
      </c>
      <c r="C113" s="40" t="s">
        <v>491</v>
      </c>
      <c r="D113" s="40" t="s">
        <v>194</v>
      </c>
      <c r="E113" s="40" t="s">
        <v>492</v>
      </c>
      <c r="F113" s="40" t="s">
        <v>493</v>
      </c>
    </row>
    <row r="114" spans="1:6" ht="14.25" customHeight="1" x14ac:dyDescent="0.2">
      <c r="A114" s="85">
        <f t="shared" si="1"/>
        <v>42525.041669999999</v>
      </c>
      <c r="B114" s="34">
        <v>1</v>
      </c>
      <c r="C114" s="40" t="s">
        <v>494</v>
      </c>
      <c r="D114" s="40" t="s">
        <v>194</v>
      </c>
      <c r="E114" s="40" t="s">
        <v>495</v>
      </c>
      <c r="F114" s="40" t="s">
        <v>496</v>
      </c>
    </row>
    <row r="115" spans="1:6" ht="14.25" customHeight="1" x14ac:dyDescent="0.2">
      <c r="A115" s="85">
        <f t="shared" si="1"/>
        <v>42525.083330000001</v>
      </c>
      <c r="B115" s="34">
        <v>2</v>
      </c>
      <c r="C115" s="40" t="s">
        <v>497</v>
      </c>
      <c r="D115" s="40" t="s">
        <v>193</v>
      </c>
      <c r="E115" s="40" t="s">
        <v>498</v>
      </c>
      <c r="F115" s="40" t="s">
        <v>499</v>
      </c>
    </row>
    <row r="116" spans="1:6" ht="14.25" customHeight="1" x14ac:dyDescent="0.2">
      <c r="A116" s="85">
        <f t="shared" si="1"/>
        <v>42525.125</v>
      </c>
      <c r="B116" s="34">
        <v>3</v>
      </c>
      <c r="C116" s="40" t="s">
        <v>500</v>
      </c>
      <c r="D116" s="40" t="s">
        <v>193</v>
      </c>
      <c r="E116" s="40" t="s">
        <v>501</v>
      </c>
      <c r="F116" s="40" t="s">
        <v>502</v>
      </c>
    </row>
    <row r="117" spans="1:6" ht="14.25" customHeight="1" x14ac:dyDescent="0.2">
      <c r="A117" s="85">
        <f t="shared" si="1"/>
        <v>42525.166669999999</v>
      </c>
      <c r="B117" s="34">
        <v>4</v>
      </c>
      <c r="C117" s="40" t="s">
        <v>503</v>
      </c>
      <c r="D117" s="40" t="s">
        <v>193</v>
      </c>
      <c r="E117" s="40" t="s">
        <v>504</v>
      </c>
      <c r="F117" s="40" t="s">
        <v>505</v>
      </c>
    </row>
    <row r="118" spans="1:6" ht="14.25" customHeight="1" x14ac:dyDescent="0.2">
      <c r="A118" s="85">
        <f t="shared" si="1"/>
        <v>42525.208330000001</v>
      </c>
      <c r="B118" s="34">
        <v>5</v>
      </c>
      <c r="C118" s="40" t="s">
        <v>506</v>
      </c>
      <c r="D118" s="40" t="s">
        <v>193</v>
      </c>
      <c r="E118" s="40" t="s">
        <v>507</v>
      </c>
      <c r="F118" s="40" t="s">
        <v>508</v>
      </c>
    </row>
    <row r="119" spans="1:6" ht="14.25" customHeight="1" x14ac:dyDescent="0.2">
      <c r="A119" s="85">
        <f t="shared" si="1"/>
        <v>42525.25</v>
      </c>
      <c r="B119" s="34">
        <v>6</v>
      </c>
      <c r="C119" s="40" t="s">
        <v>509</v>
      </c>
      <c r="D119" s="40" t="s">
        <v>193</v>
      </c>
      <c r="E119" s="40" t="s">
        <v>510</v>
      </c>
      <c r="F119" s="40" t="s">
        <v>511</v>
      </c>
    </row>
    <row r="120" spans="1:6" ht="14.25" customHeight="1" x14ac:dyDescent="0.2">
      <c r="A120" s="85">
        <f t="shared" si="1"/>
        <v>42525.291669999999</v>
      </c>
      <c r="B120" s="34">
        <v>7</v>
      </c>
      <c r="C120" s="40" t="s">
        <v>512</v>
      </c>
      <c r="D120" s="40" t="s">
        <v>513</v>
      </c>
      <c r="E120" s="40" t="s">
        <v>193</v>
      </c>
      <c r="F120" s="40" t="s">
        <v>514</v>
      </c>
    </row>
    <row r="121" spans="1:6" ht="14.25" customHeight="1" x14ac:dyDescent="0.2">
      <c r="A121" s="85">
        <f t="shared" si="1"/>
        <v>42525.333330000001</v>
      </c>
      <c r="B121" s="34">
        <v>8</v>
      </c>
      <c r="C121" s="40" t="s">
        <v>276</v>
      </c>
      <c r="D121" s="40" t="s">
        <v>515</v>
      </c>
      <c r="E121" s="40" t="s">
        <v>193</v>
      </c>
      <c r="F121" s="40" t="s">
        <v>516</v>
      </c>
    </row>
    <row r="122" spans="1:6" ht="14.25" customHeight="1" x14ac:dyDescent="0.2">
      <c r="A122" s="85">
        <f t="shared" si="1"/>
        <v>42525.375</v>
      </c>
      <c r="B122" s="34">
        <v>9</v>
      </c>
      <c r="C122" s="40" t="s">
        <v>517</v>
      </c>
      <c r="D122" s="40" t="s">
        <v>193</v>
      </c>
      <c r="E122" s="40" t="s">
        <v>518</v>
      </c>
      <c r="F122" s="40" t="s">
        <v>519</v>
      </c>
    </row>
    <row r="123" spans="1:6" ht="14.25" customHeight="1" x14ac:dyDescent="0.2">
      <c r="A123" s="85">
        <f t="shared" si="1"/>
        <v>42525.416669999999</v>
      </c>
      <c r="B123" s="34">
        <v>10</v>
      </c>
      <c r="C123" s="40" t="s">
        <v>202</v>
      </c>
      <c r="D123" s="40" t="s">
        <v>194</v>
      </c>
      <c r="E123" s="40" t="s">
        <v>272</v>
      </c>
      <c r="F123" s="40" t="s">
        <v>520</v>
      </c>
    </row>
    <row r="124" spans="1:6" ht="14.25" customHeight="1" x14ac:dyDescent="0.2">
      <c r="A124" s="85">
        <f t="shared" si="1"/>
        <v>42525.458330000001</v>
      </c>
      <c r="B124" s="34">
        <v>11</v>
      </c>
      <c r="C124" s="40" t="s">
        <v>202</v>
      </c>
      <c r="D124" s="40" t="s">
        <v>194</v>
      </c>
      <c r="E124" s="40" t="s">
        <v>521</v>
      </c>
      <c r="F124" s="40" t="s">
        <v>520</v>
      </c>
    </row>
    <row r="125" spans="1:6" ht="14.25" customHeight="1" x14ac:dyDescent="0.2">
      <c r="A125" s="85">
        <f t="shared" si="1"/>
        <v>42525.5</v>
      </c>
      <c r="B125" s="34">
        <v>12</v>
      </c>
      <c r="C125" s="40" t="s">
        <v>202</v>
      </c>
      <c r="D125" s="40" t="s">
        <v>193</v>
      </c>
      <c r="E125" s="40" t="s">
        <v>522</v>
      </c>
      <c r="F125" s="40" t="s">
        <v>520</v>
      </c>
    </row>
    <row r="126" spans="1:6" ht="14.25" customHeight="1" x14ac:dyDescent="0.2">
      <c r="A126" s="85">
        <f t="shared" si="1"/>
        <v>42525.541669999999</v>
      </c>
      <c r="B126" s="34">
        <v>13</v>
      </c>
      <c r="C126" s="40" t="s">
        <v>523</v>
      </c>
      <c r="D126" s="40" t="s">
        <v>193</v>
      </c>
      <c r="E126" s="40" t="s">
        <v>524</v>
      </c>
      <c r="F126" s="40" t="s">
        <v>525</v>
      </c>
    </row>
    <row r="127" spans="1:6" ht="14.25" customHeight="1" x14ac:dyDescent="0.2">
      <c r="A127" s="85">
        <f t="shared" si="1"/>
        <v>42525.583330000001</v>
      </c>
      <c r="B127" s="34">
        <v>14</v>
      </c>
      <c r="C127" s="40" t="s">
        <v>526</v>
      </c>
      <c r="D127" s="40" t="s">
        <v>193</v>
      </c>
      <c r="E127" s="40" t="s">
        <v>527</v>
      </c>
      <c r="F127" s="40" t="s">
        <v>528</v>
      </c>
    </row>
    <row r="128" spans="1:6" ht="14.25" customHeight="1" x14ac:dyDescent="0.2">
      <c r="A128" s="85">
        <f t="shared" si="1"/>
        <v>42525.625</v>
      </c>
      <c r="B128" s="34">
        <v>15</v>
      </c>
      <c r="C128" s="40" t="s">
        <v>529</v>
      </c>
      <c r="D128" s="40" t="s">
        <v>193</v>
      </c>
      <c r="E128" s="40" t="s">
        <v>530</v>
      </c>
      <c r="F128" s="40" t="s">
        <v>531</v>
      </c>
    </row>
    <row r="129" spans="1:6" ht="14.25" customHeight="1" x14ac:dyDescent="0.2">
      <c r="A129" s="85">
        <f t="shared" si="1"/>
        <v>42525.666669999999</v>
      </c>
      <c r="B129" s="34">
        <v>16</v>
      </c>
      <c r="C129" s="40" t="s">
        <v>532</v>
      </c>
      <c r="D129" s="40" t="s">
        <v>194</v>
      </c>
      <c r="E129" s="40" t="s">
        <v>533</v>
      </c>
      <c r="F129" s="40" t="s">
        <v>534</v>
      </c>
    </row>
    <row r="130" spans="1:6" ht="14.25" customHeight="1" x14ac:dyDescent="0.2">
      <c r="A130" s="85">
        <f t="shared" ref="A130:A193" si="2">A106+1</f>
        <v>42525.708330000001</v>
      </c>
      <c r="B130" s="34">
        <v>17</v>
      </c>
      <c r="C130" s="40" t="s">
        <v>282</v>
      </c>
      <c r="D130" s="40" t="s">
        <v>193</v>
      </c>
      <c r="E130" s="40" t="s">
        <v>535</v>
      </c>
      <c r="F130" s="40" t="s">
        <v>536</v>
      </c>
    </row>
    <row r="131" spans="1:6" ht="14.25" customHeight="1" x14ac:dyDescent="0.2">
      <c r="A131" s="85">
        <f t="shared" si="2"/>
        <v>42525.75</v>
      </c>
      <c r="B131" s="34">
        <v>18</v>
      </c>
      <c r="C131" s="40" t="s">
        <v>537</v>
      </c>
      <c r="D131" s="40" t="s">
        <v>193</v>
      </c>
      <c r="E131" s="40" t="s">
        <v>538</v>
      </c>
      <c r="F131" s="40" t="s">
        <v>217</v>
      </c>
    </row>
    <row r="132" spans="1:6" ht="14.25" customHeight="1" x14ac:dyDescent="0.2">
      <c r="A132" s="85">
        <f t="shared" si="2"/>
        <v>42525.791669999999</v>
      </c>
      <c r="B132" s="34">
        <v>19</v>
      </c>
      <c r="C132" s="40" t="s">
        <v>539</v>
      </c>
      <c r="D132" s="40" t="s">
        <v>540</v>
      </c>
      <c r="E132" s="40" t="s">
        <v>193</v>
      </c>
      <c r="F132" s="40" t="s">
        <v>541</v>
      </c>
    </row>
    <row r="133" spans="1:6" ht="14.25" customHeight="1" x14ac:dyDescent="0.2">
      <c r="A133" s="85">
        <f t="shared" si="2"/>
        <v>42525.833330000001</v>
      </c>
      <c r="B133" s="34">
        <v>20</v>
      </c>
      <c r="C133" s="40" t="s">
        <v>542</v>
      </c>
      <c r="D133" s="40" t="s">
        <v>543</v>
      </c>
      <c r="E133" s="40" t="s">
        <v>193</v>
      </c>
      <c r="F133" s="40" t="s">
        <v>544</v>
      </c>
    </row>
    <row r="134" spans="1:6" ht="14.25" customHeight="1" x14ac:dyDescent="0.2">
      <c r="A134" s="85">
        <f t="shared" si="2"/>
        <v>42525.875</v>
      </c>
      <c r="B134" s="34">
        <v>21</v>
      </c>
      <c r="C134" s="40" t="s">
        <v>545</v>
      </c>
      <c r="D134" s="40" t="s">
        <v>193</v>
      </c>
      <c r="E134" s="40" t="s">
        <v>546</v>
      </c>
      <c r="F134" s="40" t="s">
        <v>547</v>
      </c>
    </row>
    <row r="135" spans="1:6" ht="14.25" customHeight="1" x14ac:dyDescent="0.2">
      <c r="A135" s="85">
        <f t="shared" si="2"/>
        <v>42525.916669999999</v>
      </c>
      <c r="B135" s="34">
        <v>22</v>
      </c>
      <c r="C135" s="40" t="s">
        <v>548</v>
      </c>
      <c r="D135" s="40" t="s">
        <v>194</v>
      </c>
      <c r="E135" s="40" t="s">
        <v>549</v>
      </c>
      <c r="F135" s="40" t="s">
        <v>550</v>
      </c>
    </row>
    <row r="136" spans="1:6" ht="14.25" customHeight="1" x14ac:dyDescent="0.2">
      <c r="A136" s="85">
        <f t="shared" si="2"/>
        <v>42525.958330000001</v>
      </c>
      <c r="B136" s="34">
        <v>23</v>
      </c>
      <c r="C136" s="40" t="s">
        <v>551</v>
      </c>
      <c r="D136" s="40" t="s">
        <v>193</v>
      </c>
      <c r="E136" s="40" t="s">
        <v>552</v>
      </c>
      <c r="F136" s="40" t="s">
        <v>553</v>
      </c>
    </row>
    <row r="137" spans="1:6" ht="14.25" customHeight="1" x14ac:dyDescent="0.2">
      <c r="A137" s="85">
        <f t="shared" si="2"/>
        <v>42526</v>
      </c>
      <c r="B137" s="34">
        <v>0</v>
      </c>
      <c r="C137" s="40" t="s">
        <v>554</v>
      </c>
      <c r="D137" s="40" t="s">
        <v>193</v>
      </c>
      <c r="E137" s="40" t="s">
        <v>555</v>
      </c>
      <c r="F137" s="40" t="s">
        <v>439</v>
      </c>
    </row>
    <row r="138" spans="1:6" ht="14.25" customHeight="1" x14ac:dyDescent="0.2">
      <c r="A138" s="85">
        <f t="shared" si="2"/>
        <v>42526.041669999999</v>
      </c>
      <c r="B138" s="34">
        <v>1</v>
      </c>
      <c r="C138" s="40" t="s">
        <v>556</v>
      </c>
      <c r="D138" s="40" t="s">
        <v>193</v>
      </c>
      <c r="E138" s="40" t="s">
        <v>557</v>
      </c>
      <c r="F138" s="40" t="s">
        <v>558</v>
      </c>
    </row>
    <row r="139" spans="1:6" ht="14.25" customHeight="1" x14ac:dyDescent="0.2">
      <c r="A139" s="85">
        <f t="shared" si="2"/>
        <v>42526.083330000001</v>
      </c>
      <c r="B139" s="34">
        <v>2</v>
      </c>
      <c r="C139" s="40" t="s">
        <v>559</v>
      </c>
      <c r="D139" s="40" t="s">
        <v>193</v>
      </c>
      <c r="E139" s="40" t="s">
        <v>560</v>
      </c>
      <c r="F139" s="40" t="s">
        <v>561</v>
      </c>
    </row>
    <row r="140" spans="1:6" ht="14.25" customHeight="1" x14ac:dyDescent="0.2">
      <c r="A140" s="85">
        <f t="shared" si="2"/>
        <v>42526.125</v>
      </c>
      <c r="B140" s="34">
        <v>3</v>
      </c>
      <c r="C140" s="40" t="s">
        <v>562</v>
      </c>
      <c r="D140" s="40" t="s">
        <v>193</v>
      </c>
      <c r="E140" s="40" t="s">
        <v>563</v>
      </c>
      <c r="F140" s="40" t="s">
        <v>564</v>
      </c>
    </row>
    <row r="141" spans="1:6" ht="14.25" customHeight="1" x14ac:dyDescent="0.2">
      <c r="A141" s="85">
        <f t="shared" si="2"/>
        <v>42526.166669999999</v>
      </c>
      <c r="B141" s="34">
        <v>4</v>
      </c>
      <c r="C141" s="40" t="s">
        <v>565</v>
      </c>
      <c r="D141" s="40" t="s">
        <v>193</v>
      </c>
      <c r="E141" s="40" t="s">
        <v>566</v>
      </c>
      <c r="F141" s="40" t="s">
        <v>567</v>
      </c>
    </row>
    <row r="142" spans="1:6" ht="14.25" customHeight="1" x14ac:dyDescent="0.2">
      <c r="A142" s="85">
        <f t="shared" si="2"/>
        <v>42526.208330000001</v>
      </c>
      <c r="B142" s="34">
        <v>5</v>
      </c>
      <c r="C142" s="40" t="s">
        <v>568</v>
      </c>
      <c r="D142" s="40" t="s">
        <v>193</v>
      </c>
      <c r="E142" s="40" t="s">
        <v>569</v>
      </c>
      <c r="F142" s="40" t="s">
        <v>570</v>
      </c>
    </row>
    <row r="143" spans="1:6" ht="14.25" customHeight="1" x14ac:dyDescent="0.2">
      <c r="A143" s="85">
        <f t="shared" si="2"/>
        <v>42526.25</v>
      </c>
      <c r="B143" s="34">
        <v>6</v>
      </c>
      <c r="C143" s="40" t="s">
        <v>571</v>
      </c>
      <c r="D143" s="40" t="s">
        <v>193</v>
      </c>
      <c r="E143" s="40" t="s">
        <v>572</v>
      </c>
      <c r="F143" s="40" t="s">
        <v>573</v>
      </c>
    </row>
    <row r="144" spans="1:6" ht="14.25" customHeight="1" x14ac:dyDescent="0.2">
      <c r="A144" s="85">
        <f t="shared" si="2"/>
        <v>42526.291669999999</v>
      </c>
      <c r="B144" s="34">
        <v>7</v>
      </c>
      <c r="C144" s="40" t="s">
        <v>574</v>
      </c>
      <c r="D144" s="40" t="s">
        <v>575</v>
      </c>
      <c r="E144" s="40" t="s">
        <v>193</v>
      </c>
      <c r="F144" s="40" t="s">
        <v>576</v>
      </c>
    </row>
    <row r="145" spans="1:6" ht="14.25" customHeight="1" x14ac:dyDescent="0.2">
      <c r="A145" s="85">
        <f t="shared" si="2"/>
        <v>42526.333330000001</v>
      </c>
      <c r="B145" s="34">
        <v>8</v>
      </c>
      <c r="C145" s="40" t="s">
        <v>577</v>
      </c>
      <c r="D145" s="40" t="s">
        <v>578</v>
      </c>
      <c r="E145" s="40" t="s">
        <v>193</v>
      </c>
      <c r="F145" s="40" t="s">
        <v>579</v>
      </c>
    </row>
    <row r="146" spans="1:6" ht="14.25" customHeight="1" x14ac:dyDescent="0.2">
      <c r="A146" s="85">
        <f t="shared" si="2"/>
        <v>42526.375</v>
      </c>
      <c r="B146" s="34">
        <v>9</v>
      </c>
      <c r="C146" s="40" t="s">
        <v>580</v>
      </c>
      <c r="D146" s="40" t="s">
        <v>193</v>
      </c>
      <c r="E146" s="40" t="s">
        <v>581</v>
      </c>
      <c r="F146" s="40" t="s">
        <v>582</v>
      </c>
    </row>
    <row r="147" spans="1:6" ht="14.25" customHeight="1" x14ac:dyDescent="0.2">
      <c r="A147" s="85">
        <f t="shared" si="2"/>
        <v>42526.416669999999</v>
      </c>
      <c r="B147" s="34">
        <v>10</v>
      </c>
      <c r="C147" s="40" t="s">
        <v>583</v>
      </c>
      <c r="D147" s="40" t="s">
        <v>584</v>
      </c>
      <c r="E147" s="40" t="s">
        <v>193</v>
      </c>
      <c r="F147" s="40" t="s">
        <v>585</v>
      </c>
    </row>
    <row r="148" spans="1:6" ht="14.25" customHeight="1" x14ac:dyDescent="0.2">
      <c r="A148" s="85">
        <f t="shared" si="2"/>
        <v>42526.458330000001</v>
      </c>
      <c r="B148" s="34">
        <v>11</v>
      </c>
      <c r="C148" s="40" t="s">
        <v>586</v>
      </c>
      <c r="D148" s="40" t="s">
        <v>193</v>
      </c>
      <c r="E148" s="40" t="s">
        <v>587</v>
      </c>
      <c r="F148" s="40" t="s">
        <v>588</v>
      </c>
    </row>
    <row r="149" spans="1:6" ht="14.25" customHeight="1" x14ac:dyDescent="0.2">
      <c r="A149" s="85">
        <f t="shared" si="2"/>
        <v>42526.5</v>
      </c>
      <c r="B149" s="34">
        <v>12</v>
      </c>
      <c r="C149" s="40" t="s">
        <v>589</v>
      </c>
      <c r="D149" s="40" t="s">
        <v>193</v>
      </c>
      <c r="E149" s="40" t="s">
        <v>590</v>
      </c>
      <c r="F149" s="40" t="s">
        <v>591</v>
      </c>
    </row>
    <row r="150" spans="1:6" ht="14.25" customHeight="1" x14ac:dyDescent="0.2">
      <c r="A150" s="85">
        <f t="shared" si="2"/>
        <v>42526.541669999999</v>
      </c>
      <c r="B150" s="34">
        <v>13</v>
      </c>
      <c r="C150" s="40" t="s">
        <v>592</v>
      </c>
      <c r="D150" s="40" t="s">
        <v>193</v>
      </c>
      <c r="E150" s="40" t="s">
        <v>593</v>
      </c>
      <c r="F150" s="40" t="s">
        <v>594</v>
      </c>
    </row>
    <row r="151" spans="1:6" ht="14.25" customHeight="1" x14ac:dyDescent="0.2">
      <c r="A151" s="85">
        <f t="shared" si="2"/>
        <v>42526.583330000001</v>
      </c>
      <c r="B151" s="34">
        <v>14</v>
      </c>
      <c r="C151" s="40" t="s">
        <v>248</v>
      </c>
      <c r="D151" s="40" t="s">
        <v>194</v>
      </c>
      <c r="E151" s="40" t="s">
        <v>595</v>
      </c>
      <c r="F151" s="40" t="s">
        <v>596</v>
      </c>
    </row>
    <row r="152" spans="1:6" ht="14.25" customHeight="1" x14ac:dyDescent="0.2">
      <c r="A152" s="85">
        <f t="shared" si="2"/>
        <v>42526.625</v>
      </c>
      <c r="B152" s="34">
        <v>15</v>
      </c>
      <c r="C152" s="40" t="s">
        <v>597</v>
      </c>
      <c r="D152" s="40" t="s">
        <v>193</v>
      </c>
      <c r="E152" s="40" t="s">
        <v>598</v>
      </c>
      <c r="F152" s="40" t="s">
        <v>599</v>
      </c>
    </row>
    <row r="153" spans="1:6" ht="14.25" customHeight="1" x14ac:dyDescent="0.2">
      <c r="A153" s="85">
        <f t="shared" si="2"/>
        <v>42526.666669999999</v>
      </c>
      <c r="B153" s="34">
        <v>16</v>
      </c>
      <c r="C153" s="40" t="s">
        <v>600</v>
      </c>
      <c r="D153" s="40" t="s">
        <v>193</v>
      </c>
      <c r="E153" s="40" t="s">
        <v>601</v>
      </c>
      <c r="F153" s="40" t="s">
        <v>602</v>
      </c>
    </row>
    <row r="154" spans="1:6" ht="14.25" customHeight="1" x14ac:dyDescent="0.2">
      <c r="A154" s="85">
        <f t="shared" si="2"/>
        <v>42526.708330000001</v>
      </c>
      <c r="B154" s="34">
        <v>17</v>
      </c>
      <c r="C154" s="40" t="s">
        <v>603</v>
      </c>
      <c r="D154" s="40" t="s">
        <v>193</v>
      </c>
      <c r="E154" s="40" t="s">
        <v>604</v>
      </c>
      <c r="F154" s="40" t="s">
        <v>605</v>
      </c>
    </row>
    <row r="155" spans="1:6" ht="14.25" customHeight="1" x14ac:dyDescent="0.2">
      <c r="A155" s="85">
        <f t="shared" si="2"/>
        <v>42526.75</v>
      </c>
      <c r="B155" s="34">
        <v>18</v>
      </c>
      <c r="C155" s="40" t="s">
        <v>606</v>
      </c>
      <c r="D155" s="40" t="s">
        <v>194</v>
      </c>
      <c r="E155" s="40" t="s">
        <v>607</v>
      </c>
      <c r="F155" s="40" t="s">
        <v>608</v>
      </c>
    </row>
    <row r="156" spans="1:6" ht="14.25" customHeight="1" x14ac:dyDescent="0.2">
      <c r="A156" s="85">
        <f t="shared" si="2"/>
        <v>42526.791669999999</v>
      </c>
      <c r="B156" s="34">
        <v>19</v>
      </c>
      <c r="C156" s="40" t="s">
        <v>609</v>
      </c>
      <c r="D156" s="40" t="s">
        <v>193</v>
      </c>
      <c r="E156" s="40" t="s">
        <v>610</v>
      </c>
      <c r="F156" s="40" t="s">
        <v>611</v>
      </c>
    </row>
    <row r="157" spans="1:6" ht="14.25" customHeight="1" x14ac:dyDescent="0.2">
      <c r="A157" s="85">
        <f t="shared" si="2"/>
        <v>42526.833330000001</v>
      </c>
      <c r="B157" s="34">
        <v>20</v>
      </c>
      <c r="C157" s="40" t="s">
        <v>612</v>
      </c>
      <c r="D157" s="40" t="s">
        <v>613</v>
      </c>
      <c r="E157" s="40" t="s">
        <v>193</v>
      </c>
      <c r="F157" s="40" t="s">
        <v>614</v>
      </c>
    </row>
    <row r="158" spans="1:6" ht="14.25" customHeight="1" x14ac:dyDescent="0.2">
      <c r="A158" s="85">
        <f t="shared" si="2"/>
        <v>42526.875</v>
      </c>
      <c r="B158" s="34">
        <v>21</v>
      </c>
      <c r="C158" s="40" t="s">
        <v>615</v>
      </c>
      <c r="D158" s="40" t="s">
        <v>193</v>
      </c>
      <c r="E158" s="40" t="s">
        <v>616</v>
      </c>
      <c r="F158" s="40" t="s">
        <v>617</v>
      </c>
    </row>
    <row r="159" spans="1:6" ht="14.25" customHeight="1" x14ac:dyDescent="0.2">
      <c r="A159" s="85">
        <f t="shared" si="2"/>
        <v>42526.916669999999</v>
      </c>
      <c r="B159" s="34">
        <v>22</v>
      </c>
      <c r="C159" s="40" t="s">
        <v>618</v>
      </c>
      <c r="D159" s="40" t="s">
        <v>193</v>
      </c>
      <c r="E159" s="40" t="s">
        <v>619</v>
      </c>
      <c r="F159" s="40" t="s">
        <v>620</v>
      </c>
    </row>
    <row r="160" spans="1:6" ht="14.25" customHeight="1" x14ac:dyDescent="0.2">
      <c r="A160" s="85">
        <f t="shared" si="2"/>
        <v>42526.958330000001</v>
      </c>
      <c r="B160" s="34">
        <v>23</v>
      </c>
      <c r="C160" s="40" t="s">
        <v>621</v>
      </c>
      <c r="D160" s="40" t="s">
        <v>193</v>
      </c>
      <c r="E160" s="40" t="s">
        <v>622</v>
      </c>
      <c r="F160" s="40" t="s">
        <v>623</v>
      </c>
    </row>
    <row r="161" spans="1:6" ht="14.25" customHeight="1" x14ac:dyDescent="0.2">
      <c r="A161" s="85">
        <f t="shared" si="2"/>
        <v>42527</v>
      </c>
      <c r="B161" s="34">
        <v>0</v>
      </c>
      <c r="C161" s="40" t="s">
        <v>624</v>
      </c>
      <c r="D161" s="40" t="s">
        <v>193</v>
      </c>
      <c r="E161" s="40" t="s">
        <v>625</v>
      </c>
      <c r="F161" s="40" t="s">
        <v>626</v>
      </c>
    </row>
    <row r="162" spans="1:6" ht="14.25" customHeight="1" x14ac:dyDescent="0.2">
      <c r="A162" s="85">
        <f t="shared" si="2"/>
        <v>42527.041669999999</v>
      </c>
      <c r="B162" s="34">
        <v>1</v>
      </c>
      <c r="C162" s="40" t="s">
        <v>627</v>
      </c>
      <c r="D162" s="40" t="s">
        <v>628</v>
      </c>
      <c r="E162" s="40" t="s">
        <v>193</v>
      </c>
      <c r="F162" s="40" t="s">
        <v>629</v>
      </c>
    </row>
    <row r="163" spans="1:6" ht="14.25" customHeight="1" x14ac:dyDescent="0.2">
      <c r="A163" s="85">
        <f t="shared" si="2"/>
        <v>42527.083330000001</v>
      </c>
      <c r="B163" s="34">
        <v>2</v>
      </c>
      <c r="C163" s="40" t="s">
        <v>630</v>
      </c>
      <c r="D163" s="40" t="s">
        <v>193</v>
      </c>
      <c r="E163" s="40" t="s">
        <v>631</v>
      </c>
      <c r="F163" s="40" t="s">
        <v>632</v>
      </c>
    </row>
    <row r="164" spans="1:6" ht="14.25" customHeight="1" x14ac:dyDescent="0.2">
      <c r="A164" s="85">
        <f t="shared" si="2"/>
        <v>42527.125</v>
      </c>
      <c r="B164" s="34">
        <v>3</v>
      </c>
      <c r="C164" s="40" t="s">
        <v>633</v>
      </c>
      <c r="D164" s="40" t="s">
        <v>193</v>
      </c>
      <c r="E164" s="40" t="s">
        <v>634</v>
      </c>
      <c r="F164" s="40" t="s">
        <v>635</v>
      </c>
    </row>
    <row r="165" spans="1:6" ht="14.25" customHeight="1" x14ac:dyDescent="0.2">
      <c r="A165" s="85">
        <f t="shared" si="2"/>
        <v>42527.166669999999</v>
      </c>
      <c r="B165" s="34">
        <v>4</v>
      </c>
      <c r="C165" s="40" t="s">
        <v>636</v>
      </c>
      <c r="D165" s="40" t="s">
        <v>193</v>
      </c>
      <c r="E165" s="40" t="s">
        <v>637</v>
      </c>
      <c r="F165" s="40" t="s">
        <v>638</v>
      </c>
    </row>
    <row r="166" spans="1:6" ht="14.25" customHeight="1" x14ac:dyDescent="0.2">
      <c r="A166" s="85">
        <f t="shared" si="2"/>
        <v>42527.208330000001</v>
      </c>
      <c r="B166" s="34">
        <v>5</v>
      </c>
      <c r="C166" s="40" t="s">
        <v>639</v>
      </c>
      <c r="D166" s="40" t="s">
        <v>193</v>
      </c>
      <c r="E166" s="40" t="s">
        <v>640</v>
      </c>
      <c r="F166" s="40" t="s">
        <v>641</v>
      </c>
    </row>
    <row r="167" spans="1:6" ht="14.25" customHeight="1" x14ac:dyDescent="0.2">
      <c r="A167" s="85">
        <f t="shared" si="2"/>
        <v>42527.25</v>
      </c>
      <c r="B167" s="34">
        <v>6</v>
      </c>
      <c r="C167" s="40" t="s">
        <v>642</v>
      </c>
      <c r="D167" s="40" t="s">
        <v>643</v>
      </c>
      <c r="E167" s="40" t="s">
        <v>193</v>
      </c>
      <c r="F167" s="40" t="s">
        <v>644</v>
      </c>
    </row>
    <row r="168" spans="1:6" ht="14.25" customHeight="1" x14ac:dyDescent="0.2">
      <c r="A168" s="85">
        <f t="shared" si="2"/>
        <v>42527.291669999999</v>
      </c>
      <c r="B168" s="34">
        <v>7</v>
      </c>
      <c r="C168" s="40" t="s">
        <v>645</v>
      </c>
      <c r="D168" s="40" t="s">
        <v>646</v>
      </c>
      <c r="E168" s="40" t="s">
        <v>193</v>
      </c>
      <c r="F168" s="40" t="s">
        <v>647</v>
      </c>
    </row>
    <row r="169" spans="1:6" ht="14.25" customHeight="1" x14ac:dyDescent="0.2">
      <c r="A169" s="85">
        <f t="shared" si="2"/>
        <v>42527.333330000001</v>
      </c>
      <c r="B169" s="34">
        <v>8</v>
      </c>
      <c r="C169" s="40" t="s">
        <v>648</v>
      </c>
      <c r="D169" s="40" t="s">
        <v>649</v>
      </c>
      <c r="E169" s="40" t="s">
        <v>193</v>
      </c>
      <c r="F169" s="40" t="s">
        <v>650</v>
      </c>
    </row>
    <row r="170" spans="1:6" ht="14.25" customHeight="1" x14ac:dyDescent="0.2">
      <c r="A170" s="85">
        <f t="shared" si="2"/>
        <v>42527.375</v>
      </c>
      <c r="B170" s="34">
        <v>9</v>
      </c>
      <c r="C170" s="40" t="s">
        <v>651</v>
      </c>
      <c r="D170" s="40" t="s">
        <v>652</v>
      </c>
      <c r="E170" s="40" t="s">
        <v>193</v>
      </c>
      <c r="F170" s="40" t="s">
        <v>653</v>
      </c>
    </row>
    <row r="171" spans="1:6" ht="14.25" customHeight="1" x14ac:dyDescent="0.2">
      <c r="A171" s="85">
        <f t="shared" si="2"/>
        <v>42527.416669999999</v>
      </c>
      <c r="B171" s="34">
        <v>10</v>
      </c>
      <c r="C171" s="40" t="s">
        <v>654</v>
      </c>
      <c r="D171" s="40" t="s">
        <v>655</v>
      </c>
      <c r="E171" s="40" t="s">
        <v>193</v>
      </c>
      <c r="F171" s="40" t="s">
        <v>656</v>
      </c>
    </row>
    <row r="172" spans="1:6" ht="14.25" customHeight="1" x14ac:dyDescent="0.2">
      <c r="A172" s="85">
        <f t="shared" si="2"/>
        <v>42527.458330000001</v>
      </c>
      <c r="B172" s="34">
        <v>11</v>
      </c>
      <c r="C172" s="40" t="s">
        <v>451</v>
      </c>
      <c r="D172" s="40" t="s">
        <v>657</v>
      </c>
      <c r="E172" s="40" t="s">
        <v>193</v>
      </c>
      <c r="F172" s="40" t="s">
        <v>204</v>
      </c>
    </row>
    <row r="173" spans="1:6" ht="14.25" customHeight="1" x14ac:dyDescent="0.2">
      <c r="A173" s="85">
        <f t="shared" si="2"/>
        <v>42527.5</v>
      </c>
      <c r="B173" s="34">
        <v>12</v>
      </c>
      <c r="C173" s="40" t="s">
        <v>658</v>
      </c>
      <c r="D173" s="40" t="s">
        <v>659</v>
      </c>
      <c r="E173" s="40" t="s">
        <v>193</v>
      </c>
      <c r="F173" s="40" t="s">
        <v>660</v>
      </c>
    </row>
    <row r="174" spans="1:6" ht="14.25" customHeight="1" x14ac:dyDescent="0.2">
      <c r="A174" s="85">
        <f t="shared" si="2"/>
        <v>42527.541669999999</v>
      </c>
      <c r="B174" s="34">
        <v>13</v>
      </c>
      <c r="C174" s="40" t="s">
        <v>661</v>
      </c>
      <c r="D174" s="40" t="s">
        <v>662</v>
      </c>
      <c r="E174" s="40" t="s">
        <v>193</v>
      </c>
      <c r="F174" s="40" t="s">
        <v>663</v>
      </c>
    </row>
    <row r="175" spans="1:6" ht="14.25" customHeight="1" x14ac:dyDescent="0.2">
      <c r="A175" s="85">
        <f t="shared" si="2"/>
        <v>42527.583330000001</v>
      </c>
      <c r="B175" s="34">
        <v>14</v>
      </c>
      <c r="C175" s="40" t="s">
        <v>661</v>
      </c>
      <c r="D175" s="40" t="s">
        <v>664</v>
      </c>
      <c r="E175" s="40" t="s">
        <v>193</v>
      </c>
      <c r="F175" s="40" t="s">
        <v>663</v>
      </c>
    </row>
    <row r="176" spans="1:6" ht="14.25" customHeight="1" x14ac:dyDescent="0.2">
      <c r="A176" s="85">
        <f t="shared" si="2"/>
        <v>42527.625</v>
      </c>
      <c r="B176" s="34">
        <v>15</v>
      </c>
      <c r="C176" s="40" t="s">
        <v>665</v>
      </c>
      <c r="D176" s="40" t="s">
        <v>666</v>
      </c>
      <c r="E176" s="40" t="s">
        <v>193</v>
      </c>
      <c r="F176" s="40" t="s">
        <v>667</v>
      </c>
    </row>
    <row r="177" spans="1:6" ht="14.25" customHeight="1" x14ac:dyDescent="0.2">
      <c r="A177" s="85">
        <f t="shared" si="2"/>
        <v>42527.666669999999</v>
      </c>
      <c r="B177" s="34">
        <v>16</v>
      </c>
      <c r="C177" s="40" t="s">
        <v>668</v>
      </c>
      <c r="D177" s="40" t="s">
        <v>669</v>
      </c>
      <c r="E177" s="40" t="s">
        <v>193</v>
      </c>
      <c r="F177" s="40" t="s">
        <v>670</v>
      </c>
    </row>
    <row r="178" spans="1:6" ht="14.25" customHeight="1" x14ac:dyDescent="0.2">
      <c r="A178" s="85">
        <f t="shared" si="2"/>
        <v>42527.708330000001</v>
      </c>
      <c r="B178" s="34">
        <v>17</v>
      </c>
      <c r="C178" s="40" t="s">
        <v>671</v>
      </c>
      <c r="D178" s="40" t="s">
        <v>672</v>
      </c>
      <c r="E178" s="40" t="s">
        <v>193</v>
      </c>
      <c r="F178" s="40" t="s">
        <v>673</v>
      </c>
    </row>
    <row r="179" spans="1:6" ht="14.25" customHeight="1" x14ac:dyDescent="0.2">
      <c r="A179" s="85">
        <f t="shared" si="2"/>
        <v>42527.75</v>
      </c>
      <c r="B179" s="34">
        <v>18</v>
      </c>
      <c r="C179" s="40" t="s">
        <v>608</v>
      </c>
      <c r="D179" s="40" t="s">
        <v>674</v>
      </c>
      <c r="E179" s="40" t="s">
        <v>194</v>
      </c>
      <c r="F179" s="40" t="s">
        <v>675</v>
      </c>
    </row>
    <row r="180" spans="1:6" ht="14.25" customHeight="1" x14ac:dyDescent="0.2">
      <c r="A180" s="85">
        <f t="shared" si="2"/>
        <v>42527.791669999999</v>
      </c>
      <c r="B180" s="34">
        <v>19</v>
      </c>
      <c r="C180" s="40" t="s">
        <v>676</v>
      </c>
      <c r="D180" s="40" t="s">
        <v>677</v>
      </c>
      <c r="E180" s="40" t="s">
        <v>194</v>
      </c>
      <c r="F180" s="40" t="s">
        <v>678</v>
      </c>
    </row>
    <row r="181" spans="1:6" ht="14.25" customHeight="1" x14ac:dyDescent="0.2">
      <c r="A181" s="85">
        <f t="shared" si="2"/>
        <v>42527.833330000001</v>
      </c>
      <c r="B181" s="34">
        <v>20</v>
      </c>
      <c r="C181" s="40" t="s">
        <v>679</v>
      </c>
      <c r="D181" s="40" t="s">
        <v>680</v>
      </c>
      <c r="E181" s="40" t="s">
        <v>194</v>
      </c>
      <c r="F181" s="40" t="s">
        <v>681</v>
      </c>
    </row>
    <row r="182" spans="1:6" ht="14.25" customHeight="1" x14ac:dyDescent="0.2">
      <c r="A182" s="85">
        <f t="shared" si="2"/>
        <v>42527.875</v>
      </c>
      <c r="B182" s="34">
        <v>21</v>
      </c>
      <c r="C182" s="40" t="s">
        <v>682</v>
      </c>
      <c r="D182" s="40" t="s">
        <v>683</v>
      </c>
      <c r="E182" s="40" t="s">
        <v>193</v>
      </c>
      <c r="F182" s="40" t="s">
        <v>684</v>
      </c>
    </row>
    <row r="183" spans="1:6" ht="14.25" customHeight="1" x14ac:dyDescent="0.2">
      <c r="A183" s="85">
        <f t="shared" si="2"/>
        <v>42527.916669999999</v>
      </c>
      <c r="B183" s="34">
        <v>22</v>
      </c>
      <c r="C183" s="40" t="s">
        <v>685</v>
      </c>
      <c r="D183" s="40" t="s">
        <v>193</v>
      </c>
      <c r="E183" s="40" t="s">
        <v>686</v>
      </c>
      <c r="F183" s="40" t="s">
        <v>687</v>
      </c>
    </row>
    <row r="184" spans="1:6" ht="14.25" customHeight="1" x14ac:dyDescent="0.2">
      <c r="A184" s="85">
        <f t="shared" si="2"/>
        <v>42527.958330000001</v>
      </c>
      <c r="B184" s="34">
        <v>23</v>
      </c>
      <c r="C184" s="40" t="s">
        <v>688</v>
      </c>
      <c r="D184" s="40" t="s">
        <v>193</v>
      </c>
      <c r="E184" s="40" t="s">
        <v>689</v>
      </c>
      <c r="F184" s="40" t="s">
        <v>690</v>
      </c>
    </row>
    <row r="185" spans="1:6" ht="14.25" customHeight="1" x14ac:dyDescent="0.2">
      <c r="A185" s="85">
        <f t="shared" si="2"/>
        <v>42528</v>
      </c>
      <c r="B185" s="34">
        <v>0</v>
      </c>
      <c r="C185" s="40" t="s">
        <v>691</v>
      </c>
      <c r="D185" s="40" t="s">
        <v>193</v>
      </c>
      <c r="E185" s="40" t="s">
        <v>274</v>
      </c>
      <c r="F185" s="40" t="s">
        <v>692</v>
      </c>
    </row>
    <row r="186" spans="1:6" ht="14.25" customHeight="1" x14ac:dyDescent="0.2">
      <c r="A186" s="85">
        <f t="shared" si="2"/>
        <v>42528.041669999999</v>
      </c>
      <c r="B186" s="34">
        <v>1</v>
      </c>
      <c r="C186" s="40" t="s">
        <v>693</v>
      </c>
      <c r="D186" s="40" t="s">
        <v>193</v>
      </c>
      <c r="E186" s="40" t="s">
        <v>694</v>
      </c>
      <c r="F186" s="40" t="s">
        <v>367</v>
      </c>
    </row>
    <row r="187" spans="1:6" ht="14.25" customHeight="1" x14ac:dyDescent="0.2">
      <c r="A187" s="85">
        <f t="shared" si="2"/>
        <v>42528.083330000001</v>
      </c>
      <c r="B187" s="34">
        <v>2</v>
      </c>
      <c r="C187" s="40" t="s">
        <v>695</v>
      </c>
      <c r="D187" s="40" t="s">
        <v>193</v>
      </c>
      <c r="E187" s="40" t="s">
        <v>696</v>
      </c>
      <c r="F187" s="40" t="s">
        <v>697</v>
      </c>
    </row>
    <row r="188" spans="1:6" ht="14.25" customHeight="1" x14ac:dyDescent="0.2">
      <c r="A188" s="85">
        <f t="shared" si="2"/>
        <v>42528.125</v>
      </c>
      <c r="B188" s="34">
        <v>3</v>
      </c>
      <c r="C188" s="40" t="s">
        <v>698</v>
      </c>
      <c r="D188" s="40" t="s">
        <v>193</v>
      </c>
      <c r="E188" s="40" t="s">
        <v>699</v>
      </c>
      <c r="F188" s="40" t="s">
        <v>700</v>
      </c>
    </row>
    <row r="189" spans="1:6" ht="14.25" customHeight="1" x14ac:dyDescent="0.2">
      <c r="A189" s="85">
        <f t="shared" si="2"/>
        <v>42528.166669999999</v>
      </c>
      <c r="B189" s="34">
        <v>4</v>
      </c>
      <c r="C189" s="40" t="s">
        <v>701</v>
      </c>
      <c r="D189" s="40" t="s">
        <v>702</v>
      </c>
      <c r="E189" s="40" t="s">
        <v>194</v>
      </c>
      <c r="F189" s="40" t="s">
        <v>703</v>
      </c>
    </row>
    <row r="190" spans="1:6" ht="14.25" customHeight="1" x14ac:dyDescent="0.2">
      <c r="A190" s="85">
        <f t="shared" si="2"/>
        <v>42528.208330000001</v>
      </c>
      <c r="B190" s="34">
        <v>5</v>
      </c>
      <c r="C190" s="40" t="s">
        <v>704</v>
      </c>
      <c r="D190" s="40" t="s">
        <v>705</v>
      </c>
      <c r="E190" s="40" t="s">
        <v>194</v>
      </c>
      <c r="F190" s="40" t="s">
        <v>706</v>
      </c>
    </row>
    <row r="191" spans="1:6" ht="14.25" customHeight="1" x14ac:dyDescent="0.2">
      <c r="A191" s="85">
        <f t="shared" si="2"/>
        <v>42528.25</v>
      </c>
      <c r="B191" s="34">
        <v>6</v>
      </c>
      <c r="C191" s="40" t="s">
        <v>707</v>
      </c>
      <c r="D191" s="40" t="s">
        <v>708</v>
      </c>
      <c r="E191" s="40" t="s">
        <v>193</v>
      </c>
      <c r="F191" s="40" t="s">
        <v>709</v>
      </c>
    </row>
    <row r="192" spans="1:6" ht="14.25" customHeight="1" x14ac:dyDescent="0.2">
      <c r="A192" s="85">
        <f t="shared" si="2"/>
        <v>42528.291669999999</v>
      </c>
      <c r="B192" s="34">
        <v>7</v>
      </c>
      <c r="C192" s="40" t="s">
        <v>710</v>
      </c>
      <c r="D192" s="40" t="s">
        <v>711</v>
      </c>
      <c r="E192" s="40" t="s">
        <v>193</v>
      </c>
      <c r="F192" s="40" t="s">
        <v>712</v>
      </c>
    </row>
    <row r="193" spans="1:6" ht="14.25" customHeight="1" x14ac:dyDescent="0.2">
      <c r="A193" s="85">
        <f t="shared" si="2"/>
        <v>42528.333330000001</v>
      </c>
      <c r="B193" s="34">
        <v>8</v>
      </c>
      <c r="C193" s="40" t="s">
        <v>713</v>
      </c>
      <c r="D193" s="40" t="s">
        <v>714</v>
      </c>
      <c r="E193" s="40" t="s">
        <v>193</v>
      </c>
      <c r="F193" s="40" t="s">
        <v>715</v>
      </c>
    </row>
    <row r="194" spans="1:6" ht="14.25" customHeight="1" x14ac:dyDescent="0.2">
      <c r="A194" s="85">
        <f t="shared" ref="A194:A257" si="3">A170+1</f>
        <v>42528.375</v>
      </c>
      <c r="B194" s="34">
        <v>9</v>
      </c>
      <c r="C194" s="40" t="s">
        <v>716</v>
      </c>
      <c r="D194" s="40" t="s">
        <v>717</v>
      </c>
      <c r="E194" s="40" t="s">
        <v>194</v>
      </c>
      <c r="F194" s="40" t="s">
        <v>718</v>
      </c>
    </row>
    <row r="195" spans="1:6" ht="14.25" customHeight="1" x14ac:dyDescent="0.2">
      <c r="A195" s="85">
        <f t="shared" si="3"/>
        <v>42528.416669999999</v>
      </c>
      <c r="B195" s="34">
        <v>10</v>
      </c>
      <c r="C195" s="40" t="s">
        <v>719</v>
      </c>
      <c r="D195" s="40" t="s">
        <v>720</v>
      </c>
      <c r="E195" s="40" t="s">
        <v>193</v>
      </c>
      <c r="F195" s="40" t="s">
        <v>721</v>
      </c>
    </row>
    <row r="196" spans="1:6" ht="14.25" customHeight="1" x14ac:dyDescent="0.2">
      <c r="A196" s="85">
        <f t="shared" si="3"/>
        <v>42528.458330000001</v>
      </c>
      <c r="B196" s="34">
        <v>11</v>
      </c>
      <c r="C196" s="40" t="s">
        <v>722</v>
      </c>
      <c r="D196" s="40" t="s">
        <v>193</v>
      </c>
      <c r="E196" s="40" t="s">
        <v>723</v>
      </c>
      <c r="F196" s="40" t="s">
        <v>724</v>
      </c>
    </row>
    <row r="197" spans="1:6" ht="14.25" customHeight="1" x14ac:dyDescent="0.2">
      <c r="A197" s="85">
        <f t="shared" si="3"/>
        <v>42528.5</v>
      </c>
      <c r="B197" s="34">
        <v>12</v>
      </c>
      <c r="C197" s="40" t="s">
        <v>725</v>
      </c>
      <c r="D197" s="40" t="s">
        <v>726</v>
      </c>
      <c r="E197" s="40" t="s">
        <v>193</v>
      </c>
      <c r="F197" s="40" t="s">
        <v>727</v>
      </c>
    </row>
    <row r="198" spans="1:6" ht="14.25" customHeight="1" x14ac:dyDescent="0.2">
      <c r="A198" s="85">
        <f t="shared" si="3"/>
        <v>42528.541669999999</v>
      </c>
      <c r="B198" s="34">
        <v>13</v>
      </c>
      <c r="C198" s="40" t="s">
        <v>461</v>
      </c>
      <c r="D198" s="40" t="s">
        <v>728</v>
      </c>
      <c r="E198" s="40" t="s">
        <v>193</v>
      </c>
      <c r="F198" s="40" t="s">
        <v>463</v>
      </c>
    </row>
    <row r="199" spans="1:6" ht="14.25" customHeight="1" x14ac:dyDescent="0.2">
      <c r="A199" s="85">
        <f t="shared" si="3"/>
        <v>42528.583330000001</v>
      </c>
      <c r="B199" s="34">
        <v>14</v>
      </c>
      <c r="C199" s="40" t="s">
        <v>729</v>
      </c>
      <c r="D199" s="40" t="s">
        <v>730</v>
      </c>
      <c r="E199" s="40" t="s">
        <v>193</v>
      </c>
      <c r="F199" s="40" t="s">
        <v>731</v>
      </c>
    </row>
    <row r="200" spans="1:6" ht="14.25" customHeight="1" x14ac:dyDescent="0.2">
      <c r="A200" s="85">
        <f t="shared" si="3"/>
        <v>42528.625</v>
      </c>
      <c r="B200" s="34">
        <v>15</v>
      </c>
      <c r="C200" s="40" t="s">
        <v>732</v>
      </c>
      <c r="D200" s="40" t="s">
        <v>193</v>
      </c>
      <c r="E200" s="40" t="s">
        <v>733</v>
      </c>
      <c r="F200" s="40" t="s">
        <v>734</v>
      </c>
    </row>
    <row r="201" spans="1:6" ht="14.25" customHeight="1" x14ac:dyDescent="0.2">
      <c r="A201" s="85">
        <f t="shared" si="3"/>
        <v>42528.666669999999</v>
      </c>
      <c r="B201" s="34">
        <v>16</v>
      </c>
      <c r="C201" s="40" t="s">
        <v>735</v>
      </c>
      <c r="D201" s="40" t="s">
        <v>736</v>
      </c>
      <c r="E201" s="40" t="s">
        <v>193</v>
      </c>
      <c r="F201" s="40" t="s">
        <v>737</v>
      </c>
    </row>
    <row r="202" spans="1:6" ht="14.25" customHeight="1" x14ac:dyDescent="0.2">
      <c r="A202" s="85">
        <f t="shared" si="3"/>
        <v>42528.708330000001</v>
      </c>
      <c r="B202" s="34">
        <v>17</v>
      </c>
      <c r="C202" s="40" t="s">
        <v>738</v>
      </c>
      <c r="D202" s="40" t="s">
        <v>739</v>
      </c>
      <c r="E202" s="40" t="s">
        <v>193</v>
      </c>
      <c r="F202" s="40" t="s">
        <v>740</v>
      </c>
    </row>
    <row r="203" spans="1:6" ht="14.25" customHeight="1" x14ac:dyDescent="0.2">
      <c r="A203" s="85">
        <f t="shared" si="3"/>
        <v>42528.75</v>
      </c>
      <c r="B203" s="34">
        <v>18</v>
      </c>
      <c r="C203" s="40" t="s">
        <v>741</v>
      </c>
      <c r="D203" s="40" t="s">
        <v>193</v>
      </c>
      <c r="E203" s="40" t="s">
        <v>742</v>
      </c>
      <c r="F203" s="40" t="s">
        <v>743</v>
      </c>
    </row>
    <row r="204" spans="1:6" ht="14.25" customHeight="1" x14ac:dyDescent="0.2">
      <c r="A204" s="85">
        <f t="shared" si="3"/>
        <v>42528.791669999999</v>
      </c>
      <c r="B204" s="34">
        <v>19</v>
      </c>
      <c r="C204" s="40" t="s">
        <v>744</v>
      </c>
      <c r="D204" s="40" t="s">
        <v>193</v>
      </c>
      <c r="E204" s="40" t="s">
        <v>745</v>
      </c>
      <c r="F204" s="40" t="s">
        <v>746</v>
      </c>
    </row>
    <row r="205" spans="1:6" ht="14.25" customHeight="1" x14ac:dyDescent="0.2">
      <c r="A205" s="85">
        <f t="shared" si="3"/>
        <v>42528.833330000001</v>
      </c>
      <c r="B205" s="34">
        <v>20</v>
      </c>
      <c r="C205" s="40" t="s">
        <v>747</v>
      </c>
      <c r="D205" s="40" t="s">
        <v>193</v>
      </c>
      <c r="E205" s="40" t="s">
        <v>748</v>
      </c>
      <c r="F205" s="40" t="s">
        <v>749</v>
      </c>
    </row>
    <row r="206" spans="1:6" ht="14.25" customHeight="1" x14ac:dyDescent="0.2">
      <c r="A206" s="85">
        <f t="shared" si="3"/>
        <v>42528.875</v>
      </c>
      <c r="B206" s="34">
        <v>21</v>
      </c>
      <c r="C206" s="40" t="s">
        <v>750</v>
      </c>
      <c r="D206" s="40" t="s">
        <v>193</v>
      </c>
      <c r="E206" s="40" t="s">
        <v>751</v>
      </c>
      <c r="F206" s="40" t="s">
        <v>752</v>
      </c>
    </row>
    <row r="207" spans="1:6" ht="14.25" customHeight="1" x14ac:dyDescent="0.2">
      <c r="A207" s="85">
        <f t="shared" si="3"/>
        <v>42528.916669999999</v>
      </c>
      <c r="B207" s="34">
        <v>22</v>
      </c>
      <c r="C207" s="40" t="s">
        <v>753</v>
      </c>
      <c r="D207" s="40" t="s">
        <v>193</v>
      </c>
      <c r="E207" s="40" t="s">
        <v>754</v>
      </c>
      <c r="F207" s="40" t="s">
        <v>755</v>
      </c>
    </row>
    <row r="208" spans="1:6" ht="14.25" customHeight="1" x14ac:dyDescent="0.2">
      <c r="A208" s="85">
        <f t="shared" si="3"/>
        <v>42528.958330000001</v>
      </c>
      <c r="B208" s="34">
        <v>23</v>
      </c>
      <c r="C208" s="40" t="s">
        <v>756</v>
      </c>
      <c r="D208" s="40" t="s">
        <v>193</v>
      </c>
      <c r="E208" s="40" t="s">
        <v>757</v>
      </c>
      <c r="F208" s="40" t="s">
        <v>758</v>
      </c>
    </row>
    <row r="209" spans="1:6" ht="14.25" customHeight="1" x14ac:dyDescent="0.2">
      <c r="A209" s="85">
        <f t="shared" si="3"/>
        <v>42529</v>
      </c>
      <c r="B209" s="34">
        <v>0</v>
      </c>
      <c r="C209" s="40" t="s">
        <v>759</v>
      </c>
      <c r="D209" s="40" t="s">
        <v>193</v>
      </c>
      <c r="E209" s="40" t="s">
        <v>760</v>
      </c>
      <c r="F209" s="40" t="s">
        <v>244</v>
      </c>
    </row>
    <row r="210" spans="1:6" ht="14.25" customHeight="1" x14ac:dyDescent="0.2">
      <c r="A210" s="85">
        <f t="shared" si="3"/>
        <v>42529.041669999999</v>
      </c>
      <c r="B210" s="34">
        <v>1</v>
      </c>
      <c r="C210" s="40" t="s">
        <v>761</v>
      </c>
      <c r="D210" s="40" t="s">
        <v>193</v>
      </c>
      <c r="E210" s="40" t="s">
        <v>762</v>
      </c>
      <c r="F210" s="40" t="s">
        <v>763</v>
      </c>
    </row>
    <row r="211" spans="1:6" ht="14.25" customHeight="1" x14ac:dyDescent="0.2">
      <c r="A211" s="85">
        <f t="shared" si="3"/>
        <v>42529.083330000001</v>
      </c>
      <c r="B211" s="34">
        <v>2</v>
      </c>
      <c r="C211" s="40" t="s">
        <v>764</v>
      </c>
      <c r="D211" s="40" t="s">
        <v>193</v>
      </c>
      <c r="E211" s="40" t="s">
        <v>210</v>
      </c>
      <c r="F211" s="40" t="s">
        <v>765</v>
      </c>
    </row>
    <row r="212" spans="1:6" ht="14.25" customHeight="1" x14ac:dyDescent="0.2">
      <c r="A212" s="85">
        <f t="shared" si="3"/>
        <v>42529.125</v>
      </c>
      <c r="B212" s="34">
        <v>3</v>
      </c>
      <c r="C212" s="40" t="s">
        <v>766</v>
      </c>
      <c r="D212" s="40" t="s">
        <v>193</v>
      </c>
      <c r="E212" s="40" t="s">
        <v>767</v>
      </c>
      <c r="F212" s="40" t="s">
        <v>768</v>
      </c>
    </row>
    <row r="213" spans="1:6" ht="14.25" customHeight="1" x14ac:dyDescent="0.2">
      <c r="A213" s="85">
        <f t="shared" si="3"/>
        <v>42529.166669999999</v>
      </c>
      <c r="B213" s="34">
        <v>4</v>
      </c>
      <c r="C213" s="40" t="s">
        <v>769</v>
      </c>
      <c r="D213" s="40" t="s">
        <v>193</v>
      </c>
      <c r="E213" s="40" t="s">
        <v>770</v>
      </c>
      <c r="F213" s="40" t="s">
        <v>771</v>
      </c>
    </row>
    <row r="214" spans="1:6" ht="14.25" customHeight="1" x14ac:dyDescent="0.2">
      <c r="A214" s="85">
        <f t="shared" si="3"/>
        <v>42529.208330000001</v>
      </c>
      <c r="B214" s="34">
        <v>5</v>
      </c>
      <c r="C214" s="40" t="s">
        <v>772</v>
      </c>
      <c r="D214" s="40" t="s">
        <v>193</v>
      </c>
      <c r="E214" s="40" t="s">
        <v>773</v>
      </c>
      <c r="F214" s="40" t="s">
        <v>774</v>
      </c>
    </row>
    <row r="215" spans="1:6" ht="14.25" customHeight="1" x14ac:dyDescent="0.2">
      <c r="A215" s="85">
        <f t="shared" si="3"/>
        <v>42529.25</v>
      </c>
      <c r="B215" s="34">
        <v>6</v>
      </c>
      <c r="C215" s="40" t="s">
        <v>516</v>
      </c>
      <c r="D215" s="40" t="s">
        <v>775</v>
      </c>
      <c r="E215" s="40" t="s">
        <v>193</v>
      </c>
      <c r="F215" s="40" t="s">
        <v>776</v>
      </c>
    </row>
    <row r="216" spans="1:6" ht="14.25" customHeight="1" x14ac:dyDescent="0.2">
      <c r="A216" s="85">
        <f t="shared" si="3"/>
        <v>42529.291669999999</v>
      </c>
      <c r="B216" s="34">
        <v>7</v>
      </c>
      <c r="C216" s="40" t="s">
        <v>777</v>
      </c>
      <c r="D216" s="40" t="s">
        <v>778</v>
      </c>
      <c r="E216" s="40" t="s">
        <v>193</v>
      </c>
      <c r="F216" s="40" t="s">
        <v>779</v>
      </c>
    </row>
    <row r="217" spans="1:6" ht="14.25" customHeight="1" x14ac:dyDescent="0.2">
      <c r="A217" s="85">
        <f t="shared" si="3"/>
        <v>42529.333330000001</v>
      </c>
      <c r="B217" s="34">
        <v>8</v>
      </c>
      <c r="C217" s="40" t="s">
        <v>780</v>
      </c>
      <c r="D217" s="40" t="s">
        <v>781</v>
      </c>
      <c r="E217" s="40" t="s">
        <v>193</v>
      </c>
      <c r="F217" s="40" t="s">
        <v>782</v>
      </c>
    </row>
    <row r="218" spans="1:6" ht="14.25" customHeight="1" x14ac:dyDescent="0.2">
      <c r="A218" s="85">
        <f t="shared" si="3"/>
        <v>42529.375</v>
      </c>
      <c r="B218" s="34">
        <v>9</v>
      </c>
      <c r="C218" s="40" t="s">
        <v>783</v>
      </c>
      <c r="D218" s="40" t="s">
        <v>194</v>
      </c>
      <c r="E218" s="40" t="s">
        <v>784</v>
      </c>
      <c r="F218" s="40" t="s">
        <v>785</v>
      </c>
    </row>
    <row r="219" spans="1:6" ht="14.25" customHeight="1" x14ac:dyDescent="0.2">
      <c r="A219" s="85">
        <f t="shared" si="3"/>
        <v>42529.416669999999</v>
      </c>
      <c r="B219" s="34">
        <v>10</v>
      </c>
      <c r="C219" s="40" t="s">
        <v>786</v>
      </c>
      <c r="D219" s="40" t="s">
        <v>193</v>
      </c>
      <c r="E219" s="40" t="s">
        <v>787</v>
      </c>
      <c r="F219" s="40" t="s">
        <v>788</v>
      </c>
    </row>
    <row r="220" spans="1:6" ht="14.25" customHeight="1" x14ac:dyDescent="0.2">
      <c r="A220" s="85">
        <f t="shared" si="3"/>
        <v>42529.458330000001</v>
      </c>
      <c r="B220" s="34">
        <v>11</v>
      </c>
      <c r="C220" s="40" t="s">
        <v>719</v>
      </c>
      <c r="D220" s="40" t="s">
        <v>194</v>
      </c>
      <c r="E220" s="40" t="s">
        <v>789</v>
      </c>
      <c r="F220" s="40" t="s">
        <v>721</v>
      </c>
    </row>
    <row r="221" spans="1:6" ht="14.25" customHeight="1" x14ac:dyDescent="0.2">
      <c r="A221" s="85">
        <f t="shared" si="3"/>
        <v>42529.5</v>
      </c>
      <c r="B221" s="34">
        <v>12</v>
      </c>
      <c r="C221" s="40" t="s">
        <v>790</v>
      </c>
      <c r="D221" s="40" t="s">
        <v>193</v>
      </c>
      <c r="E221" s="40" t="s">
        <v>791</v>
      </c>
      <c r="F221" s="40" t="s">
        <v>792</v>
      </c>
    </row>
    <row r="222" spans="1:6" ht="14.25" customHeight="1" x14ac:dyDescent="0.2">
      <c r="A222" s="85">
        <f t="shared" si="3"/>
        <v>42529.541669999999</v>
      </c>
      <c r="B222" s="34">
        <v>13</v>
      </c>
      <c r="C222" s="40" t="s">
        <v>793</v>
      </c>
      <c r="D222" s="40" t="s">
        <v>193</v>
      </c>
      <c r="E222" s="40" t="s">
        <v>794</v>
      </c>
      <c r="F222" s="40" t="s">
        <v>795</v>
      </c>
    </row>
    <row r="223" spans="1:6" ht="14.25" customHeight="1" x14ac:dyDescent="0.2">
      <c r="A223" s="85">
        <f t="shared" si="3"/>
        <v>42529.583330000001</v>
      </c>
      <c r="B223" s="34">
        <v>14</v>
      </c>
      <c r="C223" s="40" t="s">
        <v>796</v>
      </c>
      <c r="D223" s="40" t="s">
        <v>193</v>
      </c>
      <c r="E223" s="40" t="s">
        <v>797</v>
      </c>
      <c r="F223" s="40" t="s">
        <v>798</v>
      </c>
    </row>
    <row r="224" spans="1:6" ht="14.25" customHeight="1" x14ac:dyDescent="0.2">
      <c r="A224" s="85">
        <f t="shared" si="3"/>
        <v>42529.625</v>
      </c>
      <c r="B224" s="34">
        <v>15</v>
      </c>
      <c r="C224" s="40" t="s">
        <v>729</v>
      </c>
      <c r="D224" s="40" t="s">
        <v>194</v>
      </c>
      <c r="E224" s="40" t="s">
        <v>799</v>
      </c>
      <c r="F224" s="40" t="s">
        <v>731</v>
      </c>
    </row>
    <row r="225" spans="1:6" ht="14.25" customHeight="1" x14ac:dyDescent="0.2">
      <c r="A225" s="85">
        <f t="shared" si="3"/>
        <v>42529.666669999999</v>
      </c>
      <c r="B225" s="34">
        <v>16</v>
      </c>
      <c r="C225" s="40" t="s">
        <v>800</v>
      </c>
      <c r="D225" s="40" t="s">
        <v>193</v>
      </c>
      <c r="E225" s="40" t="s">
        <v>801</v>
      </c>
      <c r="F225" s="40" t="s">
        <v>802</v>
      </c>
    </row>
    <row r="226" spans="1:6" ht="14.25" customHeight="1" x14ac:dyDescent="0.2">
      <c r="A226" s="85">
        <f t="shared" si="3"/>
        <v>42529.708330000001</v>
      </c>
      <c r="B226" s="34">
        <v>17</v>
      </c>
      <c r="C226" s="40" t="s">
        <v>803</v>
      </c>
      <c r="D226" s="40" t="s">
        <v>193</v>
      </c>
      <c r="E226" s="40" t="s">
        <v>804</v>
      </c>
      <c r="F226" s="40" t="s">
        <v>805</v>
      </c>
    </row>
    <row r="227" spans="1:6" ht="14.25" customHeight="1" x14ac:dyDescent="0.2">
      <c r="A227" s="85">
        <f t="shared" si="3"/>
        <v>42529.75</v>
      </c>
      <c r="B227" s="34">
        <v>18</v>
      </c>
      <c r="C227" s="40" t="s">
        <v>269</v>
      </c>
      <c r="D227" s="40" t="s">
        <v>193</v>
      </c>
      <c r="E227" s="40" t="s">
        <v>806</v>
      </c>
      <c r="F227" s="40" t="s">
        <v>807</v>
      </c>
    </row>
    <row r="228" spans="1:6" ht="14.25" customHeight="1" x14ac:dyDescent="0.2">
      <c r="A228" s="85">
        <f t="shared" si="3"/>
        <v>42529.791669999999</v>
      </c>
      <c r="B228" s="34">
        <v>19</v>
      </c>
      <c r="C228" s="40" t="s">
        <v>808</v>
      </c>
      <c r="D228" s="40" t="s">
        <v>193</v>
      </c>
      <c r="E228" s="40" t="s">
        <v>809</v>
      </c>
      <c r="F228" s="40" t="s">
        <v>810</v>
      </c>
    </row>
    <row r="229" spans="1:6" ht="14.25" customHeight="1" x14ac:dyDescent="0.2">
      <c r="A229" s="85">
        <f t="shared" si="3"/>
        <v>42529.833330000001</v>
      </c>
      <c r="B229" s="34">
        <v>20</v>
      </c>
      <c r="C229" s="40" t="s">
        <v>811</v>
      </c>
      <c r="D229" s="40" t="s">
        <v>193</v>
      </c>
      <c r="E229" s="40" t="s">
        <v>812</v>
      </c>
      <c r="F229" s="40" t="s">
        <v>813</v>
      </c>
    </row>
    <row r="230" spans="1:6" ht="14.25" customHeight="1" x14ac:dyDescent="0.2">
      <c r="A230" s="85">
        <f t="shared" si="3"/>
        <v>42529.875</v>
      </c>
      <c r="B230" s="34">
        <v>21</v>
      </c>
      <c r="C230" s="40" t="s">
        <v>814</v>
      </c>
      <c r="D230" s="40" t="s">
        <v>193</v>
      </c>
      <c r="E230" s="40" t="s">
        <v>815</v>
      </c>
      <c r="F230" s="40" t="s">
        <v>816</v>
      </c>
    </row>
    <row r="231" spans="1:6" ht="14.25" customHeight="1" x14ac:dyDescent="0.2">
      <c r="A231" s="85">
        <f t="shared" si="3"/>
        <v>42529.916669999999</v>
      </c>
      <c r="B231" s="34">
        <v>22</v>
      </c>
      <c r="C231" s="40" t="s">
        <v>817</v>
      </c>
      <c r="D231" s="40" t="s">
        <v>193</v>
      </c>
      <c r="E231" s="40" t="s">
        <v>818</v>
      </c>
      <c r="F231" s="40" t="s">
        <v>819</v>
      </c>
    </row>
    <row r="232" spans="1:6" ht="14.25" customHeight="1" x14ac:dyDescent="0.2">
      <c r="A232" s="85">
        <f t="shared" si="3"/>
        <v>42529.958330000001</v>
      </c>
      <c r="B232" s="34">
        <v>23</v>
      </c>
      <c r="C232" s="40" t="s">
        <v>820</v>
      </c>
      <c r="D232" s="40" t="s">
        <v>193</v>
      </c>
      <c r="E232" s="40" t="s">
        <v>821</v>
      </c>
      <c r="F232" s="40" t="s">
        <v>822</v>
      </c>
    </row>
    <row r="233" spans="1:6" ht="14.25" customHeight="1" x14ac:dyDescent="0.2">
      <c r="A233" s="85">
        <f t="shared" si="3"/>
        <v>42530</v>
      </c>
      <c r="B233" s="34">
        <v>0</v>
      </c>
      <c r="C233" s="40" t="s">
        <v>823</v>
      </c>
      <c r="D233" s="40" t="s">
        <v>193</v>
      </c>
      <c r="E233" s="40" t="s">
        <v>824</v>
      </c>
      <c r="F233" s="40" t="s">
        <v>273</v>
      </c>
    </row>
    <row r="234" spans="1:6" ht="14.25" customHeight="1" x14ac:dyDescent="0.2">
      <c r="A234" s="85">
        <f t="shared" si="3"/>
        <v>42530.041669999999</v>
      </c>
      <c r="B234" s="34">
        <v>1</v>
      </c>
      <c r="C234" s="40" t="s">
        <v>825</v>
      </c>
      <c r="D234" s="40" t="s">
        <v>826</v>
      </c>
      <c r="E234" s="40" t="s">
        <v>193</v>
      </c>
      <c r="F234" s="40" t="s">
        <v>827</v>
      </c>
    </row>
    <row r="235" spans="1:6" ht="14.25" customHeight="1" x14ac:dyDescent="0.2">
      <c r="A235" s="85">
        <f t="shared" si="3"/>
        <v>42530.083330000001</v>
      </c>
      <c r="B235" s="34">
        <v>2</v>
      </c>
      <c r="C235" s="40" t="s">
        <v>828</v>
      </c>
      <c r="D235" s="40" t="s">
        <v>256</v>
      </c>
      <c r="E235" s="40" t="s">
        <v>193</v>
      </c>
      <c r="F235" s="40" t="s">
        <v>829</v>
      </c>
    </row>
    <row r="236" spans="1:6" ht="14.25" customHeight="1" x14ac:dyDescent="0.2">
      <c r="A236" s="85">
        <f t="shared" si="3"/>
        <v>42530.125</v>
      </c>
      <c r="B236" s="34">
        <v>3</v>
      </c>
      <c r="C236" s="40" t="s">
        <v>830</v>
      </c>
      <c r="D236" s="40" t="s">
        <v>193</v>
      </c>
      <c r="E236" s="40" t="s">
        <v>831</v>
      </c>
      <c r="F236" s="40" t="s">
        <v>832</v>
      </c>
    </row>
    <row r="237" spans="1:6" ht="14.25" customHeight="1" x14ac:dyDescent="0.2">
      <c r="A237" s="85">
        <f t="shared" si="3"/>
        <v>42530.166669999999</v>
      </c>
      <c r="B237" s="34">
        <v>4</v>
      </c>
      <c r="C237" s="40" t="s">
        <v>833</v>
      </c>
      <c r="D237" s="40" t="s">
        <v>834</v>
      </c>
      <c r="E237" s="40" t="s">
        <v>193</v>
      </c>
      <c r="F237" s="40" t="s">
        <v>835</v>
      </c>
    </row>
    <row r="238" spans="1:6" ht="14.25" customHeight="1" x14ac:dyDescent="0.2">
      <c r="A238" s="85">
        <f t="shared" si="3"/>
        <v>42530.208330000001</v>
      </c>
      <c r="B238" s="34">
        <v>5</v>
      </c>
      <c r="C238" s="40" t="s">
        <v>836</v>
      </c>
      <c r="D238" s="40" t="s">
        <v>837</v>
      </c>
      <c r="E238" s="40" t="s">
        <v>193</v>
      </c>
      <c r="F238" s="40" t="s">
        <v>838</v>
      </c>
    </row>
    <row r="239" spans="1:6" ht="14.25" customHeight="1" x14ac:dyDescent="0.2">
      <c r="A239" s="85">
        <f t="shared" si="3"/>
        <v>42530.25</v>
      </c>
      <c r="B239" s="34">
        <v>6</v>
      </c>
      <c r="C239" s="40" t="s">
        <v>279</v>
      </c>
      <c r="D239" s="40" t="s">
        <v>839</v>
      </c>
      <c r="E239" s="40" t="s">
        <v>193</v>
      </c>
      <c r="F239" s="40" t="s">
        <v>840</v>
      </c>
    </row>
    <row r="240" spans="1:6" ht="14.25" customHeight="1" x14ac:dyDescent="0.2">
      <c r="A240" s="85">
        <f t="shared" si="3"/>
        <v>42530.291669999999</v>
      </c>
      <c r="B240" s="34">
        <v>7</v>
      </c>
      <c r="C240" s="40" t="s">
        <v>841</v>
      </c>
      <c r="D240" s="40" t="s">
        <v>842</v>
      </c>
      <c r="E240" s="40" t="s">
        <v>194</v>
      </c>
      <c r="F240" s="40" t="s">
        <v>843</v>
      </c>
    </row>
    <row r="241" spans="1:6" ht="14.25" customHeight="1" x14ac:dyDescent="0.2">
      <c r="A241" s="85">
        <f t="shared" si="3"/>
        <v>42530.333330000001</v>
      </c>
      <c r="B241" s="34">
        <v>8</v>
      </c>
      <c r="C241" s="40" t="s">
        <v>844</v>
      </c>
      <c r="D241" s="40" t="s">
        <v>845</v>
      </c>
      <c r="E241" s="40" t="s">
        <v>193</v>
      </c>
      <c r="F241" s="40" t="s">
        <v>846</v>
      </c>
    </row>
    <row r="242" spans="1:6" ht="14.25" customHeight="1" x14ac:dyDescent="0.2">
      <c r="A242" s="85">
        <f t="shared" si="3"/>
        <v>42530.375</v>
      </c>
      <c r="B242" s="34">
        <v>9</v>
      </c>
      <c r="C242" s="40" t="s">
        <v>847</v>
      </c>
      <c r="D242" s="40" t="s">
        <v>848</v>
      </c>
      <c r="E242" s="40" t="s">
        <v>193</v>
      </c>
      <c r="F242" s="40" t="s">
        <v>849</v>
      </c>
    </row>
    <row r="243" spans="1:6" ht="14.25" customHeight="1" x14ac:dyDescent="0.2">
      <c r="A243" s="85">
        <f t="shared" si="3"/>
        <v>42530.416669999999</v>
      </c>
      <c r="B243" s="34">
        <v>10</v>
      </c>
      <c r="C243" s="40" t="s">
        <v>850</v>
      </c>
      <c r="D243" s="40" t="s">
        <v>851</v>
      </c>
      <c r="E243" s="40" t="s">
        <v>193</v>
      </c>
      <c r="F243" s="40" t="s">
        <v>852</v>
      </c>
    </row>
    <row r="244" spans="1:6" ht="14.25" customHeight="1" x14ac:dyDescent="0.2">
      <c r="A244" s="85">
        <f t="shared" si="3"/>
        <v>42530.458330000001</v>
      </c>
      <c r="B244" s="34">
        <v>11</v>
      </c>
      <c r="C244" s="40" t="s">
        <v>853</v>
      </c>
      <c r="D244" s="40" t="s">
        <v>854</v>
      </c>
      <c r="E244" s="40" t="s">
        <v>193</v>
      </c>
      <c r="F244" s="40" t="s">
        <v>855</v>
      </c>
    </row>
    <row r="245" spans="1:6" ht="14.25" customHeight="1" x14ac:dyDescent="0.2">
      <c r="A245" s="85">
        <f t="shared" si="3"/>
        <v>42530.5</v>
      </c>
      <c r="B245" s="34">
        <v>12</v>
      </c>
      <c r="C245" s="40" t="s">
        <v>856</v>
      </c>
      <c r="D245" s="40" t="s">
        <v>857</v>
      </c>
      <c r="E245" s="40" t="s">
        <v>193</v>
      </c>
      <c r="F245" s="40" t="s">
        <v>858</v>
      </c>
    </row>
    <row r="246" spans="1:6" ht="14.25" customHeight="1" x14ac:dyDescent="0.2">
      <c r="A246" s="85">
        <f t="shared" si="3"/>
        <v>42530.541669999999</v>
      </c>
      <c r="B246" s="34">
        <v>13</v>
      </c>
      <c r="C246" s="40" t="s">
        <v>859</v>
      </c>
      <c r="D246" s="40" t="s">
        <v>860</v>
      </c>
      <c r="E246" s="40" t="s">
        <v>193</v>
      </c>
      <c r="F246" s="40" t="s">
        <v>861</v>
      </c>
    </row>
    <row r="247" spans="1:6" ht="14.25" customHeight="1" x14ac:dyDescent="0.2">
      <c r="A247" s="85">
        <f t="shared" si="3"/>
        <v>42530.583330000001</v>
      </c>
      <c r="B247" s="34">
        <v>14</v>
      </c>
      <c r="C247" s="40" t="s">
        <v>862</v>
      </c>
      <c r="D247" s="40" t="s">
        <v>863</v>
      </c>
      <c r="E247" s="40" t="s">
        <v>193</v>
      </c>
      <c r="F247" s="40" t="s">
        <v>257</v>
      </c>
    </row>
    <row r="248" spans="1:6" ht="14.25" customHeight="1" x14ac:dyDescent="0.2">
      <c r="A248" s="85">
        <f t="shared" si="3"/>
        <v>42530.625</v>
      </c>
      <c r="B248" s="34">
        <v>15</v>
      </c>
      <c r="C248" s="40" t="s">
        <v>864</v>
      </c>
      <c r="D248" s="40" t="s">
        <v>865</v>
      </c>
      <c r="E248" s="40" t="s">
        <v>193</v>
      </c>
      <c r="F248" s="40" t="s">
        <v>866</v>
      </c>
    </row>
    <row r="249" spans="1:6" ht="14.25" customHeight="1" x14ac:dyDescent="0.2">
      <c r="A249" s="85">
        <f t="shared" si="3"/>
        <v>42530.666669999999</v>
      </c>
      <c r="B249" s="34">
        <v>16</v>
      </c>
      <c r="C249" s="40" t="s">
        <v>867</v>
      </c>
      <c r="D249" s="40" t="s">
        <v>868</v>
      </c>
      <c r="E249" s="40" t="s">
        <v>193</v>
      </c>
      <c r="F249" s="40" t="s">
        <v>869</v>
      </c>
    </row>
    <row r="250" spans="1:6" ht="14.25" customHeight="1" x14ac:dyDescent="0.2">
      <c r="A250" s="85">
        <f t="shared" si="3"/>
        <v>42530.708330000001</v>
      </c>
      <c r="B250" s="34">
        <v>17</v>
      </c>
      <c r="C250" s="40" t="s">
        <v>870</v>
      </c>
      <c r="D250" s="40" t="s">
        <v>871</v>
      </c>
      <c r="E250" s="40" t="s">
        <v>194</v>
      </c>
      <c r="F250" s="40" t="s">
        <v>872</v>
      </c>
    </row>
    <row r="251" spans="1:6" ht="14.25" customHeight="1" x14ac:dyDescent="0.2">
      <c r="A251" s="85">
        <f t="shared" si="3"/>
        <v>42530.75</v>
      </c>
      <c r="B251" s="34">
        <v>18</v>
      </c>
      <c r="C251" s="40" t="s">
        <v>873</v>
      </c>
      <c r="D251" s="40" t="s">
        <v>874</v>
      </c>
      <c r="E251" s="40" t="s">
        <v>193</v>
      </c>
      <c r="F251" s="40" t="s">
        <v>875</v>
      </c>
    </row>
    <row r="252" spans="1:6" ht="14.25" customHeight="1" x14ac:dyDescent="0.2">
      <c r="A252" s="85">
        <f t="shared" si="3"/>
        <v>42530.791669999999</v>
      </c>
      <c r="B252" s="34">
        <v>19</v>
      </c>
      <c r="C252" s="40" t="s">
        <v>876</v>
      </c>
      <c r="D252" s="40" t="s">
        <v>877</v>
      </c>
      <c r="E252" s="40" t="s">
        <v>193</v>
      </c>
      <c r="F252" s="40" t="s">
        <v>878</v>
      </c>
    </row>
    <row r="253" spans="1:6" ht="14.25" customHeight="1" x14ac:dyDescent="0.2">
      <c r="A253" s="85">
        <f t="shared" si="3"/>
        <v>42530.833330000001</v>
      </c>
      <c r="B253" s="34">
        <v>20</v>
      </c>
      <c r="C253" s="40" t="s">
        <v>879</v>
      </c>
      <c r="D253" s="40" t="s">
        <v>880</v>
      </c>
      <c r="E253" s="40" t="s">
        <v>193</v>
      </c>
      <c r="F253" s="40" t="s">
        <v>881</v>
      </c>
    </row>
    <row r="254" spans="1:6" ht="14.25" customHeight="1" x14ac:dyDescent="0.2">
      <c r="A254" s="85">
        <f t="shared" si="3"/>
        <v>42530.875</v>
      </c>
      <c r="B254" s="34">
        <v>21</v>
      </c>
      <c r="C254" s="40" t="s">
        <v>882</v>
      </c>
      <c r="D254" s="40" t="s">
        <v>193</v>
      </c>
      <c r="E254" s="40" t="s">
        <v>883</v>
      </c>
      <c r="F254" s="40" t="s">
        <v>884</v>
      </c>
    </row>
    <row r="255" spans="1:6" ht="14.25" customHeight="1" x14ac:dyDescent="0.2">
      <c r="A255" s="85">
        <f t="shared" si="3"/>
        <v>42530.916669999999</v>
      </c>
      <c r="B255" s="34">
        <v>22</v>
      </c>
      <c r="C255" s="40" t="s">
        <v>885</v>
      </c>
      <c r="D255" s="40" t="s">
        <v>193</v>
      </c>
      <c r="E255" s="40" t="s">
        <v>886</v>
      </c>
      <c r="F255" s="40" t="s">
        <v>887</v>
      </c>
    </row>
    <row r="256" spans="1:6" ht="14.25" customHeight="1" x14ac:dyDescent="0.2">
      <c r="A256" s="85">
        <f t="shared" si="3"/>
        <v>42530.958330000001</v>
      </c>
      <c r="B256" s="34">
        <v>23</v>
      </c>
      <c r="C256" s="40" t="s">
        <v>888</v>
      </c>
      <c r="D256" s="40" t="s">
        <v>193</v>
      </c>
      <c r="E256" s="40" t="s">
        <v>889</v>
      </c>
      <c r="F256" s="40" t="s">
        <v>890</v>
      </c>
    </row>
    <row r="257" spans="1:6" ht="14.25" customHeight="1" x14ac:dyDescent="0.2">
      <c r="A257" s="85">
        <f t="shared" si="3"/>
        <v>42531</v>
      </c>
      <c r="B257" s="34">
        <v>0</v>
      </c>
      <c r="C257" s="40" t="s">
        <v>891</v>
      </c>
      <c r="D257" s="40" t="s">
        <v>193</v>
      </c>
      <c r="E257" s="40" t="s">
        <v>892</v>
      </c>
      <c r="F257" s="40" t="s">
        <v>893</v>
      </c>
    </row>
    <row r="258" spans="1:6" ht="14.25" customHeight="1" x14ac:dyDescent="0.2">
      <c r="A258" s="85">
        <f t="shared" ref="A258:A321" si="4">A234+1</f>
        <v>42531.041669999999</v>
      </c>
      <c r="B258" s="34">
        <v>1</v>
      </c>
      <c r="C258" s="40" t="s">
        <v>894</v>
      </c>
      <c r="D258" s="40" t="s">
        <v>193</v>
      </c>
      <c r="E258" s="40" t="s">
        <v>895</v>
      </c>
      <c r="F258" s="40" t="s">
        <v>896</v>
      </c>
    </row>
    <row r="259" spans="1:6" ht="14.25" customHeight="1" x14ac:dyDescent="0.2">
      <c r="A259" s="85">
        <f t="shared" si="4"/>
        <v>42531.083330000001</v>
      </c>
      <c r="B259" s="34">
        <v>2</v>
      </c>
      <c r="C259" s="40" t="s">
        <v>897</v>
      </c>
      <c r="D259" s="40" t="s">
        <v>193</v>
      </c>
      <c r="E259" s="40" t="s">
        <v>898</v>
      </c>
      <c r="F259" s="40" t="s">
        <v>899</v>
      </c>
    </row>
    <row r="260" spans="1:6" ht="14.25" customHeight="1" x14ac:dyDescent="0.2">
      <c r="A260" s="85">
        <f t="shared" si="4"/>
        <v>42531.125</v>
      </c>
      <c r="B260" s="34">
        <v>3</v>
      </c>
      <c r="C260" s="40" t="s">
        <v>900</v>
      </c>
      <c r="D260" s="40" t="s">
        <v>193</v>
      </c>
      <c r="E260" s="40" t="s">
        <v>901</v>
      </c>
      <c r="F260" s="40" t="s">
        <v>245</v>
      </c>
    </row>
    <row r="261" spans="1:6" ht="14.25" customHeight="1" x14ac:dyDescent="0.2">
      <c r="A261" s="85">
        <f t="shared" si="4"/>
        <v>42531.166669999999</v>
      </c>
      <c r="B261" s="34">
        <v>4</v>
      </c>
      <c r="C261" s="40" t="s">
        <v>902</v>
      </c>
      <c r="D261" s="40" t="s">
        <v>903</v>
      </c>
      <c r="E261" s="40" t="s">
        <v>205</v>
      </c>
      <c r="F261" s="40" t="s">
        <v>904</v>
      </c>
    </row>
    <row r="262" spans="1:6" ht="14.25" customHeight="1" x14ac:dyDescent="0.2">
      <c r="A262" s="85">
        <f t="shared" si="4"/>
        <v>42531.208330000001</v>
      </c>
      <c r="B262" s="34">
        <v>5</v>
      </c>
      <c r="C262" s="40" t="s">
        <v>905</v>
      </c>
      <c r="D262" s="40" t="s">
        <v>193</v>
      </c>
      <c r="E262" s="40" t="s">
        <v>906</v>
      </c>
      <c r="F262" s="40" t="s">
        <v>907</v>
      </c>
    </row>
    <row r="263" spans="1:6" ht="14.25" customHeight="1" x14ac:dyDescent="0.2">
      <c r="A263" s="85">
        <f t="shared" si="4"/>
        <v>42531.25</v>
      </c>
      <c r="B263" s="34">
        <v>6</v>
      </c>
      <c r="C263" s="40" t="s">
        <v>908</v>
      </c>
      <c r="D263" s="40" t="s">
        <v>909</v>
      </c>
      <c r="E263" s="40" t="s">
        <v>193</v>
      </c>
      <c r="F263" s="40" t="s">
        <v>910</v>
      </c>
    </row>
    <row r="264" spans="1:6" ht="14.25" customHeight="1" x14ac:dyDescent="0.2">
      <c r="A264" s="85">
        <f t="shared" si="4"/>
        <v>42531.291669999999</v>
      </c>
      <c r="B264" s="34">
        <v>7</v>
      </c>
      <c r="C264" s="40" t="s">
        <v>911</v>
      </c>
      <c r="D264" s="40" t="s">
        <v>912</v>
      </c>
      <c r="E264" s="40" t="s">
        <v>193</v>
      </c>
      <c r="F264" s="40" t="s">
        <v>913</v>
      </c>
    </row>
    <row r="265" spans="1:6" ht="14.25" customHeight="1" x14ac:dyDescent="0.2">
      <c r="A265" s="85">
        <f t="shared" si="4"/>
        <v>42531.333330000001</v>
      </c>
      <c r="B265" s="34">
        <v>8</v>
      </c>
      <c r="C265" s="40" t="s">
        <v>914</v>
      </c>
      <c r="D265" s="40" t="s">
        <v>915</v>
      </c>
      <c r="E265" s="40" t="s">
        <v>193</v>
      </c>
      <c r="F265" s="40" t="s">
        <v>916</v>
      </c>
    </row>
    <row r="266" spans="1:6" ht="14.25" customHeight="1" x14ac:dyDescent="0.2">
      <c r="A266" s="85">
        <f t="shared" si="4"/>
        <v>42531.375</v>
      </c>
      <c r="B266" s="34">
        <v>9</v>
      </c>
      <c r="C266" s="40" t="s">
        <v>917</v>
      </c>
      <c r="D266" s="40" t="s">
        <v>193</v>
      </c>
      <c r="E266" s="40" t="s">
        <v>918</v>
      </c>
      <c r="F266" s="40" t="s">
        <v>919</v>
      </c>
    </row>
    <row r="267" spans="1:6" ht="14.25" customHeight="1" x14ac:dyDescent="0.2">
      <c r="A267" s="85">
        <f t="shared" si="4"/>
        <v>42531.416669999999</v>
      </c>
      <c r="B267" s="34">
        <v>10</v>
      </c>
      <c r="C267" s="40" t="s">
        <v>920</v>
      </c>
      <c r="D267" s="40" t="s">
        <v>193</v>
      </c>
      <c r="E267" s="40" t="s">
        <v>921</v>
      </c>
      <c r="F267" s="40" t="s">
        <v>876</v>
      </c>
    </row>
    <row r="268" spans="1:6" ht="14.25" customHeight="1" x14ac:dyDescent="0.2">
      <c r="A268" s="85">
        <f t="shared" si="4"/>
        <v>42531.458330000001</v>
      </c>
      <c r="B268" s="34">
        <v>11</v>
      </c>
      <c r="C268" s="40" t="s">
        <v>922</v>
      </c>
      <c r="D268" s="40" t="s">
        <v>193</v>
      </c>
      <c r="E268" s="40" t="s">
        <v>923</v>
      </c>
      <c r="F268" s="40" t="s">
        <v>924</v>
      </c>
    </row>
    <row r="269" spans="1:6" ht="14.25" customHeight="1" x14ac:dyDescent="0.2">
      <c r="A269" s="85">
        <f t="shared" si="4"/>
        <v>42531.5</v>
      </c>
      <c r="B269" s="34">
        <v>12</v>
      </c>
      <c r="C269" s="40" t="s">
        <v>925</v>
      </c>
      <c r="D269" s="40" t="s">
        <v>194</v>
      </c>
      <c r="E269" s="40" t="s">
        <v>926</v>
      </c>
      <c r="F269" s="40" t="s">
        <v>927</v>
      </c>
    </row>
    <row r="270" spans="1:6" ht="14.25" customHeight="1" x14ac:dyDescent="0.2">
      <c r="A270" s="85">
        <f t="shared" si="4"/>
        <v>42531.541669999999</v>
      </c>
      <c r="B270" s="34">
        <v>13</v>
      </c>
      <c r="C270" s="40" t="s">
        <v>928</v>
      </c>
      <c r="D270" s="40" t="s">
        <v>193</v>
      </c>
      <c r="E270" s="40" t="s">
        <v>848</v>
      </c>
      <c r="F270" s="40" t="s">
        <v>929</v>
      </c>
    </row>
    <row r="271" spans="1:6" ht="14.25" customHeight="1" x14ac:dyDescent="0.2">
      <c r="A271" s="85">
        <f t="shared" si="4"/>
        <v>42531.583330000001</v>
      </c>
      <c r="B271" s="34">
        <v>14</v>
      </c>
      <c r="C271" s="40" t="s">
        <v>930</v>
      </c>
      <c r="D271" s="40" t="s">
        <v>193</v>
      </c>
      <c r="E271" s="40" t="s">
        <v>931</v>
      </c>
      <c r="F271" s="40" t="s">
        <v>932</v>
      </c>
    </row>
    <row r="272" spans="1:6" ht="14.25" customHeight="1" x14ac:dyDescent="0.2">
      <c r="A272" s="85">
        <f t="shared" si="4"/>
        <v>42531.625</v>
      </c>
      <c r="B272" s="34">
        <v>15</v>
      </c>
      <c r="C272" s="40" t="s">
        <v>729</v>
      </c>
      <c r="D272" s="40" t="s">
        <v>193</v>
      </c>
      <c r="E272" s="40" t="s">
        <v>933</v>
      </c>
      <c r="F272" s="40" t="s">
        <v>731</v>
      </c>
    </row>
    <row r="273" spans="1:6" ht="14.25" customHeight="1" x14ac:dyDescent="0.2">
      <c r="A273" s="85">
        <f t="shared" si="4"/>
        <v>42531.666669999999</v>
      </c>
      <c r="B273" s="34">
        <v>16</v>
      </c>
      <c r="C273" s="40" t="s">
        <v>209</v>
      </c>
      <c r="D273" s="40" t="s">
        <v>193</v>
      </c>
      <c r="E273" s="40" t="s">
        <v>934</v>
      </c>
      <c r="F273" s="40" t="s">
        <v>935</v>
      </c>
    </row>
    <row r="274" spans="1:6" ht="14.25" customHeight="1" x14ac:dyDescent="0.2">
      <c r="A274" s="85">
        <f t="shared" si="4"/>
        <v>42531.708330000001</v>
      </c>
      <c r="B274" s="34">
        <v>17</v>
      </c>
      <c r="C274" s="40" t="s">
        <v>936</v>
      </c>
      <c r="D274" s="40" t="s">
        <v>193</v>
      </c>
      <c r="E274" s="40" t="s">
        <v>937</v>
      </c>
      <c r="F274" s="40" t="s">
        <v>938</v>
      </c>
    </row>
    <row r="275" spans="1:6" ht="14.25" customHeight="1" x14ac:dyDescent="0.2">
      <c r="A275" s="85">
        <f t="shared" si="4"/>
        <v>42531.75</v>
      </c>
      <c r="B275" s="34">
        <v>18</v>
      </c>
      <c r="C275" s="40" t="s">
        <v>936</v>
      </c>
      <c r="D275" s="40" t="s">
        <v>193</v>
      </c>
      <c r="E275" s="40" t="s">
        <v>939</v>
      </c>
      <c r="F275" s="40" t="s">
        <v>938</v>
      </c>
    </row>
    <row r="276" spans="1:6" ht="14.25" customHeight="1" x14ac:dyDescent="0.2">
      <c r="A276" s="85">
        <f t="shared" si="4"/>
        <v>42531.791669999999</v>
      </c>
      <c r="B276" s="34">
        <v>19</v>
      </c>
      <c r="C276" s="40" t="s">
        <v>940</v>
      </c>
      <c r="D276" s="40" t="s">
        <v>193</v>
      </c>
      <c r="E276" s="40" t="s">
        <v>941</v>
      </c>
      <c r="F276" s="40" t="s">
        <v>942</v>
      </c>
    </row>
    <row r="277" spans="1:6" ht="14.25" customHeight="1" x14ac:dyDescent="0.2">
      <c r="A277" s="85">
        <f t="shared" si="4"/>
        <v>42531.833330000001</v>
      </c>
      <c r="B277" s="34">
        <v>20</v>
      </c>
      <c r="C277" s="40" t="s">
        <v>943</v>
      </c>
      <c r="D277" s="40" t="s">
        <v>193</v>
      </c>
      <c r="E277" s="40" t="s">
        <v>944</v>
      </c>
      <c r="F277" s="40" t="s">
        <v>945</v>
      </c>
    </row>
    <row r="278" spans="1:6" ht="14.25" customHeight="1" x14ac:dyDescent="0.2">
      <c r="A278" s="85">
        <f t="shared" si="4"/>
        <v>42531.875</v>
      </c>
      <c r="B278" s="34">
        <v>21</v>
      </c>
      <c r="C278" s="40" t="s">
        <v>946</v>
      </c>
      <c r="D278" s="40" t="s">
        <v>193</v>
      </c>
      <c r="E278" s="40" t="s">
        <v>947</v>
      </c>
      <c r="F278" s="40" t="s">
        <v>948</v>
      </c>
    </row>
    <row r="279" spans="1:6" ht="14.25" customHeight="1" x14ac:dyDescent="0.2">
      <c r="A279" s="85">
        <f t="shared" si="4"/>
        <v>42531.916669999999</v>
      </c>
      <c r="B279" s="34">
        <v>22</v>
      </c>
      <c r="C279" s="40" t="s">
        <v>949</v>
      </c>
      <c r="D279" s="40" t="s">
        <v>193</v>
      </c>
      <c r="E279" s="40" t="s">
        <v>950</v>
      </c>
      <c r="F279" s="40" t="s">
        <v>208</v>
      </c>
    </row>
    <row r="280" spans="1:6" ht="14.25" customHeight="1" x14ac:dyDescent="0.2">
      <c r="A280" s="85">
        <f t="shared" si="4"/>
        <v>42531.958330000001</v>
      </c>
      <c r="B280" s="34">
        <v>23</v>
      </c>
      <c r="C280" s="40" t="s">
        <v>951</v>
      </c>
      <c r="D280" s="40" t="s">
        <v>193</v>
      </c>
      <c r="E280" s="40" t="s">
        <v>952</v>
      </c>
      <c r="F280" s="40" t="s">
        <v>953</v>
      </c>
    </row>
    <row r="281" spans="1:6" ht="14.25" customHeight="1" x14ac:dyDescent="0.2">
      <c r="A281" s="85">
        <f t="shared" si="4"/>
        <v>42532</v>
      </c>
      <c r="B281" s="34">
        <v>0</v>
      </c>
      <c r="C281" s="40" t="s">
        <v>954</v>
      </c>
      <c r="D281" s="40" t="s">
        <v>193</v>
      </c>
      <c r="E281" s="40" t="s">
        <v>955</v>
      </c>
      <c r="F281" s="40" t="s">
        <v>956</v>
      </c>
    </row>
    <row r="282" spans="1:6" ht="14.25" customHeight="1" x14ac:dyDescent="0.2">
      <c r="A282" s="85">
        <f t="shared" si="4"/>
        <v>42532.041669999999</v>
      </c>
      <c r="B282" s="34">
        <v>1</v>
      </c>
      <c r="C282" s="40" t="s">
        <v>957</v>
      </c>
      <c r="D282" s="40" t="s">
        <v>193</v>
      </c>
      <c r="E282" s="40" t="s">
        <v>958</v>
      </c>
      <c r="F282" s="40" t="s">
        <v>959</v>
      </c>
    </row>
    <row r="283" spans="1:6" ht="14.25" customHeight="1" x14ac:dyDescent="0.2">
      <c r="A283" s="85">
        <f t="shared" si="4"/>
        <v>42532.083330000001</v>
      </c>
      <c r="B283" s="34">
        <v>2</v>
      </c>
      <c r="C283" s="40" t="s">
        <v>960</v>
      </c>
      <c r="D283" s="40" t="s">
        <v>194</v>
      </c>
      <c r="E283" s="40" t="s">
        <v>961</v>
      </c>
      <c r="F283" s="40" t="s">
        <v>962</v>
      </c>
    </row>
    <row r="284" spans="1:6" ht="14.25" customHeight="1" x14ac:dyDescent="0.2">
      <c r="A284" s="85">
        <f t="shared" si="4"/>
        <v>42532.125</v>
      </c>
      <c r="B284" s="34">
        <v>3</v>
      </c>
      <c r="C284" s="40" t="s">
        <v>963</v>
      </c>
      <c r="D284" s="40" t="s">
        <v>193</v>
      </c>
      <c r="E284" s="40" t="s">
        <v>964</v>
      </c>
      <c r="F284" s="40" t="s">
        <v>965</v>
      </c>
    </row>
    <row r="285" spans="1:6" ht="14.25" customHeight="1" x14ac:dyDescent="0.2">
      <c r="A285" s="85">
        <f t="shared" si="4"/>
        <v>42532.166669999999</v>
      </c>
      <c r="B285" s="34">
        <v>4</v>
      </c>
      <c r="C285" s="40" t="s">
        <v>966</v>
      </c>
      <c r="D285" s="40" t="s">
        <v>967</v>
      </c>
      <c r="E285" s="40" t="s">
        <v>193</v>
      </c>
      <c r="F285" s="40" t="s">
        <v>968</v>
      </c>
    </row>
    <row r="286" spans="1:6" ht="14.25" customHeight="1" x14ac:dyDescent="0.2">
      <c r="A286" s="85">
        <f t="shared" si="4"/>
        <v>42532.208330000001</v>
      </c>
      <c r="B286" s="34">
        <v>5</v>
      </c>
      <c r="C286" s="40" t="s">
        <v>969</v>
      </c>
      <c r="D286" s="40" t="s">
        <v>970</v>
      </c>
      <c r="E286" s="40" t="s">
        <v>193</v>
      </c>
      <c r="F286" s="40" t="s">
        <v>971</v>
      </c>
    </row>
    <row r="287" spans="1:6" ht="14.25" customHeight="1" x14ac:dyDescent="0.2">
      <c r="A287" s="85">
        <f t="shared" si="4"/>
        <v>42532.25</v>
      </c>
      <c r="B287" s="34">
        <v>6</v>
      </c>
      <c r="C287" s="40" t="s">
        <v>972</v>
      </c>
      <c r="D287" s="40" t="s">
        <v>194</v>
      </c>
      <c r="E287" s="40" t="s">
        <v>973</v>
      </c>
      <c r="F287" s="40" t="s">
        <v>974</v>
      </c>
    </row>
    <row r="288" spans="1:6" ht="14.25" customHeight="1" x14ac:dyDescent="0.2">
      <c r="A288" s="85">
        <f t="shared" si="4"/>
        <v>42532.291669999999</v>
      </c>
      <c r="B288" s="34">
        <v>7</v>
      </c>
      <c r="C288" s="40" t="s">
        <v>452</v>
      </c>
      <c r="D288" s="40" t="s">
        <v>975</v>
      </c>
      <c r="E288" s="40" t="s">
        <v>193</v>
      </c>
      <c r="F288" s="40" t="s">
        <v>454</v>
      </c>
    </row>
    <row r="289" spans="1:6" ht="14.25" customHeight="1" x14ac:dyDescent="0.2">
      <c r="A289" s="85">
        <f t="shared" si="4"/>
        <v>42532.333330000001</v>
      </c>
      <c r="B289" s="34">
        <v>8</v>
      </c>
      <c r="C289" s="40" t="s">
        <v>976</v>
      </c>
      <c r="D289" s="40" t="s">
        <v>977</v>
      </c>
      <c r="E289" s="40" t="s">
        <v>193</v>
      </c>
      <c r="F289" s="40" t="s">
        <v>213</v>
      </c>
    </row>
    <row r="290" spans="1:6" ht="14.25" customHeight="1" x14ac:dyDescent="0.2">
      <c r="A290" s="85">
        <f t="shared" si="4"/>
        <v>42532.375</v>
      </c>
      <c r="B290" s="34">
        <v>9</v>
      </c>
      <c r="C290" s="40" t="s">
        <v>978</v>
      </c>
      <c r="D290" s="40" t="s">
        <v>193</v>
      </c>
      <c r="E290" s="40" t="s">
        <v>979</v>
      </c>
      <c r="F290" s="40" t="s">
        <v>980</v>
      </c>
    </row>
    <row r="291" spans="1:6" ht="14.25" customHeight="1" x14ac:dyDescent="0.2">
      <c r="A291" s="85">
        <f t="shared" si="4"/>
        <v>42532.416669999999</v>
      </c>
      <c r="B291" s="34">
        <v>10</v>
      </c>
      <c r="C291" s="40" t="s">
        <v>981</v>
      </c>
      <c r="D291" s="40" t="s">
        <v>193</v>
      </c>
      <c r="E291" s="40" t="s">
        <v>982</v>
      </c>
      <c r="F291" s="40" t="s">
        <v>983</v>
      </c>
    </row>
    <row r="292" spans="1:6" ht="14.25" customHeight="1" x14ac:dyDescent="0.2">
      <c r="A292" s="85">
        <f t="shared" si="4"/>
        <v>42532.458330000001</v>
      </c>
      <c r="B292" s="34">
        <v>11</v>
      </c>
      <c r="C292" s="40" t="s">
        <v>981</v>
      </c>
      <c r="D292" s="40" t="s">
        <v>193</v>
      </c>
      <c r="E292" s="40" t="s">
        <v>984</v>
      </c>
      <c r="F292" s="40" t="s">
        <v>983</v>
      </c>
    </row>
    <row r="293" spans="1:6" ht="14.25" customHeight="1" x14ac:dyDescent="0.2">
      <c r="A293" s="85">
        <f t="shared" si="4"/>
        <v>42532.5</v>
      </c>
      <c r="B293" s="34">
        <v>12</v>
      </c>
      <c r="C293" s="40" t="s">
        <v>985</v>
      </c>
      <c r="D293" s="40" t="s">
        <v>986</v>
      </c>
      <c r="E293" s="40" t="s">
        <v>193</v>
      </c>
      <c r="F293" s="40" t="s">
        <v>987</v>
      </c>
    </row>
    <row r="294" spans="1:6" ht="14.25" customHeight="1" x14ac:dyDescent="0.2">
      <c r="A294" s="85">
        <f t="shared" si="4"/>
        <v>42532.541669999999</v>
      </c>
      <c r="B294" s="34">
        <v>13</v>
      </c>
      <c r="C294" s="40" t="s">
        <v>988</v>
      </c>
      <c r="D294" s="40" t="s">
        <v>989</v>
      </c>
      <c r="E294" s="40" t="s">
        <v>193</v>
      </c>
      <c r="F294" s="40" t="s">
        <v>990</v>
      </c>
    </row>
    <row r="295" spans="1:6" ht="14.25" customHeight="1" x14ac:dyDescent="0.2">
      <c r="A295" s="85">
        <f t="shared" si="4"/>
        <v>42532.583330000001</v>
      </c>
      <c r="B295" s="34">
        <v>14</v>
      </c>
      <c r="C295" s="40" t="s">
        <v>985</v>
      </c>
      <c r="D295" s="40" t="s">
        <v>991</v>
      </c>
      <c r="E295" s="40" t="s">
        <v>193</v>
      </c>
      <c r="F295" s="40" t="s">
        <v>987</v>
      </c>
    </row>
    <row r="296" spans="1:6" ht="14.25" customHeight="1" x14ac:dyDescent="0.2">
      <c r="A296" s="85">
        <f t="shared" si="4"/>
        <v>42532.625</v>
      </c>
      <c r="B296" s="34">
        <v>15</v>
      </c>
      <c r="C296" s="40" t="s">
        <v>992</v>
      </c>
      <c r="D296" s="40" t="s">
        <v>993</v>
      </c>
      <c r="E296" s="40" t="s">
        <v>193</v>
      </c>
      <c r="F296" s="40" t="s">
        <v>994</v>
      </c>
    </row>
    <row r="297" spans="1:6" ht="14.25" customHeight="1" x14ac:dyDescent="0.2">
      <c r="A297" s="85">
        <f t="shared" si="4"/>
        <v>42532.666669999999</v>
      </c>
      <c r="B297" s="34">
        <v>16</v>
      </c>
      <c r="C297" s="40" t="s">
        <v>995</v>
      </c>
      <c r="D297" s="40" t="s">
        <v>996</v>
      </c>
      <c r="E297" s="40" t="s">
        <v>193</v>
      </c>
      <c r="F297" s="40" t="s">
        <v>997</v>
      </c>
    </row>
    <row r="298" spans="1:6" ht="14.25" customHeight="1" x14ac:dyDescent="0.2">
      <c r="A298" s="85">
        <f t="shared" si="4"/>
        <v>42532.708330000001</v>
      </c>
      <c r="B298" s="34">
        <v>17</v>
      </c>
      <c r="C298" s="40" t="s">
        <v>998</v>
      </c>
      <c r="D298" s="40" t="s">
        <v>999</v>
      </c>
      <c r="E298" s="40" t="s">
        <v>193</v>
      </c>
      <c r="F298" s="40" t="s">
        <v>1000</v>
      </c>
    </row>
    <row r="299" spans="1:6" ht="14.25" customHeight="1" x14ac:dyDescent="0.2">
      <c r="A299" s="85">
        <f t="shared" si="4"/>
        <v>42532.75</v>
      </c>
      <c r="B299" s="34">
        <v>18</v>
      </c>
      <c r="C299" s="40" t="s">
        <v>1001</v>
      </c>
      <c r="D299" s="40" t="s">
        <v>1002</v>
      </c>
      <c r="E299" s="40" t="s">
        <v>193</v>
      </c>
      <c r="F299" s="40" t="s">
        <v>1003</v>
      </c>
    </row>
    <row r="300" spans="1:6" ht="14.25" customHeight="1" x14ac:dyDescent="0.2">
      <c r="A300" s="85">
        <f t="shared" si="4"/>
        <v>42532.791669999999</v>
      </c>
      <c r="B300" s="34">
        <v>19</v>
      </c>
      <c r="C300" s="40" t="s">
        <v>1004</v>
      </c>
      <c r="D300" s="40" t="s">
        <v>1005</v>
      </c>
      <c r="E300" s="40" t="s">
        <v>193</v>
      </c>
      <c r="F300" s="40" t="s">
        <v>1006</v>
      </c>
    </row>
    <row r="301" spans="1:6" ht="14.25" customHeight="1" x14ac:dyDescent="0.2">
      <c r="A301" s="85">
        <f t="shared" si="4"/>
        <v>42532.833330000001</v>
      </c>
      <c r="B301" s="34">
        <v>20</v>
      </c>
      <c r="C301" s="40" t="s">
        <v>1007</v>
      </c>
      <c r="D301" s="40" t="s">
        <v>1008</v>
      </c>
      <c r="E301" s="40" t="s">
        <v>193</v>
      </c>
      <c r="F301" s="40" t="s">
        <v>1009</v>
      </c>
    </row>
    <row r="302" spans="1:6" ht="14.25" customHeight="1" x14ac:dyDescent="0.2">
      <c r="A302" s="85">
        <f t="shared" si="4"/>
        <v>42532.875</v>
      </c>
      <c r="B302" s="34">
        <v>21</v>
      </c>
      <c r="C302" s="40" t="s">
        <v>740</v>
      </c>
      <c r="D302" s="40" t="s">
        <v>1010</v>
      </c>
      <c r="E302" s="40" t="s">
        <v>193</v>
      </c>
      <c r="F302" s="40" t="s">
        <v>1011</v>
      </c>
    </row>
    <row r="303" spans="1:6" ht="14.25" customHeight="1" x14ac:dyDescent="0.2">
      <c r="A303" s="85">
        <f t="shared" si="4"/>
        <v>42532.916669999999</v>
      </c>
      <c r="B303" s="34">
        <v>22</v>
      </c>
      <c r="C303" s="40" t="s">
        <v>1012</v>
      </c>
      <c r="D303" s="40" t="s">
        <v>193</v>
      </c>
      <c r="E303" s="40" t="s">
        <v>1013</v>
      </c>
      <c r="F303" s="40" t="s">
        <v>1014</v>
      </c>
    </row>
    <row r="304" spans="1:6" ht="14.25" customHeight="1" x14ac:dyDescent="0.2">
      <c r="A304" s="85">
        <f t="shared" si="4"/>
        <v>42532.958330000001</v>
      </c>
      <c r="B304" s="34">
        <v>23</v>
      </c>
      <c r="C304" s="40" t="s">
        <v>1015</v>
      </c>
      <c r="D304" s="40" t="s">
        <v>193</v>
      </c>
      <c r="E304" s="40" t="s">
        <v>1016</v>
      </c>
      <c r="F304" s="40" t="s">
        <v>1017</v>
      </c>
    </row>
    <row r="305" spans="1:6" ht="14.25" customHeight="1" x14ac:dyDescent="0.2">
      <c r="A305" s="85">
        <f t="shared" si="4"/>
        <v>42533</v>
      </c>
      <c r="B305" s="34">
        <v>0</v>
      </c>
      <c r="C305" s="40" t="s">
        <v>1018</v>
      </c>
      <c r="D305" s="40" t="s">
        <v>193</v>
      </c>
      <c r="E305" s="40" t="s">
        <v>1019</v>
      </c>
      <c r="F305" s="40" t="s">
        <v>1020</v>
      </c>
    </row>
    <row r="306" spans="1:6" ht="14.25" customHeight="1" x14ac:dyDescent="0.2">
      <c r="A306" s="85">
        <f t="shared" si="4"/>
        <v>42533.041669999999</v>
      </c>
      <c r="B306" s="34">
        <v>1</v>
      </c>
      <c r="C306" s="40" t="s">
        <v>1021</v>
      </c>
      <c r="D306" s="40" t="s">
        <v>194</v>
      </c>
      <c r="E306" s="40" t="s">
        <v>1022</v>
      </c>
      <c r="F306" s="40" t="s">
        <v>240</v>
      </c>
    </row>
    <row r="307" spans="1:6" ht="14.25" customHeight="1" x14ac:dyDescent="0.2">
      <c r="A307" s="85">
        <f t="shared" si="4"/>
        <v>42533.083330000001</v>
      </c>
      <c r="B307" s="34">
        <v>2</v>
      </c>
      <c r="C307" s="40" t="s">
        <v>1023</v>
      </c>
      <c r="D307" s="40" t="s">
        <v>194</v>
      </c>
      <c r="E307" s="40" t="s">
        <v>1024</v>
      </c>
      <c r="F307" s="40" t="s">
        <v>1025</v>
      </c>
    </row>
    <row r="308" spans="1:6" ht="14.25" customHeight="1" x14ac:dyDescent="0.2">
      <c r="A308" s="85">
        <f t="shared" si="4"/>
        <v>42533.125</v>
      </c>
      <c r="B308" s="34">
        <v>3</v>
      </c>
      <c r="C308" s="40" t="s">
        <v>1026</v>
      </c>
      <c r="D308" s="40" t="s">
        <v>193</v>
      </c>
      <c r="E308" s="40" t="s">
        <v>1027</v>
      </c>
      <c r="F308" s="40" t="s">
        <v>1028</v>
      </c>
    </row>
    <row r="309" spans="1:6" ht="14.25" customHeight="1" x14ac:dyDescent="0.2">
      <c r="A309" s="85">
        <f t="shared" si="4"/>
        <v>42533.166669999999</v>
      </c>
      <c r="B309" s="34">
        <v>4</v>
      </c>
      <c r="C309" s="40" t="s">
        <v>1029</v>
      </c>
      <c r="D309" s="40" t="s">
        <v>193</v>
      </c>
      <c r="E309" s="40" t="s">
        <v>1030</v>
      </c>
      <c r="F309" s="40" t="s">
        <v>291</v>
      </c>
    </row>
    <row r="310" spans="1:6" ht="14.25" customHeight="1" x14ac:dyDescent="0.2">
      <c r="A310" s="85">
        <f t="shared" si="4"/>
        <v>42533.208330000001</v>
      </c>
      <c r="B310" s="34">
        <v>5</v>
      </c>
      <c r="C310" s="40" t="s">
        <v>1031</v>
      </c>
      <c r="D310" s="40" t="s">
        <v>1032</v>
      </c>
      <c r="E310" s="40" t="s">
        <v>193</v>
      </c>
      <c r="F310" s="40" t="s">
        <v>1033</v>
      </c>
    </row>
    <row r="311" spans="1:6" ht="14.25" customHeight="1" x14ac:dyDescent="0.2">
      <c r="A311" s="85">
        <f t="shared" si="4"/>
        <v>42533.25</v>
      </c>
      <c r="B311" s="34">
        <v>6</v>
      </c>
      <c r="C311" s="40" t="s">
        <v>1034</v>
      </c>
      <c r="D311" s="40" t="s">
        <v>193</v>
      </c>
      <c r="E311" s="40" t="s">
        <v>1035</v>
      </c>
      <c r="F311" s="40" t="s">
        <v>1036</v>
      </c>
    </row>
    <row r="312" spans="1:6" ht="14.25" customHeight="1" x14ac:dyDescent="0.2">
      <c r="A312" s="85">
        <f t="shared" si="4"/>
        <v>42533.291669999999</v>
      </c>
      <c r="B312" s="34">
        <v>7</v>
      </c>
      <c r="C312" s="40" t="s">
        <v>1037</v>
      </c>
      <c r="D312" s="40" t="s">
        <v>1038</v>
      </c>
      <c r="E312" s="40" t="s">
        <v>193</v>
      </c>
      <c r="F312" s="40" t="s">
        <v>1039</v>
      </c>
    </row>
    <row r="313" spans="1:6" ht="14.25" customHeight="1" x14ac:dyDescent="0.2">
      <c r="A313" s="85">
        <f t="shared" si="4"/>
        <v>42533.333330000001</v>
      </c>
      <c r="B313" s="34">
        <v>8</v>
      </c>
      <c r="C313" s="40" t="s">
        <v>1040</v>
      </c>
      <c r="D313" s="40" t="s">
        <v>1041</v>
      </c>
      <c r="E313" s="40" t="s">
        <v>193</v>
      </c>
      <c r="F313" s="40" t="s">
        <v>270</v>
      </c>
    </row>
    <row r="314" spans="1:6" ht="14.25" customHeight="1" x14ac:dyDescent="0.2">
      <c r="A314" s="85">
        <f t="shared" si="4"/>
        <v>42533.375</v>
      </c>
      <c r="B314" s="34">
        <v>9</v>
      </c>
      <c r="C314" s="40" t="s">
        <v>1042</v>
      </c>
      <c r="D314" s="40" t="s">
        <v>193</v>
      </c>
      <c r="E314" s="40" t="s">
        <v>1043</v>
      </c>
      <c r="F314" s="40" t="s">
        <v>1044</v>
      </c>
    </row>
    <row r="315" spans="1:6" ht="14.25" customHeight="1" x14ac:dyDescent="0.2">
      <c r="A315" s="85">
        <f t="shared" si="4"/>
        <v>42533.416669999999</v>
      </c>
      <c r="B315" s="34">
        <v>10</v>
      </c>
      <c r="C315" s="40" t="s">
        <v>1045</v>
      </c>
      <c r="D315" s="40" t="s">
        <v>194</v>
      </c>
      <c r="E315" s="40" t="s">
        <v>1046</v>
      </c>
      <c r="F315" s="40" t="s">
        <v>1047</v>
      </c>
    </row>
    <row r="316" spans="1:6" ht="14.25" customHeight="1" x14ac:dyDescent="0.2">
      <c r="A316" s="85">
        <f t="shared" si="4"/>
        <v>42533.458330000001</v>
      </c>
      <c r="B316" s="34">
        <v>11</v>
      </c>
      <c r="C316" s="40" t="s">
        <v>1048</v>
      </c>
      <c r="D316" s="40" t="s">
        <v>193</v>
      </c>
      <c r="E316" s="40" t="s">
        <v>1049</v>
      </c>
      <c r="F316" s="40" t="s">
        <v>1050</v>
      </c>
    </row>
    <row r="317" spans="1:6" ht="14.25" customHeight="1" x14ac:dyDescent="0.2">
      <c r="A317" s="85">
        <f t="shared" si="4"/>
        <v>42533.5</v>
      </c>
      <c r="B317" s="34">
        <v>12</v>
      </c>
      <c r="C317" s="40" t="s">
        <v>1051</v>
      </c>
      <c r="D317" s="40" t="s">
        <v>193</v>
      </c>
      <c r="E317" s="40" t="s">
        <v>268</v>
      </c>
      <c r="F317" s="40" t="s">
        <v>1052</v>
      </c>
    </row>
    <row r="318" spans="1:6" ht="14.25" customHeight="1" x14ac:dyDescent="0.2">
      <c r="A318" s="85">
        <f t="shared" si="4"/>
        <v>42533.541669999999</v>
      </c>
      <c r="B318" s="34">
        <v>13</v>
      </c>
      <c r="C318" s="40" t="s">
        <v>283</v>
      </c>
      <c r="D318" s="40" t="s">
        <v>193</v>
      </c>
      <c r="E318" s="40" t="s">
        <v>1053</v>
      </c>
      <c r="F318" s="40" t="s">
        <v>1054</v>
      </c>
    </row>
    <row r="319" spans="1:6" ht="14.25" customHeight="1" x14ac:dyDescent="0.2">
      <c r="A319" s="85">
        <f t="shared" si="4"/>
        <v>42533.583330000001</v>
      </c>
      <c r="B319" s="34">
        <v>14</v>
      </c>
      <c r="C319" s="40" t="s">
        <v>1055</v>
      </c>
      <c r="D319" s="40" t="s">
        <v>193</v>
      </c>
      <c r="E319" s="40" t="s">
        <v>1056</v>
      </c>
      <c r="F319" s="40" t="s">
        <v>203</v>
      </c>
    </row>
    <row r="320" spans="1:6" ht="14.25" customHeight="1" x14ac:dyDescent="0.2">
      <c r="A320" s="85">
        <f t="shared" si="4"/>
        <v>42533.625</v>
      </c>
      <c r="B320" s="34">
        <v>15</v>
      </c>
      <c r="C320" s="40" t="s">
        <v>1057</v>
      </c>
      <c r="D320" s="40" t="s">
        <v>193</v>
      </c>
      <c r="E320" s="40" t="s">
        <v>1058</v>
      </c>
      <c r="F320" s="40" t="s">
        <v>237</v>
      </c>
    </row>
    <row r="321" spans="1:6" ht="14.25" customHeight="1" x14ac:dyDescent="0.2">
      <c r="A321" s="85">
        <f t="shared" si="4"/>
        <v>42533.666669999999</v>
      </c>
      <c r="B321" s="34">
        <v>16</v>
      </c>
      <c r="C321" s="40" t="s">
        <v>597</v>
      </c>
      <c r="D321" s="40" t="s">
        <v>193</v>
      </c>
      <c r="E321" s="40" t="s">
        <v>1059</v>
      </c>
      <c r="F321" s="40" t="s">
        <v>599</v>
      </c>
    </row>
    <row r="322" spans="1:6" ht="14.25" customHeight="1" x14ac:dyDescent="0.2">
      <c r="A322" s="85">
        <f t="shared" ref="A322:A385" si="5">A298+1</f>
        <v>42533.708330000001</v>
      </c>
      <c r="B322" s="34">
        <v>17</v>
      </c>
      <c r="C322" s="40" t="s">
        <v>1060</v>
      </c>
      <c r="D322" s="40" t="s">
        <v>193</v>
      </c>
      <c r="E322" s="40" t="s">
        <v>1061</v>
      </c>
      <c r="F322" s="40" t="s">
        <v>1062</v>
      </c>
    </row>
    <row r="323" spans="1:6" ht="14.25" customHeight="1" x14ac:dyDescent="0.2">
      <c r="A323" s="85">
        <f t="shared" si="5"/>
        <v>42533.75</v>
      </c>
      <c r="B323" s="34">
        <v>18</v>
      </c>
      <c r="C323" s="40" t="s">
        <v>1063</v>
      </c>
      <c r="D323" s="40" t="s">
        <v>193</v>
      </c>
      <c r="E323" s="40" t="s">
        <v>1064</v>
      </c>
      <c r="F323" s="40" t="s">
        <v>1065</v>
      </c>
    </row>
    <row r="324" spans="1:6" ht="14.25" customHeight="1" x14ac:dyDescent="0.2">
      <c r="A324" s="85">
        <f t="shared" si="5"/>
        <v>42533.791669999999</v>
      </c>
      <c r="B324" s="34">
        <v>19</v>
      </c>
      <c r="C324" s="40" t="s">
        <v>1066</v>
      </c>
      <c r="D324" s="40" t="s">
        <v>193</v>
      </c>
      <c r="E324" s="40" t="s">
        <v>1067</v>
      </c>
      <c r="F324" s="40" t="s">
        <v>1068</v>
      </c>
    </row>
    <row r="325" spans="1:6" ht="14.25" customHeight="1" x14ac:dyDescent="0.2">
      <c r="A325" s="85">
        <f t="shared" si="5"/>
        <v>42533.833330000001</v>
      </c>
      <c r="B325" s="34">
        <v>20</v>
      </c>
      <c r="C325" s="40" t="s">
        <v>1069</v>
      </c>
      <c r="D325" s="40" t="s">
        <v>193</v>
      </c>
      <c r="E325" s="40" t="s">
        <v>1070</v>
      </c>
      <c r="F325" s="40" t="s">
        <v>236</v>
      </c>
    </row>
    <row r="326" spans="1:6" ht="14.25" customHeight="1" x14ac:dyDescent="0.2">
      <c r="A326" s="85">
        <f t="shared" si="5"/>
        <v>42533.875</v>
      </c>
      <c r="B326" s="34">
        <v>21</v>
      </c>
      <c r="C326" s="40" t="s">
        <v>1071</v>
      </c>
      <c r="D326" s="40" t="s">
        <v>193</v>
      </c>
      <c r="E326" s="40" t="s">
        <v>1072</v>
      </c>
      <c r="F326" s="40" t="s">
        <v>1073</v>
      </c>
    </row>
    <row r="327" spans="1:6" ht="14.25" customHeight="1" x14ac:dyDescent="0.2">
      <c r="A327" s="85">
        <f t="shared" si="5"/>
        <v>42533.916669999999</v>
      </c>
      <c r="B327" s="34">
        <v>22</v>
      </c>
      <c r="C327" s="40" t="s">
        <v>1074</v>
      </c>
      <c r="D327" s="40" t="s">
        <v>193</v>
      </c>
      <c r="E327" s="40" t="s">
        <v>1075</v>
      </c>
      <c r="F327" s="40" t="s">
        <v>298</v>
      </c>
    </row>
    <row r="328" spans="1:6" ht="14.25" customHeight="1" x14ac:dyDescent="0.2">
      <c r="A328" s="85">
        <f t="shared" si="5"/>
        <v>42533.958330000001</v>
      </c>
      <c r="B328" s="34">
        <v>23</v>
      </c>
      <c r="C328" s="40" t="s">
        <v>1076</v>
      </c>
      <c r="D328" s="40" t="s">
        <v>193</v>
      </c>
      <c r="E328" s="40" t="s">
        <v>1077</v>
      </c>
      <c r="F328" s="40" t="s">
        <v>1078</v>
      </c>
    </row>
    <row r="329" spans="1:6" ht="14.25" customHeight="1" x14ac:dyDescent="0.2">
      <c r="A329" s="85">
        <f t="shared" si="5"/>
        <v>42534</v>
      </c>
      <c r="B329" s="34">
        <v>0</v>
      </c>
      <c r="C329" s="40" t="s">
        <v>750</v>
      </c>
      <c r="D329" s="40" t="s">
        <v>193</v>
      </c>
      <c r="E329" s="40" t="s">
        <v>1079</v>
      </c>
      <c r="F329" s="40" t="s">
        <v>752</v>
      </c>
    </row>
    <row r="330" spans="1:6" ht="14.25" customHeight="1" x14ac:dyDescent="0.2">
      <c r="A330" s="85">
        <f t="shared" si="5"/>
        <v>42534.041669999999</v>
      </c>
      <c r="B330" s="34">
        <v>1</v>
      </c>
      <c r="C330" s="40" t="s">
        <v>1080</v>
      </c>
      <c r="D330" s="40" t="s">
        <v>193</v>
      </c>
      <c r="E330" s="40" t="s">
        <v>1081</v>
      </c>
      <c r="F330" s="40" t="s">
        <v>1082</v>
      </c>
    </row>
    <row r="331" spans="1:6" ht="14.25" customHeight="1" x14ac:dyDescent="0.2">
      <c r="A331" s="85">
        <f t="shared" si="5"/>
        <v>42534.083330000001</v>
      </c>
      <c r="B331" s="34">
        <v>2</v>
      </c>
      <c r="C331" s="40" t="s">
        <v>1083</v>
      </c>
      <c r="D331" s="40" t="s">
        <v>194</v>
      </c>
      <c r="E331" s="40" t="s">
        <v>1084</v>
      </c>
      <c r="F331" s="40" t="s">
        <v>1085</v>
      </c>
    </row>
    <row r="332" spans="1:6" ht="14.25" customHeight="1" x14ac:dyDescent="0.2">
      <c r="A332" s="85">
        <f t="shared" si="5"/>
        <v>42534.125</v>
      </c>
      <c r="B332" s="34">
        <v>3</v>
      </c>
      <c r="C332" s="40" t="s">
        <v>963</v>
      </c>
      <c r="D332" s="40" t="s">
        <v>194</v>
      </c>
      <c r="E332" s="40" t="s">
        <v>1086</v>
      </c>
      <c r="F332" s="40" t="s">
        <v>965</v>
      </c>
    </row>
    <row r="333" spans="1:6" ht="14.25" customHeight="1" x14ac:dyDescent="0.2">
      <c r="A333" s="85">
        <f t="shared" si="5"/>
        <v>42534.166669999999</v>
      </c>
      <c r="B333" s="34">
        <v>4</v>
      </c>
      <c r="C333" s="40" t="s">
        <v>208</v>
      </c>
      <c r="D333" s="40" t="s">
        <v>194</v>
      </c>
      <c r="E333" s="40" t="s">
        <v>1087</v>
      </c>
      <c r="F333" s="40" t="s">
        <v>946</v>
      </c>
    </row>
    <row r="334" spans="1:6" ht="14.25" customHeight="1" x14ac:dyDescent="0.2">
      <c r="A334" s="85">
        <f t="shared" si="5"/>
        <v>42534.208330000001</v>
      </c>
      <c r="B334" s="34">
        <v>5</v>
      </c>
      <c r="C334" s="40" t="s">
        <v>1088</v>
      </c>
      <c r="D334" s="40" t="s">
        <v>193</v>
      </c>
      <c r="E334" s="40" t="s">
        <v>264</v>
      </c>
      <c r="F334" s="40" t="s">
        <v>1089</v>
      </c>
    </row>
    <row r="335" spans="1:6" ht="14.25" customHeight="1" x14ac:dyDescent="0.2">
      <c r="A335" s="85">
        <f t="shared" si="5"/>
        <v>42534.25</v>
      </c>
      <c r="B335" s="34">
        <v>6</v>
      </c>
      <c r="C335" s="40" t="s">
        <v>1090</v>
      </c>
      <c r="D335" s="40" t="s">
        <v>193</v>
      </c>
      <c r="E335" s="40" t="s">
        <v>1091</v>
      </c>
      <c r="F335" s="40" t="s">
        <v>1092</v>
      </c>
    </row>
    <row r="336" spans="1:6" ht="14.25" customHeight="1" x14ac:dyDescent="0.2">
      <c r="A336" s="85">
        <f t="shared" si="5"/>
        <v>42534.291669999999</v>
      </c>
      <c r="B336" s="34">
        <v>7</v>
      </c>
      <c r="C336" s="40" t="s">
        <v>1093</v>
      </c>
      <c r="D336" s="40" t="s">
        <v>193</v>
      </c>
      <c r="E336" s="40" t="s">
        <v>1094</v>
      </c>
      <c r="F336" s="40" t="s">
        <v>1095</v>
      </c>
    </row>
    <row r="337" spans="1:6" ht="14.25" customHeight="1" x14ac:dyDescent="0.2">
      <c r="A337" s="85">
        <f t="shared" si="5"/>
        <v>42534.333330000001</v>
      </c>
      <c r="B337" s="34">
        <v>8</v>
      </c>
      <c r="C337" s="40" t="s">
        <v>1096</v>
      </c>
      <c r="D337" s="40" t="s">
        <v>193</v>
      </c>
      <c r="E337" s="40" t="s">
        <v>1097</v>
      </c>
      <c r="F337" s="40" t="s">
        <v>1098</v>
      </c>
    </row>
    <row r="338" spans="1:6" ht="14.25" customHeight="1" x14ac:dyDescent="0.2">
      <c r="A338" s="85">
        <f t="shared" si="5"/>
        <v>42534.375</v>
      </c>
      <c r="B338" s="34">
        <v>9</v>
      </c>
      <c r="C338" s="40" t="s">
        <v>1099</v>
      </c>
      <c r="D338" s="40" t="s">
        <v>194</v>
      </c>
      <c r="E338" s="40" t="s">
        <v>1100</v>
      </c>
      <c r="F338" s="40" t="s">
        <v>1101</v>
      </c>
    </row>
    <row r="339" spans="1:6" ht="14.25" customHeight="1" x14ac:dyDescent="0.2">
      <c r="A339" s="85">
        <f t="shared" si="5"/>
        <v>42534.416669999999</v>
      </c>
      <c r="B339" s="34">
        <v>10</v>
      </c>
      <c r="C339" s="40" t="s">
        <v>1102</v>
      </c>
      <c r="D339" s="40" t="s">
        <v>193</v>
      </c>
      <c r="E339" s="40" t="s">
        <v>1103</v>
      </c>
      <c r="F339" s="40" t="s">
        <v>1104</v>
      </c>
    </row>
    <row r="340" spans="1:6" ht="14.25" customHeight="1" x14ac:dyDescent="0.2">
      <c r="A340" s="85">
        <f t="shared" si="5"/>
        <v>42534.458330000001</v>
      </c>
      <c r="B340" s="34">
        <v>11</v>
      </c>
      <c r="C340" s="40" t="s">
        <v>1105</v>
      </c>
      <c r="D340" s="40" t="s">
        <v>193</v>
      </c>
      <c r="E340" s="40" t="s">
        <v>1106</v>
      </c>
      <c r="F340" s="40" t="s">
        <v>1107</v>
      </c>
    </row>
    <row r="341" spans="1:6" ht="14.25" customHeight="1" x14ac:dyDescent="0.2">
      <c r="A341" s="85">
        <f t="shared" si="5"/>
        <v>42534.5</v>
      </c>
      <c r="B341" s="34">
        <v>12</v>
      </c>
      <c r="C341" s="40" t="s">
        <v>1108</v>
      </c>
      <c r="D341" s="40" t="s">
        <v>1109</v>
      </c>
      <c r="E341" s="40" t="s">
        <v>193</v>
      </c>
      <c r="F341" s="40" t="s">
        <v>1110</v>
      </c>
    </row>
    <row r="342" spans="1:6" ht="14.25" customHeight="1" x14ac:dyDescent="0.2">
      <c r="A342" s="85">
        <f t="shared" si="5"/>
        <v>42534.541669999999</v>
      </c>
      <c r="B342" s="34">
        <v>13</v>
      </c>
      <c r="C342" s="40" t="s">
        <v>1111</v>
      </c>
      <c r="D342" s="40" t="s">
        <v>1112</v>
      </c>
      <c r="E342" s="40" t="s">
        <v>193</v>
      </c>
      <c r="F342" s="40" t="s">
        <v>1113</v>
      </c>
    </row>
    <row r="343" spans="1:6" ht="14.25" customHeight="1" x14ac:dyDescent="0.2">
      <c r="A343" s="85">
        <f t="shared" si="5"/>
        <v>42534.583330000001</v>
      </c>
      <c r="B343" s="34">
        <v>14</v>
      </c>
      <c r="C343" s="40" t="s">
        <v>1114</v>
      </c>
      <c r="D343" s="40" t="s">
        <v>1115</v>
      </c>
      <c r="E343" s="40" t="s">
        <v>193</v>
      </c>
      <c r="F343" s="40" t="s">
        <v>277</v>
      </c>
    </row>
    <row r="344" spans="1:6" ht="14.25" customHeight="1" x14ac:dyDescent="0.2">
      <c r="A344" s="85">
        <f t="shared" si="5"/>
        <v>42534.625</v>
      </c>
      <c r="B344" s="34">
        <v>15</v>
      </c>
      <c r="C344" s="40" t="s">
        <v>1116</v>
      </c>
      <c r="D344" s="40" t="s">
        <v>1117</v>
      </c>
      <c r="E344" s="40" t="s">
        <v>193</v>
      </c>
      <c r="F344" s="40" t="s">
        <v>1118</v>
      </c>
    </row>
    <row r="345" spans="1:6" ht="14.25" customHeight="1" x14ac:dyDescent="0.2">
      <c r="A345" s="85">
        <f t="shared" si="5"/>
        <v>42534.666669999999</v>
      </c>
      <c r="B345" s="34">
        <v>16</v>
      </c>
      <c r="C345" s="40" t="s">
        <v>1119</v>
      </c>
      <c r="D345" s="40" t="s">
        <v>1120</v>
      </c>
      <c r="E345" s="40" t="s">
        <v>193</v>
      </c>
      <c r="F345" s="40" t="s">
        <v>1121</v>
      </c>
    </row>
    <row r="346" spans="1:6" ht="14.25" customHeight="1" x14ac:dyDescent="0.2">
      <c r="A346" s="85">
        <f t="shared" si="5"/>
        <v>42534.708330000001</v>
      </c>
      <c r="B346" s="34">
        <v>17</v>
      </c>
      <c r="C346" s="40" t="s">
        <v>1122</v>
      </c>
      <c r="D346" s="40" t="s">
        <v>1123</v>
      </c>
      <c r="E346" s="40" t="s">
        <v>193</v>
      </c>
      <c r="F346" s="40" t="s">
        <v>1124</v>
      </c>
    </row>
    <row r="347" spans="1:6" ht="14.25" customHeight="1" x14ac:dyDescent="0.2">
      <c r="A347" s="85">
        <f t="shared" si="5"/>
        <v>42534.75</v>
      </c>
      <c r="B347" s="34">
        <v>18</v>
      </c>
      <c r="C347" s="40" t="s">
        <v>1125</v>
      </c>
      <c r="D347" s="40" t="s">
        <v>280</v>
      </c>
      <c r="E347" s="40" t="s">
        <v>193</v>
      </c>
      <c r="F347" s="40" t="s">
        <v>1126</v>
      </c>
    </row>
    <row r="348" spans="1:6" ht="14.25" customHeight="1" x14ac:dyDescent="0.2">
      <c r="A348" s="85">
        <f t="shared" si="5"/>
        <v>42534.791669999999</v>
      </c>
      <c r="B348" s="34">
        <v>19</v>
      </c>
      <c r="C348" s="40" t="s">
        <v>1127</v>
      </c>
      <c r="D348" s="40" t="s">
        <v>1128</v>
      </c>
      <c r="E348" s="40" t="s">
        <v>193</v>
      </c>
      <c r="F348" s="40" t="s">
        <v>1129</v>
      </c>
    </row>
    <row r="349" spans="1:6" ht="14.25" customHeight="1" x14ac:dyDescent="0.2">
      <c r="A349" s="85">
        <f t="shared" si="5"/>
        <v>42534.833330000001</v>
      </c>
      <c r="B349" s="34">
        <v>20</v>
      </c>
      <c r="C349" s="40" t="s">
        <v>1130</v>
      </c>
      <c r="D349" s="40" t="s">
        <v>1131</v>
      </c>
      <c r="E349" s="40" t="s">
        <v>193</v>
      </c>
      <c r="F349" s="40" t="s">
        <v>1132</v>
      </c>
    </row>
    <row r="350" spans="1:6" ht="14.25" customHeight="1" x14ac:dyDescent="0.2">
      <c r="A350" s="85">
        <f t="shared" si="5"/>
        <v>42534.875</v>
      </c>
      <c r="B350" s="34">
        <v>21</v>
      </c>
      <c r="C350" s="40" t="s">
        <v>1133</v>
      </c>
      <c r="D350" s="40" t="s">
        <v>1134</v>
      </c>
      <c r="E350" s="40" t="s">
        <v>193</v>
      </c>
      <c r="F350" s="40" t="s">
        <v>267</v>
      </c>
    </row>
    <row r="351" spans="1:6" ht="14.25" customHeight="1" x14ac:dyDescent="0.2">
      <c r="A351" s="85">
        <f t="shared" si="5"/>
        <v>42534.916669999999</v>
      </c>
      <c r="B351" s="34">
        <v>22</v>
      </c>
      <c r="C351" s="40" t="s">
        <v>1135</v>
      </c>
      <c r="D351" s="40" t="s">
        <v>193</v>
      </c>
      <c r="E351" s="40" t="s">
        <v>1136</v>
      </c>
      <c r="F351" s="40" t="s">
        <v>1137</v>
      </c>
    </row>
    <row r="352" spans="1:6" ht="14.25" customHeight="1" x14ac:dyDescent="0.2">
      <c r="A352" s="85">
        <f t="shared" si="5"/>
        <v>42534.958330000001</v>
      </c>
      <c r="B352" s="34">
        <v>23</v>
      </c>
      <c r="C352" s="40" t="s">
        <v>1138</v>
      </c>
      <c r="D352" s="40" t="s">
        <v>194</v>
      </c>
      <c r="E352" s="40" t="s">
        <v>1139</v>
      </c>
      <c r="F352" s="40" t="s">
        <v>1140</v>
      </c>
    </row>
    <row r="353" spans="1:6" ht="14.25" customHeight="1" x14ac:dyDescent="0.2">
      <c r="A353" s="85">
        <f t="shared" si="5"/>
        <v>42535</v>
      </c>
      <c r="B353" s="34">
        <v>0</v>
      </c>
      <c r="C353" s="40" t="s">
        <v>1141</v>
      </c>
      <c r="D353" s="40" t="s">
        <v>193</v>
      </c>
      <c r="E353" s="40" t="s">
        <v>1142</v>
      </c>
      <c r="F353" s="40" t="s">
        <v>1143</v>
      </c>
    </row>
    <row r="354" spans="1:6" ht="14.25" customHeight="1" x14ac:dyDescent="0.2">
      <c r="A354" s="85">
        <f t="shared" si="5"/>
        <v>42535.041669999999</v>
      </c>
      <c r="B354" s="34">
        <v>1</v>
      </c>
      <c r="C354" s="40" t="s">
        <v>1144</v>
      </c>
      <c r="D354" s="40" t="s">
        <v>193</v>
      </c>
      <c r="E354" s="40" t="s">
        <v>1145</v>
      </c>
      <c r="F354" s="40" t="s">
        <v>1146</v>
      </c>
    </row>
    <row r="355" spans="1:6" ht="14.25" customHeight="1" x14ac:dyDescent="0.2">
      <c r="A355" s="85">
        <f t="shared" si="5"/>
        <v>42535.083330000001</v>
      </c>
      <c r="B355" s="34">
        <v>2</v>
      </c>
      <c r="C355" s="40" t="s">
        <v>1147</v>
      </c>
      <c r="D355" s="40" t="s">
        <v>193</v>
      </c>
      <c r="E355" s="40" t="s">
        <v>1148</v>
      </c>
      <c r="F355" s="40" t="s">
        <v>290</v>
      </c>
    </row>
    <row r="356" spans="1:6" ht="14.25" customHeight="1" x14ac:dyDescent="0.2">
      <c r="A356" s="85">
        <f t="shared" si="5"/>
        <v>42535.125</v>
      </c>
      <c r="B356" s="34">
        <v>3</v>
      </c>
      <c r="C356" s="40" t="s">
        <v>1149</v>
      </c>
      <c r="D356" s="40" t="s">
        <v>193</v>
      </c>
      <c r="E356" s="40" t="s">
        <v>1150</v>
      </c>
      <c r="F356" s="40" t="s">
        <v>1151</v>
      </c>
    </row>
    <row r="357" spans="1:6" ht="14.25" customHeight="1" x14ac:dyDescent="0.2">
      <c r="A357" s="85">
        <f t="shared" si="5"/>
        <v>42535.166669999999</v>
      </c>
      <c r="B357" s="34">
        <v>4</v>
      </c>
      <c r="C357" s="40" t="s">
        <v>1152</v>
      </c>
      <c r="D357" s="40" t="s">
        <v>193</v>
      </c>
      <c r="E357" s="40" t="s">
        <v>1153</v>
      </c>
      <c r="F357" s="40" t="s">
        <v>1154</v>
      </c>
    </row>
    <row r="358" spans="1:6" ht="14.25" customHeight="1" x14ac:dyDescent="0.2">
      <c r="A358" s="85">
        <f t="shared" si="5"/>
        <v>42535.208330000001</v>
      </c>
      <c r="B358" s="34">
        <v>5</v>
      </c>
      <c r="C358" s="40" t="s">
        <v>1155</v>
      </c>
      <c r="D358" s="40" t="s">
        <v>1156</v>
      </c>
      <c r="E358" s="40" t="s">
        <v>193</v>
      </c>
      <c r="F358" s="40" t="s">
        <v>1157</v>
      </c>
    </row>
    <row r="359" spans="1:6" ht="14.25" customHeight="1" x14ac:dyDescent="0.2">
      <c r="A359" s="85">
        <f t="shared" si="5"/>
        <v>42535.25</v>
      </c>
      <c r="B359" s="34">
        <v>6</v>
      </c>
      <c r="C359" s="40" t="s">
        <v>707</v>
      </c>
      <c r="D359" s="40" t="s">
        <v>1158</v>
      </c>
      <c r="E359" s="40" t="s">
        <v>194</v>
      </c>
      <c r="F359" s="40" t="s">
        <v>709</v>
      </c>
    </row>
    <row r="360" spans="1:6" ht="14.25" customHeight="1" x14ac:dyDescent="0.2">
      <c r="A360" s="85">
        <f t="shared" si="5"/>
        <v>42535.291669999999</v>
      </c>
      <c r="B360" s="34">
        <v>7</v>
      </c>
      <c r="C360" s="40" t="s">
        <v>1159</v>
      </c>
      <c r="D360" s="40" t="s">
        <v>1160</v>
      </c>
      <c r="E360" s="40" t="s">
        <v>193</v>
      </c>
      <c r="F360" s="40" t="s">
        <v>1161</v>
      </c>
    </row>
    <row r="361" spans="1:6" ht="14.25" customHeight="1" x14ac:dyDescent="0.2">
      <c r="A361" s="85">
        <f t="shared" si="5"/>
        <v>42535.333330000001</v>
      </c>
      <c r="B361" s="34">
        <v>8</v>
      </c>
      <c r="C361" s="40" t="s">
        <v>1162</v>
      </c>
      <c r="D361" s="40" t="s">
        <v>193</v>
      </c>
      <c r="E361" s="40" t="s">
        <v>1163</v>
      </c>
      <c r="F361" s="40" t="s">
        <v>1164</v>
      </c>
    </row>
    <row r="362" spans="1:6" ht="14.25" customHeight="1" x14ac:dyDescent="0.2">
      <c r="A362" s="85">
        <f t="shared" si="5"/>
        <v>42535.375</v>
      </c>
      <c r="B362" s="34">
        <v>9</v>
      </c>
      <c r="C362" s="40" t="s">
        <v>1165</v>
      </c>
      <c r="D362" s="40" t="s">
        <v>193</v>
      </c>
      <c r="E362" s="40" t="s">
        <v>1166</v>
      </c>
      <c r="F362" s="40" t="s">
        <v>1167</v>
      </c>
    </row>
    <row r="363" spans="1:6" ht="14.25" customHeight="1" x14ac:dyDescent="0.2">
      <c r="A363" s="85">
        <f t="shared" si="5"/>
        <v>42535.416669999999</v>
      </c>
      <c r="B363" s="34">
        <v>10</v>
      </c>
      <c r="C363" s="40" t="s">
        <v>1168</v>
      </c>
      <c r="D363" s="40" t="s">
        <v>193</v>
      </c>
      <c r="E363" s="40" t="s">
        <v>1169</v>
      </c>
      <c r="F363" s="40" t="s">
        <v>1170</v>
      </c>
    </row>
    <row r="364" spans="1:6" ht="14.25" customHeight="1" x14ac:dyDescent="0.2">
      <c r="A364" s="85">
        <f t="shared" si="5"/>
        <v>42535.458330000001</v>
      </c>
      <c r="B364" s="34">
        <v>11</v>
      </c>
      <c r="C364" s="40" t="s">
        <v>1171</v>
      </c>
      <c r="D364" s="40" t="s">
        <v>193</v>
      </c>
      <c r="E364" s="40" t="s">
        <v>1172</v>
      </c>
      <c r="F364" s="40" t="s">
        <v>1173</v>
      </c>
    </row>
    <row r="365" spans="1:6" ht="14.25" customHeight="1" x14ac:dyDescent="0.2">
      <c r="A365" s="85">
        <f t="shared" si="5"/>
        <v>42535.5</v>
      </c>
      <c r="B365" s="34">
        <v>12</v>
      </c>
      <c r="C365" s="40" t="s">
        <v>1174</v>
      </c>
      <c r="D365" s="40" t="s">
        <v>193</v>
      </c>
      <c r="E365" s="40" t="s">
        <v>1175</v>
      </c>
      <c r="F365" s="40" t="s">
        <v>1176</v>
      </c>
    </row>
    <row r="366" spans="1:6" ht="14.25" customHeight="1" x14ac:dyDescent="0.2">
      <c r="A366" s="85">
        <f t="shared" si="5"/>
        <v>42535.541669999999</v>
      </c>
      <c r="B366" s="34">
        <v>13</v>
      </c>
      <c r="C366" s="40" t="s">
        <v>1177</v>
      </c>
      <c r="D366" s="40" t="s">
        <v>193</v>
      </c>
      <c r="E366" s="40" t="s">
        <v>1178</v>
      </c>
      <c r="F366" s="40" t="s">
        <v>1179</v>
      </c>
    </row>
    <row r="367" spans="1:6" ht="14.25" customHeight="1" x14ac:dyDescent="0.2">
      <c r="A367" s="85">
        <f t="shared" si="5"/>
        <v>42535.583330000001</v>
      </c>
      <c r="B367" s="34">
        <v>14</v>
      </c>
      <c r="C367" s="40" t="s">
        <v>250</v>
      </c>
      <c r="D367" s="40" t="s">
        <v>193</v>
      </c>
      <c r="E367" s="40" t="s">
        <v>1180</v>
      </c>
      <c r="F367" s="40" t="s">
        <v>1181</v>
      </c>
    </row>
    <row r="368" spans="1:6" ht="14.25" customHeight="1" x14ac:dyDescent="0.2">
      <c r="A368" s="85">
        <f t="shared" si="5"/>
        <v>42535.625</v>
      </c>
      <c r="B368" s="34">
        <v>15</v>
      </c>
      <c r="C368" s="40" t="s">
        <v>1182</v>
      </c>
      <c r="D368" s="40" t="s">
        <v>193</v>
      </c>
      <c r="E368" s="40" t="s">
        <v>1183</v>
      </c>
      <c r="F368" s="40" t="s">
        <v>1184</v>
      </c>
    </row>
    <row r="369" spans="1:6" ht="14.25" customHeight="1" x14ac:dyDescent="0.2">
      <c r="A369" s="85">
        <f t="shared" si="5"/>
        <v>42535.666669999999</v>
      </c>
      <c r="B369" s="34">
        <v>16</v>
      </c>
      <c r="C369" s="40" t="s">
        <v>1185</v>
      </c>
      <c r="D369" s="40" t="s">
        <v>193</v>
      </c>
      <c r="E369" s="40" t="s">
        <v>1186</v>
      </c>
      <c r="F369" s="40" t="s">
        <v>1187</v>
      </c>
    </row>
    <row r="370" spans="1:6" ht="14.25" customHeight="1" x14ac:dyDescent="0.2">
      <c r="A370" s="85">
        <f t="shared" si="5"/>
        <v>42535.708330000001</v>
      </c>
      <c r="B370" s="34">
        <v>17</v>
      </c>
      <c r="C370" s="40" t="s">
        <v>1188</v>
      </c>
      <c r="D370" s="40" t="s">
        <v>193</v>
      </c>
      <c r="E370" s="40" t="s">
        <v>1189</v>
      </c>
      <c r="F370" s="40" t="s">
        <v>1190</v>
      </c>
    </row>
    <row r="371" spans="1:6" ht="14.25" customHeight="1" x14ac:dyDescent="0.2">
      <c r="A371" s="85">
        <f t="shared" si="5"/>
        <v>42535.75</v>
      </c>
      <c r="B371" s="34">
        <v>18</v>
      </c>
      <c r="C371" s="40" t="s">
        <v>1191</v>
      </c>
      <c r="D371" s="40" t="s">
        <v>193</v>
      </c>
      <c r="E371" s="40" t="s">
        <v>1192</v>
      </c>
      <c r="F371" s="40" t="s">
        <v>1193</v>
      </c>
    </row>
    <row r="372" spans="1:6" ht="14.25" customHeight="1" x14ac:dyDescent="0.2">
      <c r="A372" s="85">
        <f t="shared" si="5"/>
        <v>42535.791669999999</v>
      </c>
      <c r="B372" s="34">
        <v>19</v>
      </c>
      <c r="C372" s="40" t="s">
        <v>1194</v>
      </c>
      <c r="D372" s="40" t="s">
        <v>193</v>
      </c>
      <c r="E372" s="40" t="s">
        <v>1195</v>
      </c>
      <c r="F372" s="40" t="s">
        <v>1196</v>
      </c>
    </row>
    <row r="373" spans="1:6" ht="14.25" customHeight="1" x14ac:dyDescent="0.2">
      <c r="A373" s="85">
        <f t="shared" si="5"/>
        <v>42535.833330000001</v>
      </c>
      <c r="B373" s="34">
        <v>20</v>
      </c>
      <c r="C373" s="40" t="s">
        <v>1197</v>
      </c>
      <c r="D373" s="40" t="s">
        <v>193</v>
      </c>
      <c r="E373" s="40" t="s">
        <v>1198</v>
      </c>
      <c r="F373" s="40" t="s">
        <v>1199</v>
      </c>
    </row>
    <row r="374" spans="1:6" ht="14.25" customHeight="1" x14ac:dyDescent="0.2">
      <c r="A374" s="85">
        <f t="shared" si="5"/>
        <v>42535.875</v>
      </c>
      <c r="B374" s="34">
        <v>21</v>
      </c>
      <c r="C374" s="40" t="s">
        <v>1200</v>
      </c>
      <c r="D374" s="40" t="s">
        <v>193</v>
      </c>
      <c r="E374" s="40" t="s">
        <v>1201</v>
      </c>
      <c r="F374" s="40" t="s">
        <v>1202</v>
      </c>
    </row>
    <row r="375" spans="1:6" ht="14.25" customHeight="1" x14ac:dyDescent="0.2">
      <c r="A375" s="85">
        <f t="shared" si="5"/>
        <v>42535.916669999999</v>
      </c>
      <c r="B375" s="34">
        <v>22</v>
      </c>
      <c r="C375" s="40" t="s">
        <v>1203</v>
      </c>
      <c r="D375" s="40" t="s">
        <v>193</v>
      </c>
      <c r="E375" s="40" t="s">
        <v>1204</v>
      </c>
      <c r="F375" s="40" t="s">
        <v>1205</v>
      </c>
    </row>
    <row r="376" spans="1:6" ht="14.25" customHeight="1" x14ac:dyDescent="0.2">
      <c r="A376" s="85">
        <f t="shared" si="5"/>
        <v>42535.958330000001</v>
      </c>
      <c r="B376" s="34">
        <v>23</v>
      </c>
      <c r="C376" s="40" t="s">
        <v>1206</v>
      </c>
      <c r="D376" s="40" t="s">
        <v>193</v>
      </c>
      <c r="E376" s="40" t="s">
        <v>1207</v>
      </c>
      <c r="F376" s="40" t="s">
        <v>1208</v>
      </c>
    </row>
    <row r="377" spans="1:6" ht="14.25" customHeight="1" x14ac:dyDescent="0.2">
      <c r="A377" s="85">
        <f t="shared" si="5"/>
        <v>42536</v>
      </c>
      <c r="B377" s="34">
        <v>0</v>
      </c>
      <c r="C377" s="40" t="s">
        <v>1209</v>
      </c>
      <c r="D377" s="40" t="s">
        <v>193</v>
      </c>
      <c r="E377" s="40" t="s">
        <v>1210</v>
      </c>
      <c r="F377" s="40" t="s">
        <v>221</v>
      </c>
    </row>
    <row r="378" spans="1:6" ht="14.25" customHeight="1" x14ac:dyDescent="0.2">
      <c r="A378" s="85">
        <f t="shared" si="5"/>
        <v>42536.041669999999</v>
      </c>
      <c r="B378" s="34">
        <v>1</v>
      </c>
      <c r="C378" s="40" t="s">
        <v>1144</v>
      </c>
      <c r="D378" s="40" t="s">
        <v>193</v>
      </c>
      <c r="E378" s="40" t="s">
        <v>1211</v>
      </c>
      <c r="F378" s="40" t="s">
        <v>1146</v>
      </c>
    </row>
    <row r="379" spans="1:6" ht="14.25" customHeight="1" x14ac:dyDescent="0.2">
      <c r="A379" s="85">
        <f t="shared" si="5"/>
        <v>42536.083330000001</v>
      </c>
      <c r="B379" s="34">
        <v>2</v>
      </c>
      <c r="C379" s="40" t="s">
        <v>220</v>
      </c>
      <c r="D379" s="40" t="s">
        <v>193</v>
      </c>
      <c r="E379" s="40" t="s">
        <v>1212</v>
      </c>
      <c r="F379" s="40" t="s">
        <v>1213</v>
      </c>
    </row>
    <row r="380" spans="1:6" ht="14.25" customHeight="1" x14ac:dyDescent="0.2">
      <c r="A380" s="85">
        <f t="shared" si="5"/>
        <v>42536.125</v>
      </c>
      <c r="B380" s="34">
        <v>3</v>
      </c>
      <c r="C380" s="40" t="s">
        <v>633</v>
      </c>
      <c r="D380" s="40" t="s">
        <v>193</v>
      </c>
      <c r="E380" s="40" t="s">
        <v>1214</v>
      </c>
      <c r="F380" s="40" t="s">
        <v>635</v>
      </c>
    </row>
    <row r="381" spans="1:6" ht="14.25" customHeight="1" x14ac:dyDescent="0.2">
      <c r="A381" s="85">
        <f t="shared" si="5"/>
        <v>42536.166669999999</v>
      </c>
      <c r="B381" s="34">
        <v>4</v>
      </c>
      <c r="C381" s="40" t="s">
        <v>1215</v>
      </c>
      <c r="D381" s="40" t="s">
        <v>193</v>
      </c>
      <c r="E381" s="40" t="s">
        <v>1216</v>
      </c>
      <c r="F381" s="40" t="s">
        <v>1217</v>
      </c>
    </row>
    <row r="382" spans="1:6" ht="14.25" customHeight="1" x14ac:dyDescent="0.2">
      <c r="A382" s="85">
        <f t="shared" si="5"/>
        <v>42536.208330000001</v>
      </c>
      <c r="B382" s="34">
        <v>5</v>
      </c>
      <c r="C382" s="40" t="s">
        <v>1218</v>
      </c>
      <c r="D382" s="40" t="s">
        <v>1219</v>
      </c>
      <c r="E382" s="40" t="s">
        <v>1220</v>
      </c>
      <c r="F382" s="40" t="s">
        <v>1221</v>
      </c>
    </row>
    <row r="383" spans="1:6" ht="14.25" customHeight="1" x14ac:dyDescent="0.2">
      <c r="A383" s="85">
        <f t="shared" si="5"/>
        <v>42536.25</v>
      </c>
      <c r="B383" s="34">
        <v>6</v>
      </c>
      <c r="C383" s="40" t="s">
        <v>1222</v>
      </c>
      <c r="D383" s="40" t="s">
        <v>674</v>
      </c>
      <c r="E383" s="40" t="s">
        <v>194</v>
      </c>
      <c r="F383" s="40" t="s">
        <v>1223</v>
      </c>
    </row>
    <row r="384" spans="1:6" ht="14.25" customHeight="1" x14ac:dyDescent="0.2">
      <c r="A384" s="85">
        <f t="shared" si="5"/>
        <v>42536.291669999999</v>
      </c>
      <c r="B384" s="34">
        <v>7</v>
      </c>
      <c r="C384" s="40" t="s">
        <v>1224</v>
      </c>
      <c r="D384" s="40" t="s">
        <v>1225</v>
      </c>
      <c r="E384" s="40" t="s">
        <v>193</v>
      </c>
      <c r="F384" s="40" t="s">
        <v>1226</v>
      </c>
    </row>
    <row r="385" spans="1:6" ht="14.25" customHeight="1" x14ac:dyDescent="0.2">
      <c r="A385" s="85">
        <f t="shared" si="5"/>
        <v>42536.333330000001</v>
      </c>
      <c r="B385" s="34">
        <v>8</v>
      </c>
      <c r="C385" s="40" t="s">
        <v>1227</v>
      </c>
      <c r="D385" s="40" t="s">
        <v>1228</v>
      </c>
      <c r="E385" s="40" t="s">
        <v>1229</v>
      </c>
      <c r="F385" s="40" t="s">
        <v>1230</v>
      </c>
    </row>
    <row r="386" spans="1:6" ht="14.25" customHeight="1" x14ac:dyDescent="0.2">
      <c r="A386" s="85">
        <f t="shared" ref="A386:A449" si="6">A362+1</f>
        <v>42536.375</v>
      </c>
      <c r="B386" s="34">
        <v>9</v>
      </c>
      <c r="C386" s="40" t="s">
        <v>1231</v>
      </c>
      <c r="D386" s="40" t="s">
        <v>193</v>
      </c>
      <c r="E386" s="40" t="s">
        <v>1232</v>
      </c>
      <c r="F386" s="40" t="s">
        <v>1233</v>
      </c>
    </row>
    <row r="387" spans="1:6" ht="14.25" customHeight="1" x14ac:dyDescent="0.2">
      <c r="A387" s="85">
        <f t="shared" si="6"/>
        <v>42536.416669999999</v>
      </c>
      <c r="B387" s="34">
        <v>10</v>
      </c>
      <c r="C387" s="40" t="s">
        <v>1234</v>
      </c>
      <c r="D387" s="40" t="s">
        <v>193</v>
      </c>
      <c r="E387" s="40" t="s">
        <v>1235</v>
      </c>
      <c r="F387" s="40" t="s">
        <v>1236</v>
      </c>
    </row>
    <row r="388" spans="1:6" ht="14.25" customHeight="1" x14ac:dyDescent="0.2">
      <c r="A388" s="85">
        <f t="shared" si="6"/>
        <v>42536.458330000001</v>
      </c>
      <c r="B388" s="34">
        <v>11</v>
      </c>
      <c r="C388" s="40" t="s">
        <v>1237</v>
      </c>
      <c r="D388" s="40" t="s">
        <v>193</v>
      </c>
      <c r="E388" s="40" t="s">
        <v>1238</v>
      </c>
      <c r="F388" s="40" t="s">
        <v>1239</v>
      </c>
    </row>
    <row r="389" spans="1:6" ht="14.25" customHeight="1" x14ac:dyDescent="0.2">
      <c r="A389" s="85">
        <f t="shared" si="6"/>
        <v>42536.5</v>
      </c>
      <c r="B389" s="34">
        <v>12</v>
      </c>
      <c r="C389" s="40" t="s">
        <v>783</v>
      </c>
      <c r="D389" s="40" t="s">
        <v>193</v>
      </c>
      <c r="E389" s="40" t="s">
        <v>1240</v>
      </c>
      <c r="F389" s="40" t="s">
        <v>785</v>
      </c>
    </row>
    <row r="390" spans="1:6" ht="14.25" customHeight="1" x14ac:dyDescent="0.2">
      <c r="A390" s="85">
        <f t="shared" si="6"/>
        <v>42536.541669999999</v>
      </c>
      <c r="B390" s="34">
        <v>13</v>
      </c>
      <c r="C390" s="40" t="s">
        <v>1241</v>
      </c>
      <c r="D390" s="40" t="s">
        <v>193</v>
      </c>
      <c r="E390" s="40" t="s">
        <v>1242</v>
      </c>
      <c r="F390" s="40" t="s">
        <v>1243</v>
      </c>
    </row>
    <row r="391" spans="1:6" ht="14.25" customHeight="1" x14ac:dyDescent="0.2">
      <c r="A391" s="85">
        <f t="shared" si="6"/>
        <v>42536.583330000001</v>
      </c>
      <c r="B391" s="34">
        <v>14</v>
      </c>
      <c r="C391" s="40" t="s">
        <v>1244</v>
      </c>
      <c r="D391" s="40" t="s">
        <v>194</v>
      </c>
      <c r="E391" s="40" t="s">
        <v>1245</v>
      </c>
      <c r="F391" s="40" t="s">
        <v>1246</v>
      </c>
    </row>
    <row r="392" spans="1:6" ht="14.25" customHeight="1" x14ac:dyDescent="0.2">
      <c r="A392" s="85">
        <f t="shared" si="6"/>
        <v>42536.625</v>
      </c>
      <c r="B392" s="34">
        <v>15</v>
      </c>
      <c r="C392" s="40" t="s">
        <v>1247</v>
      </c>
      <c r="D392" s="40" t="s">
        <v>193</v>
      </c>
      <c r="E392" s="40" t="s">
        <v>1248</v>
      </c>
      <c r="F392" s="40" t="s">
        <v>1249</v>
      </c>
    </row>
    <row r="393" spans="1:6" ht="14.25" customHeight="1" x14ac:dyDescent="0.2">
      <c r="A393" s="85">
        <f t="shared" si="6"/>
        <v>42536.666669999999</v>
      </c>
      <c r="B393" s="34">
        <v>16</v>
      </c>
      <c r="C393" s="40" t="s">
        <v>1250</v>
      </c>
      <c r="D393" s="40" t="s">
        <v>193</v>
      </c>
      <c r="E393" s="40" t="s">
        <v>1251</v>
      </c>
      <c r="F393" s="40" t="s">
        <v>1252</v>
      </c>
    </row>
    <row r="394" spans="1:6" ht="14.25" customHeight="1" x14ac:dyDescent="0.2">
      <c r="A394" s="85">
        <f t="shared" si="6"/>
        <v>42536.708330000001</v>
      </c>
      <c r="B394" s="34">
        <v>17</v>
      </c>
      <c r="C394" s="40" t="s">
        <v>1253</v>
      </c>
      <c r="D394" s="40" t="s">
        <v>193</v>
      </c>
      <c r="E394" s="40" t="s">
        <v>1254</v>
      </c>
      <c r="F394" s="40" t="s">
        <v>1255</v>
      </c>
    </row>
    <row r="395" spans="1:6" ht="14.25" customHeight="1" x14ac:dyDescent="0.2">
      <c r="A395" s="85">
        <f t="shared" si="6"/>
        <v>42536.75</v>
      </c>
      <c r="B395" s="34">
        <v>18</v>
      </c>
      <c r="C395" s="40" t="s">
        <v>1191</v>
      </c>
      <c r="D395" s="40" t="s">
        <v>193</v>
      </c>
      <c r="E395" s="40" t="s">
        <v>1256</v>
      </c>
      <c r="F395" s="40" t="s">
        <v>1193</v>
      </c>
    </row>
    <row r="396" spans="1:6" ht="14.25" customHeight="1" x14ac:dyDescent="0.2">
      <c r="A396" s="85">
        <f t="shared" si="6"/>
        <v>42536.791669999999</v>
      </c>
      <c r="B396" s="34">
        <v>19</v>
      </c>
      <c r="C396" s="40" t="s">
        <v>700</v>
      </c>
      <c r="D396" s="40" t="s">
        <v>193</v>
      </c>
      <c r="E396" s="40" t="s">
        <v>1257</v>
      </c>
      <c r="F396" s="40" t="s">
        <v>1258</v>
      </c>
    </row>
    <row r="397" spans="1:6" ht="14.25" customHeight="1" x14ac:dyDescent="0.2">
      <c r="A397" s="85">
        <f t="shared" si="6"/>
        <v>42536.833330000001</v>
      </c>
      <c r="B397" s="34">
        <v>20</v>
      </c>
      <c r="C397" s="40" t="s">
        <v>1259</v>
      </c>
      <c r="D397" s="40" t="s">
        <v>1260</v>
      </c>
      <c r="E397" s="40" t="s">
        <v>193</v>
      </c>
      <c r="F397" s="40" t="s">
        <v>1261</v>
      </c>
    </row>
    <row r="398" spans="1:6" ht="14.25" customHeight="1" x14ac:dyDescent="0.2">
      <c r="A398" s="85">
        <f t="shared" si="6"/>
        <v>42536.875</v>
      </c>
      <c r="B398" s="34">
        <v>21</v>
      </c>
      <c r="C398" s="40" t="s">
        <v>1262</v>
      </c>
      <c r="D398" s="40" t="s">
        <v>193</v>
      </c>
      <c r="E398" s="40" t="s">
        <v>1263</v>
      </c>
      <c r="F398" s="40" t="s">
        <v>1264</v>
      </c>
    </row>
    <row r="399" spans="1:6" ht="14.25" customHeight="1" x14ac:dyDescent="0.2">
      <c r="A399" s="85">
        <f t="shared" si="6"/>
        <v>42536.916669999999</v>
      </c>
      <c r="B399" s="34">
        <v>22</v>
      </c>
      <c r="C399" s="40" t="s">
        <v>1265</v>
      </c>
      <c r="D399" s="40" t="s">
        <v>193</v>
      </c>
      <c r="E399" s="40" t="s">
        <v>1266</v>
      </c>
      <c r="F399" s="40" t="s">
        <v>200</v>
      </c>
    </row>
    <row r="400" spans="1:6" ht="14.25" customHeight="1" x14ac:dyDescent="0.2">
      <c r="A400" s="85">
        <f t="shared" si="6"/>
        <v>42536.958330000001</v>
      </c>
      <c r="B400" s="34">
        <v>23</v>
      </c>
      <c r="C400" s="40" t="s">
        <v>1267</v>
      </c>
      <c r="D400" s="40" t="s">
        <v>193</v>
      </c>
      <c r="E400" s="40" t="s">
        <v>1268</v>
      </c>
      <c r="F400" s="40" t="s">
        <v>1269</v>
      </c>
    </row>
    <row r="401" spans="1:6" ht="14.25" customHeight="1" x14ac:dyDescent="0.2">
      <c r="A401" s="85">
        <f t="shared" si="6"/>
        <v>42537</v>
      </c>
      <c r="B401" s="34">
        <v>0</v>
      </c>
      <c r="C401" s="40" t="s">
        <v>1270</v>
      </c>
      <c r="D401" s="40" t="s">
        <v>193</v>
      </c>
      <c r="E401" s="40" t="s">
        <v>1271</v>
      </c>
      <c r="F401" s="40" t="s">
        <v>434</v>
      </c>
    </row>
    <row r="402" spans="1:6" ht="14.25" customHeight="1" x14ac:dyDescent="0.2">
      <c r="A402" s="85">
        <f t="shared" si="6"/>
        <v>42537.041669999999</v>
      </c>
      <c r="B402" s="34">
        <v>1</v>
      </c>
      <c r="C402" s="40" t="s">
        <v>1272</v>
      </c>
      <c r="D402" s="40" t="s">
        <v>193</v>
      </c>
      <c r="E402" s="40" t="s">
        <v>1273</v>
      </c>
      <c r="F402" s="40" t="s">
        <v>1274</v>
      </c>
    </row>
    <row r="403" spans="1:6" ht="14.25" customHeight="1" x14ac:dyDescent="0.2">
      <c r="A403" s="85">
        <f t="shared" si="6"/>
        <v>42537.083330000001</v>
      </c>
      <c r="B403" s="34">
        <v>2</v>
      </c>
      <c r="C403" s="40" t="s">
        <v>1275</v>
      </c>
      <c r="D403" s="40" t="s">
        <v>193</v>
      </c>
      <c r="E403" s="40" t="s">
        <v>1276</v>
      </c>
      <c r="F403" s="40" t="s">
        <v>1277</v>
      </c>
    </row>
    <row r="404" spans="1:6" ht="14.25" customHeight="1" x14ac:dyDescent="0.2">
      <c r="A404" s="85">
        <f t="shared" si="6"/>
        <v>42537.125</v>
      </c>
      <c r="B404" s="34">
        <v>3</v>
      </c>
      <c r="C404" s="40" t="s">
        <v>1278</v>
      </c>
      <c r="D404" s="40" t="s">
        <v>193</v>
      </c>
      <c r="E404" s="40" t="s">
        <v>1279</v>
      </c>
      <c r="F404" s="40" t="s">
        <v>1280</v>
      </c>
    </row>
    <row r="405" spans="1:6" ht="14.25" customHeight="1" x14ac:dyDescent="0.2">
      <c r="A405" s="85">
        <f t="shared" si="6"/>
        <v>42537.166669999999</v>
      </c>
      <c r="B405" s="34">
        <v>4</v>
      </c>
      <c r="C405" s="40" t="s">
        <v>1281</v>
      </c>
      <c r="D405" s="40" t="s">
        <v>193</v>
      </c>
      <c r="E405" s="40" t="s">
        <v>1282</v>
      </c>
      <c r="F405" s="40" t="s">
        <v>1283</v>
      </c>
    </row>
    <row r="406" spans="1:6" ht="14.25" customHeight="1" x14ac:dyDescent="0.2">
      <c r="A406" s="85">
        <f t="shared" si="6"/>
        <v>42537.208330000001</v>
      </c>
      <c r="B406" s="34">
        <v>5</v>
      </c>
      <c r="C406" s="40" t="s">
        <v>1281</v>
      </c>
      <c r="D406" s="40" t="s">
        <v>1284</v>
      </c>
      <c r="E406" s="40" t="s">
        <v>193</v>
      </c>
      <c r="F406" s="40" t="s">
        <v>1283</v>
      </c>
    </row>
    <row r="407" spans="1:6" ht="14.25" customHeight="1" x14ac:dyDescent="0.2">
      <c r="A407" s="85">
        <f t="shared" si="6"/>
        <v>42537.25</v>
      </c>
      <c r="B407" s="34">
        <v>6</v>
      </c>
      <c r="C407" s="40" t="s">
        <v>1285</v>
      </c>
      <c r="D407" s="40" t="s">
        <v>1286</v>
      </c>
      <c r="E407" s="40" t="s">
        <v>193</v>
      </c>
      <c r="F407" s="40" t="s">
        <v>1287</v>
      </c>
    </row>
    <row r="408" spans="1:6" ht="14.25" customHeight="1" x14ac:dyDescent="0.2">
      <c r="A408" s="85">
        <f t="shared" si="6"/>
        <v>42537.291669999999</v>
      </c>
      <c r="B408" s="34">
        <v>7</v>
      </c>
      <c r="C408" s="40" t="s">
        <v>1288</v>
      </c>
      <c r="D408" s="40" t="s">
        <v>1289</v>
      </c>
      <c r="E408" s="40" t="s">
        <v>194</v>
      </c>
      <c r="F408" s="40" t="s">
        <v>1290</v>
      </c>
    </row>
    <row r="409" spans="1:6" ht="14.25" customHeight="1" x14ac:dyDescent="0.2">
      <c r="A409" s="85">
        <f t="shared" si="6"/>
        <v>42537.333330000001</v>
      </c>
      <c r="B409" s="34">
        <v>8</v>
      </c>
      <c r="C409" s="40" t="s">
        <v>1291</v>
      </c>
      <c r="D409" s="40" t="s">
        <v>1292</v>
      </c>
      <c r="E409" s="40" t="s">
        <v>193</v>
      </c>
      <c r="F409" s="40" t="s">
        <v>1293</v>
      </c>
    </row>
    <row r="410" spans="1:6" ht="14.25" customHeight="1" x14ac:dyDescent="0.2">
      <c r="A410" s="85">
        <f t="shared" si="6"/>
        <v>42537.375</v>
      </c>
      <c r="B410" s="34">
        <v>9</v>
      </c>
      <c r="C410" s="40" t="s">
        <v>1294</v>
      </c>
      <c r="D410" s="40" t="s">
        <v>1295</v>
      </c>
      <c r="E410" s="40" t="s">
        <v>193</v>
      </c>
      <c r="F410" s="40" t="s">
        <v>1296</v>
      </c>
    </row>
    <row r="411" spans="1:6" ht="14.25" customHeight="1" x14ac:dyDescent="0.2">
      <c r="A411" s="85">
        <f t="shared" si="6"/>
        <v>42537.416669999999</v>
      </c>
      <c r="B411" s="34">
        <v>10</v>
      </c>
      <c r="C411" s="40" t="s">
        <v>1297</v>
      </c>
      <c r="D411" s="40" t="s">
        <v>193</v>
      </c>
      <c r="E411" s="40" t="s">
        <v>1298</v>
      </c>
      <c r="F411" s="40" t="s">
        <v>1299</v>
      </c>
    </row>
    <row r="412" spans="1:6" ht="14.25" customHeight="1" x14ac:dyDescent="0.2">
      <c r="A412" s="85">
        <f t="shared" si="6"/>
        <v>42537.458330000001</v>
      </c>
      <c r="B412" s="34">
        <v>11</v>
      </c>
      <c r="C412" s="40" t="s">
        <v>1300</v>
      </c>
      <c r="D412" s="40" t="s">
        <v>193</v>
      </c>
      <c r="E412" s="40" t="s">
        <v>1301</v>
      </c>
      <c r="F412" s="40" t="s">
        <v>1302</v>
      </c>
    </row>
    <row r="413" spans="1:6" ht="14.25" customHeight="1" x14ac:dyDescent="0.2">
      <c r="A413" s="85">
        <f t="shared" si="6"/>
        <v>42537.5</v>
      </c>
      <c r="B413" s="34">
        <v>12</v>
      </c>
      <c r="C413" s="40" t="s">
        <v>1303</v>
      </c>
      <c r="D413" s="40" t="s">
        <v>193</v>
      </c>
      <c r="E413" s="40" t="s">
        <v>1304</v>
      </c>
      <c r="F413" s="40" t="s">
        <v>1305</v>
      </c>
    </row>
    <row r="414" spans="1:6" ht="14.25" customHeight="1" x14ac:dyDescent="0.2">
      <c r="A414" s="85">
        <f t="shared" si="6"/>
        <v>42537.541669999999</v>
      </c>
      <c r="B414" s="34">
        <v>13</v>
      </c>
      <c r="C414" s="40" t="s">
        <v>1306</v>
      </c>
      <c r="D414" s="40" t="s">
        <v>194</v>
      </c>
      <c r="E414" s="40" t="s">
        <v>1307</v>
      </c>
      <c r="F414" s="40" t="s">
        <v>1308</v>
      </c>
    </row>
    <row r="415" spans="1:6" ht="14.25" customHeight="1" x14ac:dyDescent="0.2">
      <c r="A415" s="85">
        <f t="shared" si="6"/>
        <v>42537.583330000001</v>
      </c>
      <c r="B415" s="34">
        <v>14</v>
      </c>
      <c r="C415" s="40" t="s">
        <v>1309</v>
      </c>
      <c r="D415" s="40" t="s">
        <v>193</v>
      </c>
      <c r="E415" s="40" t="s">
        <v>1310</v>
      </c>
      <c r="F415" s="40" t="s">
        <v>1311</v>
      </c>
    </row>
    <row r="416" spans="1:6" ht="14.25" customHeight="1" x14ac:dyDescent="0.2">
      <c r="A416" s="85">
        <f t="shared" si="6"/>
        <v>42537.625</v>
      </c>
      <c r="B416" s="34">
        <v>15</v>
      </c>
      <c r="C416" s="40" t="s">
        <v>1312</v>
      </c>
      <c r="D416" s="40" t="s">
        <v>193</v>
      </c>
      <c r="E416" s="40" t="s">
        <v>1313</v>
      </c>
      <c r="F416" s="40" t="s">
        <v>1314</v>
      </c>
    </row>
    <row r="417" spans="1:6" ht="14.25" customHeight="1" x14ac:dyDescent="0.2">
      <c r="A417" s="85">
        <f t="shared" si="6"/>
        <v>42537.666669999999</v>
      </c>
      <c r="B417" s="34">
        <v>16</v>
      </c>
      <c r="C417" s="40" t="s">
        <v>1188</v>
      </c>
      <c r="D417" s="40" t="s">
        <v>193</v>
      </c>
      <c r="E417" s="40" t="s">
        <v>1315</v>
      </c>
      <c r="F417" s="40" t="s">
        <v>1190</v>
      </c>
    </row>
    <row r="418" spans="1:6" ht="14.25" customHeight="1" x14ac:dyDescent="0.2">
      <c r="A418" s="85">
        <f t="shared" si="6"/>
        <v>42537.708330000001</v>
      </c>
      <c r="B418" s="34">
        <v>17</v>
      </c>
      <c r="C418" s="40" t="s">
        <v>1316</v>
      </c>
      <c r="D418" s="40" t="s">
        <v>193</v>
      </c>
      <c r="E418" s="40" t="s">
        <v>1317</v>
      </c>
      <c r="F418" s="40" t="s">
        <v>1318</v>
      </c>
    </row>
    <row r="419" spans="1:6" ht="14.25" customHeight="1" x14ac:dyDescent="0.2">
      <c r="A419" s="85">
        <f t="shared" si="6"/>
        <v>42537.75</v>
      </c>
      <c r="B419" s="34">
        <v>18</v>
      </c>
      <c r="C419" s="40" t="s">
        <v>1319</v>
      </c>
      <c r="D419" s="40" t="s">
        <v>193</v>
      </c>
      <c r="E419" s="40" t="s">
        <v>1320</v>
      </c>
      <c r="F419" s="40" t="s">
        <v>1321</v>
      </c>
    </row>
    <row r="420" spans="1:6" ht="14.25" customHeight="1" x14ac:dyDescent="0.2">
      <c r="A420" s="85">
        <f t="shared" si="6"/>
        <v>42537.791669999999</v>
      </c>
      <c r="B420" s="34">
        <v>19</v>
      </c>
      <c r="C420" s="40" t="s">
        <v>1322</v>
      </c>
      <c r="D420" s="40" t="s">
        <v>1323</v>
      </c>
      <c r="E420" s="40" t="s">
        <v>194</v>
      </c>
      <c r="F420" s="40" t="s">
        <v>1324</v>
      </c>
    </row>
    <row r="421" spans="1:6" ht="14.25" customHeight="1" x14ac:dyDescent="0.2">
      <c r="A421" s="85">
        <f t="shared" si="6"/>
        <v>42537.833330000001</v>
      </c>
      <c r="B421" s="34">
        <v>20</v>
      </c>
      <c r="C421" s="40" t="s">
        <v>1325</v>
      </c>
      <c r="D421" s="40" t="s">
        <v>1326</v>
      </c>
      <c r="E421" s="40" t="s">
        <v>193</v>
      </c>
      <c r="F421" s="40" t="s">
        <v>1327</v>
      </c>
    </row>
    <row r="422" spans="1:6" ht="14.25" customHeight="1" x14ac:dyDescent="0.2">
      <c r="A422" s="85">
        <f t="shared" si="6"/>
        <v>42537.875</v>
      </c>
      <c r="B422" s="34">
        <v>21</v>
      </c>
      <c r="C422" s="40" t="s">
        <v>1328</v>
      </c>
      <c r="D422" s="40" t="s">
        <v>193</v>
      </c>
      <c r="E422" s="40" t="s">
        <v>1329</v>
      </c>
      <c r="F422" s="40" t="s">
        <v>1330</v>
      </c>
    </row>
    <row r="423" spans="1:6" ht="14.25" customHeight="1" x14ac:dyDescent="0.2">
      <c r="A423" s="85">
        <f t="shared" si="6"/>
        <v>42537.916669999999</v>
      </c>
      <c r="B423" s="34">
        <v>22</v>
      </c>
      <c r="C423" s="40" t="s">
        <v>1331</v>
      </c>
      <c r="D423" s="40" t="s">
        <v>260</v>
      </c>
      <c r="E423" s="40" t="s">
        <v>1332</v>
      </c>
      <c r="F423" s="40" t="s">
        <v>1333</v>
      </c>
    </row>
    <row r="424" spans="1:6" ht="14.25" customHeight="1" x14ac:dyDescent="0.2">
      <c r="A424" s="85">
        <f t="shared" si="6"/>
        <v>42537.958330000001</v>
      </c>
      <c r="B424" s="34">
        <v>23</v>
      </c>
      <c r="C424" s="40" t="s">
        <v>1334</v>
      </c>
      <c r="D424" s="40" t="s">
        <v>193</v>
      </c>
      <c r="E424" s="40" t="s">
        <v>1271</v>
      </c>
      <c r="F424" s="40" t="s">
        <v>214</v>
      </c>
    </row>
    <row r="425" spans="1:6" ht="14.25" customHeight="1" x14ac:dyDescent="0.2">
      <c r="A425" s="85">
        <f t="shared" si="6"/>
        <v>42538</v>
      </c>
      <c r="B425" s="34">
        <v>0</v>
      </c>
      <c r="C425" s="40" t="s">
        <v>1335</v>
      </c>
      <c r="D425" s="40" t="s">
        <v>193</v>
      </c>
      <c r="E425" s="40" t="s">
        <v>1336</v>
      </c>
      <c r="F425" s="40" t="s">
        <v>1337</v>
      </c>
    </row>
    <row r="426" spans="1:6" ht="14.25" customHeight="1" x14ac:dyDescent="0.2">
      <c r="A426" s="85">
        <f t="shared" si="6"/>
        <v>42538.041669999999</v>
      </c>
      <c r="B426" s="34">
        <v>1</v>
      </c>
      <c r="C426" s="40" t="s">
        <v>1338</v>
      </c>
      <c r="D426" s="40" t="s">
        <v>193</v>
      </c>
      <c r="E426" s="40" t="s">
        <v>1339</v>
      </c>
      <c r="F426" s="40" t="s">
        <v>1340</v>
      </c>
    </row>
    <row r="427" spans="1:6" ht="14.25" customHeight="1" x14ac:dyDescent="0.2">
      <c r="A427" s="85">
        <f t="shared" si="6"/>
        <v>42538.083330000001</v>
      </c>
      <c r="B427" s="34">
        <v>2</v>
      </c>
      <c r="C427" s="40" t="s">
        <v>1341</v>
      </c>
      <c r="D427" s="40" t="s">
        <v>193</v>
      </c>
      <c r="E427" s="40" t="s">
        <v>1342</v>
      </c>
      <c r="F427" s="40" t="s">
        <v>1343</v>
      </c>
    </row>
    <row r="428" spans="1:6" ht="14.25" customHeight="1" x14ac:dyDescent="0.2">
      <c r="A428" s="85">
        <f t="shared" si="6"/>
        <v>42538.125</v>
      </c>
      <c r="B428" s="34">
        <v>3</v>
      </c>
      <c r="C428" s="40" t="s">
        <v>1344</v>
      </c>
      <c r="D428" s="40" t="s">
        <v>193</v>
      </c>
      <c r="E428" s="40" t="s">
        <v>1345</v>
      </c>
      <c r="F428" s="40" t="s">
        <v>1346</v>
      </c>
    </row>
    <row r="429" spans="1:6" ht="14.25" customHeight="1" x14ac:dyDescent="0.2">
      <c r="A429" s="85">
        <f t="shared" si="6"/>
        <v>42538.166669999999</v>
      </c>
      <c r="B429" s="34">
        <v>4</v>
      </c>
      <c r="C429" s="40" t="s">
        <v>1347</v>
      </c>
      <c r="D429" s="40" t="s">
        <v>193</v>
      </c>
      <c r="E429" s="40" t="s">
        <v>1348</v>
      </c>
      <c r="F429" s="40" t="s">
        <v>284</v>
      </c>
    </row>
    <row r="430" spans="1:6" ht="14.25" customHeight="1" x14ac:dyDescent="0.2">
      <c r="A430" s="85">
        <f t="shared" si="6"/>
        <v>42538.208330000001</v>
      </c>
      <c r="B430" s="34">
        <v>5</v>
      </c>
      <c r="C430" s="40" t="s">
        <v>1349</v>
      </c>
      <c r="D430" s="40" t="s">
        <v>1350</v>
      </c>
      <c r="E430" s="40" t="s">
        <v>193</v>
      </c>
      <c r="F430" s="40" t="s">
        <v>1351</v>
      </c>
    </row>
    <row r="431" spans="1:6" ht="14.25" customHeight="1" x14ac:dyDescent="0.2">
      <c r="A431" s="85">
        <f t="shared" si="6"/>
        <v>42538.25</v>
      </c>
      <c r="B431" s="34">
        <v>6</v>
      </c>
      <c r="C431" s="40" t="s">
        <v>1352</v>
      </c>
      <c r="D431" s="40" t="s">
        <v>1353</v>
      </c>
      <c r="E431" s="40" t="s">
        <v>193</v>
      </c>
      <c r="F431" s="40" t="s">
        <v>262</v>
      </c>
    </row>
    <row r="432" spans="1:6" ht="14.25" customHeight="1" x14ac:dyDescent="0.2">
      <c r="A432" s="85">
        <f t="shared" si="6"/>
        <v>42538.291669999999</v>
      </c>
      <c r="B432" s="34">
        <v>7</v>
      </c>
      <c r="C432" s="40" t="s">
        <v>1354</v>
      </c>
      <c r="D432" s="40" t="s">
        <v>1355</v>
      </c>
      <c r="E432" s="40" t="s">
        <v>194</v>
      </c>
      <c r="F432" s="40" t="s">
        <v>1356</v>
      </c>
    </row>
    <row r="433" spans="1:6" ht="14.25" customHeight="1" x14ac:dyDescent="0.2">
      <c r="A433" s="85">
        <f t="shared" si="6"/>
        <v>42538.333330000001</v>
      </c>
      <c r="B433" s="34">
        <v>8</v>
      </c>
      <c r="C433" s="40" t="s">
        <v>1357</v>
      </c>
      <c r="D433" s="40" t="s">
        <v>193</v>
      </c>
      <c r="E433" s="40" t="s">
        <v>1358</v>
      </c>
      <c r="F433" s="40" t="s">
        <v>1359</v>
      </c>
    </row>
    <row r="434" spans="1:6" ht="14.25" customHeight="1" x14ac:dyDescent="0.2">
      <c r="A434" s="85">
        <f t="shared" si="6"/>
        <v>42538.375</v>
      </c>
      <c r="B434" s="34">
        <v>9</v>
      </c>
      <c r="C434" s="40" t="s">
        <v>1360</v>
      </c>
      <c r="D434" s="40" t="s">
        <v>193</v>
      </c>
      <c r="E434" s="40" t="s">
        <v>1361</v>
      </c>
      <c r="F434" s="40" t="s">
        <v>1362</v>
      </c>
    </row>
    <row r="435" spans="1:6" ht="14.25" customHeight="1" x14ac:dyDescent="0.2">
      <c r="A435" s="85">
        <f t="shared" si="6"/>
        <v>42538.416669999999</v>
      </c>
      <c r="B435" s="34">
        <v>10</v>
      </c>
      <c r="C435" s="40" t="s">
        <v>1363</v>
      </c>
      <c r="D435" s="40" t="s">
        <v>193</v>
      </c>
      <c r="E435" s="40" t="s">
        <v>1364</v>
      </c>
      <c r="F435" s="40" t="s">
        <v>1365</v>
      </c>
    </row>
    <row r="436" spans="1:6" ht="14.25" customHeight="1" x14ac:dyDescent="0.2">
      <c r="A436" s="85">
        <f t="shared" si="6"/>
        <v>42538.458330000001</v>
      </c>
      <c r="B436" s="34">
        <v>11</v>
      </c>
      <c r="C436" s="40" t="s">
        <v>1366</v>
      </c>
      <c r="D436" s="40" t="s">
        <v>193</v>
      </c>
      <c r="E436" s="40" t="s">
        <v>1367</v>
      </c>
      <c r="F436" s="40" t="s">
        <v>1368</v>
      </c>
    </row>
    <row r="437" spans="1:6" ht="14.25" customHeight="1" x14ac:dyDescent="0.2">
      <c r="A437" s="85">
        <f t="shared" si="6"/>
        <v>42538.5</v>
      </c>
      <c r="B437" s="34">
        <v>12</v>
      </c>
      <c r="C437" s="40" t="s">
        <v>725</v>
      </c>
      <c r="D437" s="40" t="s">
        <v>1369</v>
      </c>
      <c r="E437" s="40" t="s">
        <v>193</v>
      </c>
      <c r="F437" s="40" t="s">
        <v>727</v>
      </c>
    </row>
    <row r="438" spans="1:6" ht="14.25" customHeight="1" x14ac:dyDescent="0.2">
      <c r="A438" s="85">
        <f t="shared" si="6"/>
        <v>42538.541669999999</v>
      </c>
      <c r="B438" s="34">
        <v>13</v>
      </c>
      <c r="C438" s="40" t="s">
        <v>1370</v>
      </c>
      <c r="D438" s="40" t="s">
        <v>1371</v>
      </c>
      <c r="E438" s="40" t="s">
        <v>193</v>
      </c>
      <c r="F438" s="40" t="s">
        <v>1372</v>
      </c>
    </row>
    <row r="439" spans="1:6" ht="14.25" customHeight="1" x14ac:dyDescent="0.2">
      <c r="A439" s="85">
        <f t="shared" si="6"/>
        <v>42538.583330000001</v>
      </c>
      <c r="B439" s="34">
        <v>14</v>
      </c>
      <c r="C439" s="40" t="s">
        <v>1373</v>
      </c>
      <c r="D439" s="40" t="s">
        <v>1374</v>
      </c>
      <c r="E439" s="40" t="s">
        <v>193</v>
      </c>
      <c r="F439" s="40" t="s">
        <v>1375</v>
      </c>
    </row>
    <row r="440" spans="1:6" ht="14.25" customHeight="1" x14ac:dyDescent="0.2">
      <c r="A440" s="85">
        <f t="shared" si="6"/>
        <v>42538.625</v>
      </c>
      <c r="B440" s="34">
        <v>15</v>
      </c>
      <c r="C440" s="40" t="s">
        <v>1376</v>
      </c>
      <c r="D440" s="40" t="s">
        <v>1377</v>
      </c>
      <c r="E440" s="40" t="s">
        <v>193</v>
      </c>
      <c r="F440" s="40" t="s">
        <v>1378</v>
      </c>
    </row>
    <row r="441" spans="1:6" ht="14.25" customHeight="1" x14ac:dyDescent="0.2">
      <c r="A441" s="85">
        <f t="shared" si="6"/>
        <v>42538.666669999999</v>
      </c>
      <c r="B441" s="34">
        <v>16</v>
      </c>
      <c r="C441" s="40" t="s">
        <v>1379</v>
      </c>
      <c r="D441" s="40" t="s">
        <v>1380</v>
      </c>
      <c r="E441" s="40" t="s">
        <v>193</v>
      </c>
      <c r="F441" s="40" t="s">
        <v>255</v>
      </c>
    </row>
    <row r="442" spans="1:6" ht="14.25" customHeight="1" x14ac:dyDescent="0.2">
      <c r="A442" s="85">
        <f t="shared" si="6"/>
        <v>42538.708330000001</v>
      </c>
      <c r="B442" s="34">
        <v>17</v>
      </c>
      <c r="C442" s="40" t="s">
        <v>1381</v>
      </c>
      <c r="D442" s="40" t="s">
        <v>1382</v>
      </c>
      <c r="E442" s="40" t="s">
        <v>193</v>
      </c>
      <c r="F442" s="40" t="s">
        <v>1383</v>
      </c>
    </row>
    <row r="443" spans="1:6" ht="14.25" customHeight="1" x14ac:dyDescent="0.2">
      <c r="A443" s="85">
        <f t="shared" si="6"/>
        <v>42538.75</v>
      </c>
      <c r="B443" s="34">
        <v>18</v>
      </c>
      <c r="C443" s="40" t="s">
        <v>1384</v>
      </c>
      <c r="D443" s="40" t="s">
        <v>1385</v>
      </c>
      <c r="E443" s="40" t="s">
        <v>193</v>
      </c>
      <c r="F443" s="40" t="s">
        <v>1386</v>
      </c>
    </row>
    <row r="444" spans="1:6" ht="14.25" customHeight="1" x14ac:dyDescent="0.2">
      <c r="A444" s="85">
        <f t="shared" si="6"/>
        <v>42538.791669999999</v>
      </c>
      <c r="B444" s="34">
        <v>19</v>
      </c>
      <c r="C444" s="40" t="s">
        <v>253</v>
      </c>
      <c r="D444" s="40" t="s">
        <v>1387</v>
      </c>
      <c r="E444" s="40" t="s">
        <v>193</v>
      </c>
      <c r="F444" s="40" t="s">
        <v>1388</v>
      </c>
    </row>
    <row r="445" spans="1:6" ht="14.25" customHeight="1" x14ac:dyDescent="0.2">
      <c r="A445" s="85">
        <f t="shared" si="6"/>
        <v>42538.833330000001</v>
      </c>
      <c r="B445" s="34">
        <v>20</v>
      </c>
      <c r="C445" s="40" t="s">
        <v>1389</v>
      </c>
      <c r="D445" s="40" t="s">
        <v>1390</v>
      </c>
      <c r="E445" s="40" t="s">
        <v>193</v>
      </c>
      <c r="F445" s="40" t="s">
        <v>1391</v>
      </c>
    </row>
    <row r="446" spans="1:6" ht="14.25" customHeight="1" x14ac:dyDescent="0.2">
      <c r="A446" s="85">
        <f t="shared" si="6"/>
        <v>42538.875</v>
      </c>
      <c r="B446" s="34">
        <v>21</v>
      </c>
      <c r="C446" s="40" t="s">
        <v>1392</v>
      </c>
      <c r="D446" s="40" t="s">
        <v>1393</v>
      </c>
      <c r="E446" s="40" t="s">
        <v>193</v>
      </c>
      <c r="F446" s="40" t="s">
        <v>1394</v>
      </c>
    </row>
    <row r="447" spans="1:6" ht="14.25" customHeight="1" x14ac:dyDescent="0.2">
      <c r="A447" s="85">
        <f t="shared" si="6"/>
        <v>42538.916669999999</v>
      </c>
      <c r="B447" s="34">
        <v>22</v>
      </c>
      <c r="C447" s="40" t="s">
        <v>1395</v>
      </c>
      <c r="D447" s="40" t="s">
        <v>193</v>
      </c>
      <c r="E447" s="40" t="s">
        <v>1396</v>
      </c>
      <c r="F447" s="40" t="s">
        <v>1397</v>
      </c>
    </row>
    <row r="448" spans="1:6" ht="14.25" customHeight="1" x14ac:dyDescent="0.2">
      <c r="A448" s="85">
        <f t="shared" si="6"/>
        <v>42538.958330000001</v>
      </c>
      <c r="B448" s="34">
        <v>23</v>
      </c>
      <c r="C448" s="40" t="s">
        <v>1398</v>
      </c>
      <c r="D448" s="40" t="s">
        <v>193</v>
      </c>
      <c r="E448" s="40" t="s">
        <v>1399</v>
      </c>
      <c r="F448" s="40" t="s">
        <v>1400</v>
      </c>
    </row>
    <row r="449" spans="1:6" ht="14.25" customHeight="1" x14ac:dyDescent="0.2">
      <c r="A449" s="85">
        <f t="shared" si="6"/>
        <v>42539</v>
      </c>
      <c r="B449" s="34">
        <v>0</v>
      </c>
      <c r="C449" s="40" t="s">
        <v>1401</v>
      </c>
      <c r="D449" s="40" t="s">
        <v>194</v>
      </c>
      <c r="E449" s="40" t="s">
        <v>252</v>
      </c>
      <c r="F449" s="40" t="s">
        <v>1402</v>
      </c>
    </row>
    <row r="450" spans="1:6" ht="14.25" customHeight="1" x14ac:dyDescent="0.2">
      <c r="A450" s="85">
        <f t="shared" ref="A450:A513" si="7">A426+1</f>
        <v>42539.041669999999</v>
      </c>
      <c r="B450" s="34">
        <v>1</v>
      </c>
      <c r="C450" s="40" t="s">
        <v>1403</v>
      </c>
      <c r="D450" s="40" t="s">
        <v>193</v>
      </c>
      <c r="E450" s="40" t="s">
        <v>1404</v>
      </c>
      <c r="F450" s="40" t="s">
        <v>1405</v>
      </c>
    </row>
    <row r="451" spans="1:6" ht="14.25" customHeight="1" x14ac:dyDescent="0.2">
      <c r="A451" s="85">
        <f t="shared" si="7"/>
        <v>42539.083330000001</v>
      </c>
      <c r="B451" s="34">
        <v>2</v>
      </c>
      <c r="C451" s="40" t="s">
        <v>211</v>
      </c>
      <c r="D451" s="40" t="s">
        <v>193</v>
      </c>
      <c r="E451" s="40" t="s">
        <v>1406</v>
      </c>
      <c r="F451" s="40" t="s">
        <v>1407</v>
      </c>
    </row>
    <row r="452" spans="1:6" ht="14.25" customHeight="1" x14ac:dyDescent="0.2">
      <c r="A452" s="85">
        <f t="shared" si="7"/>
        <v>42539.125</v>
      </c>
      <c r="B452" s="34">
        <v>3</v>
      </c>
      <c r="C452" s="40" t="s">
        <v>1408</v>
      </c>
      <c r="D452" s="40" t="s">
        <v>193</v>
      </c>
      <c r="E452" s="40" t="s">
        <v>1409</v>
      </c>
      <c r="F452" s="40" t="s">
        <v>1410</v>
      </c>
    </row>
    <row r="453" spans="1:6" ht="14.25" customHeight="1" x14ac:dyDescent="0.2">
      <c r="A453" s="85">
        <f t="shared" si="7"/>
        <v>42539.166669999999</v>
      </c>
      <c r="B453" s="34">
        <v>4</v>
      </c>
      <c r="C453" s="40" t="s">
        <v>1411</v>
      </c>
      <c r="D453" s="40" t="s">
        <v>1412</v>
      </c>
      <c r="E453" s="40" t="s">
        <v>193</v>
      </c>
      <c r="F453" s="40" t="s">
        <v>1413</v>
      </c>
    </row>
    <row r="454" spans="1:6" ht="14.25" customHeight="1" x14ac:dyDescent="0.2">
      <c r="A454" s="85">
        <f t="shared" si="7"/>
        <v>42539.208330000001</v>
      </c>
      <c r="B454" s="34">
        <v>5</v>
      </c>
      <c r="C454" s="40" t="s">
        <v>1414</v>
      </c>
      <c r="D454" s="40" t="s">
        <v>1415</v>
      </c>
      <c r="E454" s="40" t="s">
        <v>193</v>
      </c>
      <c r="F454" s="40" t="s">
        <v>1416</v>
      </c>
    </row>
    <row r="455" spans="1:6" ht="14.25" customHeight="1" x14ac:dyDescent="0.2">
      <c r="A455" s="85">
        <f t="shared" si="7"/>
        <v>42539.25</v>
      </c>
      <c r="B455" s="34">
        <v>6</v>
      </c>
      <c r="C455" s="40" t="s">
        <v>1417</v>
      </c>
      <c r="D455" s="40" t="s">
        <v>194</v>
      </c>
      <c r="E455" s="40" t="s">
        <v>1418</v>
      </c>
      <c r="F455" s="40" t="s">
        <v>1419</v>
      </c>
    </row>
    <row r="456" spans="1:6" ht="14.25" customHeight="1" x14ac:dyDescent="0.2">
      <c r="A456" s="85">
        <f t="shared" si="7"/>
        <v>42539.291669999999</v>
      </c>
      <c r="B456" s="34">
        <v>7</v>
      </c>
      <c r="C456" s="40" t="s">
        <v>1420</v>
      </c>
      <c r="D456" s="40" t="s">
        <v>1421</v>
      </c>
      <c r="E456" s="40" t="s">
        <v>193</v>
      </c>
      <c r="F456" s="40" t="s">
        <v>1422</v>
      </c>
    </row>
    <row r="457" spans="1:6" ht="14.25" customHeight="1" x14ac:dyDescent="0.2">
      <c r="A457" s="85">
        <f t="shared" si="7"/>
        <v>42539.333330000001</v>
      </c>
      <c r="B457" s="34">
        <v>8</v>
      </c>
      <c r="C457" s="40" t="s">
        <v>1423</v>
      </c>
      <c r="D457" s="40" t="s">
        <v>1424</v>
      </c>
      <c r="E457" s="40" t="s">
        <v>193</v>
      </c>
      <c r="F457" s="40" t="s">
        <v>1425</v>
      </c>
    </row>
    <row r="458" spans="1:6" ht="14.25" customHeight="1" x14ac:dyDescent="0.2">
      <c r="A458" s="85">
        <f t="shared" si="7"/>
        <v>42539.375</v>
      </c>
      <c r="B458" s="34">
        <v>9</v>
      </c>
      <c r="C458" s="40" t="s">
        <v>254</v>
      </c>
      <c r="D458" s="40" t="s">
        <v>193</v>
      </c>
      <c r="E458" s="40" t="s">
        <v>1426</v>
      </c>
      <c r="F458" s="40" t="s">
        <v>1427</v>
      </c>
    </row>
    <row r="459" spans="1:6" ht="14.25" customHeight="1" x14ac:dyDescent="0.2">
      <c r="A459" s="85">
        <f t="shared" si="7"/>
        <v>42539.416669999999</v>
      </c>
      <c r="B459" s="34">
        <v>10</v>
      </c>
      <c r="C459" s="40" t="s">
        <v>1428</v>
      </c>
      <c r="D459" s="40" t="s">
        <v>193</v>
      </c>
      <c r="E459" s="40" t="s">
        <v>1429</v>
      </c>
      <c r="F459" s="40" t="s">
        <v>1430</v>
      </c>
    </row>
    <row r="460" spans="1:6" ht="14.25" customHeight="1" x14ac:dyDescent="0.2">
      <c r="A460" s="85">
        <f t="shared" si="7"/>
        <v>42539.458330000001</v>
      </c>
      <c r="B460" s="34">
        <v>11</v>
      </c>
      <c r="C460" s="40" t="s">
        <v>1431</v>
      </c>
      <c r="D460" s="40" t="s">
        <v>193</v>
      </c>
      <c r="E460" s="40" t="s">
        <v>1432</v>
      </c>
      <c r="F460" s="40" t="s">
        <v>1433</v>
      </c>
    </row>
    <row r="461" spans="1:6" ht="14.25" customHeight="1" x14ac:dyDescent="0.2">
      <c r="A461" s="85">
        <f t="shared" si="7"/>
        <v>42539.5</v>
      </c>
      <c r="B461" s="34">
        <v>12</v>
      </c>
      <c r="C461" s="40" t="s">
        <v>1434</v>
      </c>
      <c r="D461" s="40" t="s">
        <v>265</v>
      </c>
      <c r="E461" s="40" t="s">
        <v>1435</v>
      </c>
      <c r="F461" s="40" t="s">
        <v>1436</v>
      </c>
    </row>
    <row r="462" spans="1:6" ht="14.25" customHeight="1" x14ac:dyDescent="0.2">
      <c r="A462" s="85">
        <f t="shared" si="7"/>
        <v>42539.541669999999</v>
      </c>
      <c r="B462" s="34">
        <v>13</v>
      </c>
      <c r="C462" s="40" t="s">
        <v>1437</v>
      </c>
      <c r="D462" s="40" t="s">
        <v>193</v>
      </c>
      <c r="E462" s="40" t="s">
        <v>1438</v>
      </c>
      <c r="F462" s="40" t="s">
        <v>1439</v>
      </c>
    </row>
    <row r="463" spans="1:6" ht="14.25" customHeight="1" x14ac:dyDescent="0.2">
      <c r="A463" s="85">
        <f t="shared" si="7"/>
        <v>42539.583330000001</v>
      </c>
      <c r="B463" s="34">
        <v>14</v>
      </c>
      <c r="C463" s="40" t="s">
        <v>1440</v>
      </c>
      <c r="D463" s="40" t="s">
        <v>1441</v>
      </c>
      <c r="E463" s="40" t="s">
        <v>193</v>
      </c>
      <c r="F463" s="40" t="s">
        <v>1442</v>
      </c>
    </row>
    <row r="464" spans="1:6" ht="14.25" customHeight="1" x14ac:dyDescent="0.2">
      <c r="A464" s="85">
        <f t="shared" si="7"/>
        <v>42539.625</v>
      </c>
      <c r="B464" s="34">
        <v>15</v>
      </c>
      <c r="C464" s="40" t="s">
        <v>1443</v>
      </c>
      <c r="D464" s="40" t="s">
        <v>1444</v>
      </c>
      <c r="E464" s="40" t="s">
        <v>193</v>
      </c>
      <c r="F464" s="40" t="s">
        <v>1445</v>
      </c>
    </row>
    <row r="465" spans="1:6" ht="14.25" customHeight="1" x14ac:dyDescent="0.2">
      <c r="A465" s="85">
        <f t="shared" si="7"/>
        <v>42539.666669999999</v>
      </c>
      <c r="B465" s="34">
        <v>16</v>
      </c>
      <c r="C465" s="40" t="s">
        <v>1446</v>
      </c>
      <c r="D465" s="40" t="s">
        <v>1447</v>
      </c>
      <c r="E465" s="40" t="s">
        <v>193</v>
      </c>
      <c r="F465" s="40" t="s">
        <v>1448</v>
      </c>
    </row>
    <row r="466" spans="1:6" ht="14.25" customHeight="1" x14ac:dyDescent="0.2">
      <c r="A466" s="85">
        <f t="shared" si="7"/>
        <v>42539.708330000001</v>
      </c>
      <c r="B466" s="34">
        <v>17</v>
      </c>
      <c r="C466" s="40" t="s">
        <v>1449</v>
      </c>
      <c r="D466" s="40" t="s">
        <v>1450</v>
      </c>
      <c r="E466" s="40" t="s">
        <v>193</v>
      </c>
      <c r="F466" s="40" t="s">
        <v>1451</v>
      </c>
    </row>
    <row r="467" spans="1:6" ht="14.25" customHeight="1" x14ac:dyDescent="0.2">
      <c r="A467" s="85">
        <f t="shared" si="7"/>
        <v>42539.75</v>
      </c>
      <c r="B467" s="34">
        <v>18</v>
      </c>
      <c r="C467" s="40" t="s">
        <v>1452</v>
      </c>
      <c r="D467" s="40" t="s">
        <v>1453</v>
      </c>
      <c r="E467" s="40" t="s">
        <v>193</v>
      </c>
      <c r="F467" s="40" t="s">
        <v>1454</v>
      </c>
    </row>
    <row r="468" spans="1:6" ht="14.25" customHeight="1" x14ac:dyDescent="0.2">
      <c r="A468" s="85">
        <f t="shared" si="7"/>
        <v>42539.791669999999</v>
      </c>
      <c r="B468" s="34">
        <v>19</v>
      </c>
      <c r="C468" s="40" t="s">
        <v>1455</v>
      </c>
      <c r="D468" s="40" t="s">
        <v>1456</v>
      </c>
      <c r="E468" s="40" t="s">
        <v>193</v>
      </c>
      <c r="F468" s="40" t="s">
        <v>202</v>
      </c>
    </row>
    <row r="469" spans="1:6" ht="14.25" customHeight="1" x14ac:dyDescent="0.2">
      <c r="A469" s="85">
        <f t="shared" si="7"/>
        <v>42539.833330000001</v>
      </c>
      <c r="B469" s="34">
        <v>20</v>
      </c>
      <c r="C469" s="40" t="s">
        <v>1457</v>
      </c>
      <c r="D469" s="40" t="s">
        <v>1458</v>
      </c>
      <c r="E469" s="40" t="s">
        <v>193</v>
      </c>
      <c r="F469" s="40" t="s">
        <v>224</v>
      </c>
    </row>
    <row r="470" spans="1:6" ht="14.25" customHeight="1" x14ac:dyDescent="0.2">
      <c r="A470" s="85">
        <f t="shared" si="7"/>
        <v>42539.875</v>
      </c>
      <c r="B470" s="34">
        <v>21</v>
      </c>
      <c r="C470" s="40" t="s">
        <v>1459</v>
      </c>
      <c r="D470" s="40" t="s">
        <v>1460</v>
      </c>
      <c r="E470" s="40" t="s">
        <v>193</v>
      </c>
      <c r="F470" s="40" t="s">
        <v>1461</v>
      </c>
    </row>
    <row r="471" spans="1:6" ht="14.25" customHeight="1" x14ac:dyDescent="0.2">
      <c r="A471" s="85">
        <f t="shared" si="7"/>
        <v>42539.916669999999</v>
      </c>
      <c r="B471" s="34">
        <v>22</v>
      </c>
      <c r="C471" s="40" t="s">
        <v>1462</v>
      </c>
      <c r="D471" s="40" t="s">
        <v>193</v>
      </c>
      <c r="E471" s="40" t="s">
        <v>1463</v>
      </c>
      <c r="F471" s="40" t="s">
        <v>1464</v>
      </c>
    </row>
    <row r="472" spans="1:6" ht="14.25" customHeight="1" x14ac:dyDescent="0.2">
      <c r="A472" s="85">
        <f t="shared" si="7"/>
        <v>42539.958330000001</v>
      </c>
      <c r="B472" s="34">
        <v>23</v>
      </c>
      <c r="C472" s="40" t="s">
        <v>1465</v>
      </c>
      <c r="D472" s="40" t="s">
        <v>193</v>
      </c>
      <c r="E472" s="40" t="s">
        <v>1466</v>
      </c>
      <c r="F472" s="40" t="s">
        <v>1467</v>
      </c>
    </row>
    <row r="473" spans="1:6" ht="14.25" customHeight="1" x14ac:dyDescent="0.2">
      <c r="A473" s="85">
        <f t="shared" si="7"/>
        <v>42540</v>
      </c>
      <c r="B473" s="34">
        <v>0</v>
      </c>
      <c r="C473" s="40" t="s">
        <v>1468</v>
      </c>
      <c r="D473" s="40" t="s">
        <v>194</v>
      </c>
      <c r="E473" s="40" t="s">
        <v>1469</v>
      </c>
      <c r="F473" s="40" t="s">
        <v>1470</v>
      </c>
    </row>
    <row r="474" spans="1:6" ht="14.25" customHeight="1" x14ac:dyDescent="0.2">
      <c r="A474" s="85">
        <f t="shared" si="7"/>
        <v>42540.041669999999</v>
      </c>
      <c r="B474" s="34">
        <v>1</v>
      </c>
      <c r="C474" s="40" t="s">
        <v>1471</v>
      </c>
      <c r="D474" s="40" t="s">
        <v>1472</v>
      </c>
      <c r="E474" s="40" t="s">
        <v>1473</v>
      </c>
      <c r="F474" s="40" t="s">
        <v>1474</v>
      </c>
    </row>
    <row r="475" spans="1:6" ht="14.25" customHeight="1" x14ac:dyDescent="0.2">
      <c r="A475" s="85">
        <f t="shared" si="7"/>
        <v>42540.083330000001</v>
      </c>
      <c r="B475" s="34">
        <v>2</v>
      </c>
      <c r="C475" s="40" t="s">
        <v>1088</v>
      </c>
      <c r="D475" s="40" t="s">
        <v>193</v>
      </c>
      <c r="E475" s="40" t="s">
        <v>1475</v>
      </c>
      <c r="F475" s="40" t="s">
        <v>1089</v>
      </c>
    </row>
    <row r="476" spans="1:6" ht="14.25" customHeight="1" x14ac:dyDescent="0.2">
      <c r="A476" s="85">
        <f t="shared" si="7"/>
        <v>42540.125</v>
      </c>
      <c r="B476" s="34">
        <v>3</v>
      </c>
      <c r="C476" s="40" t="s">
        <v>1476</v>
      </c>
      <c r="D476" s="40" t="s">
        <v>194</v>
      </c>
      <c r="E476" s="40" t="s">
        <v>1477</v>
      </c>
      <c r="F476" s="40" t="s">
        <v>1478</v>
      </c>
    </row>
    <row r="477" spans="1:6" ht="14.25" customHeight="1" x14ac:dyDescent="0.2">
      <c r="A477" s="85">
        <f t="shared" si="7"/>
        <v>42540.166669999999</v>
      </c>
      <c r="B477" s="34">
        <v>4</v>
      </c>
      <c r="C477" s="40" t="s">
        <v>1479</v>
      </c>
      <c r="D477" s="40" t="s">
        <v>1480</v>
      </c>
      <c r="E477" s="40" t="s">
        <v>193</v>
      </c>
      <c r="F477" s="40" t="s">
        <v>1481</v>
      </c>
    </row>
    <row r="478" spans="1:6" ht="14.25" customHeight="1" x14ac:dyDescent="0.2">
      <c r="A478" s="85">
        <f t="shared" si="7"/>
        <v>42540.208330000001</v>
      </c>
      <c r="B478" s="34">
        <v>5</v>
      </c>
      <c r="C478" s="40" t="s">
        <v>1482</v>
      </c>
      <c r="D478" s="40" t="s">
        <v>1483</v>
      </c>
      <c r="E478" s="40" t="s">
        <v>193</v>
      </c>
      <c r="F478" s="40" t="s">
        <v>1484</v>
      </c>
    </row>
    <row r="479" spans="1:6" ht="14.25" customHeight="1" x14ac:dyDescent="0.2">
      <c r="A479" s="85">
        <f t="shared" si="7"/>
        <v>42540.25</v>
      </c>
      <c r="B479" s="34">
        <v>6</v>
      </c>
      <c r="C479" s="40" t="s">
        <v>1485</v>
      </c>
      <c r="D479" s="40" t="s">
        <v>1486</v>
      </c>
      <c r="E479" s="40" t="s">
        <v>193</v>
      </c>
      <c r="F479" s="40" t="s">
        <v>1487</v>
      </c>
    </row>
    <row r="480" spans="1:6" ht="14.25" customHeight="1" x14ac:dyDescent="0.2">
      <c r="A480" s="85">
        <f t="shared" si="7"/>
        <v>42540.291669999999</v>
      </c>
      <c r="B480" s="34">
        <v>7</v>
      </c>
      <c r="C480" s="40" t="s">
        <v>1488</v>
      </c>
      <c r="D480" s="40" t="s">
        <v>1489</v>
      </c>
      <c r="E480" s="40" t="s">
        <v>193</v>
      </c>
      <c r="F480" s="40" t="s">
        <v>201</v>
      </c>
    </row>
    <row r="481" spans="1:6" ht="14.25" customHeight="1" x14ac:dyDescent="0.2">
      <c r="A481" s="85">
        <f t="shared" si="7"/>
        <v>42540.333330000001</v>
      </c>
      <c r="B481" s="34">
        <v>8</v>
      </c>
      <c r="C481" s="40" t="s">
        <v>1490</v>
      </c>
      <c r="D481" s="40" t="s">
        <v>1491</v>
      </c>
      <c r="E481" s="40" t="s">
        <v>193</v>
      </c>
      <c r="F481" s="40" t="s">
        <v>1492</v>
      </c>
    </row>
    <row r="482" spans="1:6" ht="14.25" customHeight="1" x14ac:dyDescent="0.2">
      <c r="A482" s="85">
        <f t="shared" si="7"/>
        <v>42540.375</v>
      </c>
      <c r="B482" s="34">
        <v>9</v>
      </c>
      <c r="C482" s="40" t="s">
        <v>1493</v>
      </c>
      <c r="D482" s="40" t="s">
        <v>198</v>
      </c>
      <c r="E482" s="40" t="s">
        <v>193</v>
      </c>
      <c r="F482" s="40" t="s">
        <v>1494</v>
      </c>
    </row>
    <row r="483" spans="1:6" ht="14.25" customHeight="1" x14ac:dyDescent="0.2">
      <c r="A483" s="85">
        <f t="shared" si="7"/>
        <v>42540.416669999999</v>
      </c>
      <c r="B483" s="34">
        <v>10</v>
      </c>
      <c r="C483" s="40" t="s">
        <v>1495</v>
      </c>
      <c r="D483" s="40" t="s">
        <v>1496</v>
      </c>
      <c r="E483" s="40" t="s">
        <v>193</v>
      </c>
      <c r="F483" s="40" t="s">
        <v>1497</v>
      </c>
    </row>
    <row r="484" spans="1:6" ht="14.25" customHeight="1" x14ac:dyDescent="0.2">
      <c r="A484" s="85">
        <f t="shared" si="7"/>
        <v>42540.458330000001</v>
      </c>
      <c r="B484" s="34">
        <v>11</v>
      </c>
      <c r="C484" s="40" t="s">
        <v>1498</v>
      </c>
      <c r="D484" s="40" t="s">
        <v>1260</v>
      </c>
      <c r="E484" s="40" t="s">
        <v>193</v>
      </c>
      <c r="F484" s="40" t="s">
        <v>1499</v>
      </c>
    </row>
    <row r="485" spans="1:6" ht="14.25" customHeight="1" x14ac:dyDescent="0.2">
      <c r="A485" s="85">
        <f t="shared" si="7"/>
        <v>42540.5</v>
      </c>
      <c r="B485" s="34">
        <v>12</v>
      </c>
      <c r="C485" s="40" t="s">
        <v>197</v>
      </c>
      <c r="D485" s="40" t="s">
        <v>1500</v>
      </c>
      <c r="E485" s="40" t="s">
        <v>193</v>
      </c>
      <c r="F485" s="40" t="s">
        <v>1501</v>
      </c>
    </row>
    <row r="486" spans="1:6" ht="14.25" customHeight="1" x14ac:dyDescent="0.2">
      <c r="A486" s="85">
        <f t="shared" si="7"/>
        <v>42540.541669999999</v>
      </c>
      <c r="B486" s="34">
        <v>13</v>
      </c>
      <c r="C486" s="40" t="s">
        <v>1502</v>
      </c>
      <c r="D486" s="40" t="s">
        <v>1503</v>
      </c>
      <c r="E486" s="40" t="s">
        <v>193</v>
      </c>
      <c r="F486" s="40" t="s">
        <v>1504</v>
      </c>
    </row>
    <row r="487" spans="1:6" ht="14.25" customHeight="1" x14ac:dyDescent="0.2">
      <c r="A487" s="85">
        <f t="shared" si="7"/>
        <v>42540.583330000001</v>
      </c>
      <c r="B487" s="34">
        <v>14</v>
      </c>
      <c r="C487" s="40" t="s">
        <v>1505</v>
      </c>
      <c r="D487" s="40" t="s">
        <v>1506</v>
      </c>
      <c r="E487" s="40" t="s">
        <v>194</v>
      </c>
      <c r="F487" s="40" t="s">
        <v>1507</v>
      </c>
    </row>
    <row r="488" spans="1:6" ht="14.25" customHeight="1" x14ac:dyDescent="0.2">
      <c r="A488" s="85">
        <f t="shared" si="7"/>
        <v>42540.625</v>
      </c>
      <c r="B488" s="34">
        <v>15</v>
      </c>
      <c r="C488" s="40" t="s">
        <v>1508</v>
      </c>
      <c r="D488" s="40" t="s">
        <v>1509</v>
      </c>
      <c r="E488" s="40" t="s">
        <v>193</v>
      </c>
      <c r="F488" s="40" t="s">
        <v>1510</v>
      </c>
    </row>
    <row r="489" spans="1:6" ht="14.25" customHeight="1" x14ac:dyDescent="0.2">
      <c r="A489" s="85">
        <f t="shared" si="7"/>
        <v>42540.666669999999</v>
      </c>
      <c r="B489" s="34">
        <v>16</v>
      </c>
      <c r="C489" s="40" t="s">
        <v>1511</v>
      </c>
      <c r="D489" s="40" t="s">
        <v>1512</v>
      </c>
      <c r="E489" s="40" t="s">
        <v>193</v>
      </c>
      <c r="F489" s="40" t="s">
        <v>1513</v>
      </c>
    </row>
    <row r="490" spans="1:6" ht="14.25" customHeight="1" x14ac:dyDescent="0.2">
      <c r="A490" s="85">
        <f t="shared" si="7"/>
        <v>42540.708330000001</v>
      </c>
      <c r="B490" s="34">
        <v>17</v>
      </c>
      <c r="C490" s="40" t="s">
        <v>1514</v>
      </c>
      <c r="D490" s="40" t="s">
        <v>1515</v>
      </c>
      <c r="E490" s="40" t="s">
        <v>193</v>
      </c>
      <c r="F490" s="40" t="s">
        <v>1516</v>
      </c>
    </row>
    <row r="491" spans="1:6" ht="14.25" customHeight="1" x14ac:dyDescent="0.2">
      <c r="A491" s="85">
        <f t="shared" si="7"/>
        <v>42540.75</v>
      </c>
      <c r="B491" s="34">
        <v>18</v>
      </c>
      <c r="C491" s="40" t="s">
        <v>1517</v>
      </c>
      <c r="D491" s="40" t="s">
        <v>1518</v>
      </c>
      <c r="E491" s="40" t="s">
        <v>193</v>
      </c>
      <c r="F491" s="40" t="s">
        <v>1519</v>
      </c>
    </row>
    <row r="492" spans="1:6" ht="14.25" customHeight="1" x14ac:dyDescent="0.2">
      <c r="A492" s="85">
        <f t="shared" si="7"/>
        <v>42540.791669999999</v>
      </c>
      <c r="B492" s="34">
        <v>19</v>
      </c>
      <c r="C492" s="40" t="s">
        <v>261</v>
      </c>
      <c r="D492" s="40" t="s">
        <v>1520</v>
      </c>
      <c r="E492" s="40" t="s">
        <v>193</v>
      </c>
      <c r="F492" s="40" t="s">
        <v>1521</v>
      </c>
    </row>
    <row r="493" spans="1:6" ht="14.25" customHeight="1" x14ac:dyDescent="0.2">
      <c r="A493" s="85">
        <f t="shared" si="7"/>
        <v>42540.833330000001</v>
      </c>
      <c r="B493" s="34">
        <v>20</v>
      </c>
      <c r="C493" s="40" t="s">
        <v>1522</v>
      </c>
      <c r="D493" s="40" t="s">
        <v>1523</v>
      </c>
      <c r="E493" s="40" t="s">
        <v>193</v>
      </c>
      <c r="F493" s="40" t="s">
        <v>1524</v>
      </c>
    </row>
    <row r="494" spans="1:6" ht="14.25" customHeight="1" x14ac:dyDescent="0.2">
      <c r="A494" s="85">
        <f t="shared" si="7"/>
        <v>42540.875</v>
      </c>
      <c r="B494" s="34">
        <v>21</v>
      </c>
      <c r="C494" s="40" t="s">
        <v>1525</v>
      </c>
      <c r="D494" s="40" t="s">
        <v>193</v>
      </c>
      <c r="E494" s="40" t="s">
        <v>699</v>
      </c>
      <c r="F494" s="40" t="s">
        <v>1526</v>
      </c>
    </row>
    <row r="495" spans="1:6" ht="14.25" customHeight="1" x14ac:dyDescent="0.2">
      <c r="A495" s="85">
        <f t="shared" si="7"/>
        <v>42540.916669999999</v>
      </c>
      <c r="B495" s="34">
        <v>22</v>
      </c>
      <c r="C495" s="40" t="s">
        <v>1527</v>
      </c>
      <c r="D495" s="40" t="s">
        <v>193</v>
      </c>
      <c r="E495" s="40" t="s">
        <v>1528</v>
      </c>
      <c r="F495" s="40" t="s">
        <v>349</v>
      </c>
    </row>
    <row r="496" spans="1:6" ht="14.25" customHeight="1" x14ac:dyDescent="0.2">
      <c r="A496" s="85">
        <f t="shared" si="7"/>
        <v>42540.958330000001</v>
      </c>
      <c r="B496" s="34">
        <v>23</v>
      </c>
      <c r="C496" s="40" t="s">
        <v>1529</v>
      </c>
      <c r="D496" s="40" t="s">
        <v>193</v>
      </c>
      <c r="E496" s="40" t="s">
        <v>1530</v>
      </c>
      <c r="F496" s="40" t="s">
        <v>1531</v>
      </c>
    </row>
    <row r="497" spans="1:6" ht="14.25" customHeight="1" x14ac:dyDescent="0.2">
      <c r="A497" s="85">
        <f t="shared" si="7"/>
        <v>42541</v>
      </c>
      <c r="B497" s="34">
        <v>0</v>
      </c>
      <c r="C497" s="40" t="s">
        <v>1532</v>
      </c>
      <c r="D497" s="40" t="s">
        <v>193</v>
      </c>
      <c r="E497" s="40" t="s">
        <v>1533</v>
      </c>
      <c r="F497" s="40" t="s">
        <v>263</v>
      </c>
    </row>
    <row r="498" spans="1:6" ht="14.25" customHeight="1" x14ac:dyDescent="0.2">
      <c r="A498" s="85">
        <f t="shared" si="7"/>
        <v>42541.041669999999</v>
      </c>
      <c r="B498" s="34">
        <v>1</v>
      </c>
      <c r="C498" s="40" t="s">
        <v>1534</v>
      </c>
      <c r="D498" s="40" t="s">
        <v>193</v>
      </c>
      <c r="E498" s="40" t="s">
        <v>1535</v>
      </c>
      <c r="F498" s="40" t="s">
        <v>1536</v>
      </c>
    </row>
    <row r="499" spans="1:6" ht="14.25" customHeight="1" x14ac:dyDescent="0.2">
      <c r="A499" s="85">
        <f t="shared" si="7"/>
        <v>42541.083330000001</v>
      </c>
      <c r="B499" s="34">
        <v>2</v>
      </c>
      <c r="C499" s="40" t="s">
        <v>436</v>
      </c>
      <c r="D499" s="40" t="s">
        <v>193</v>
      </c>
      <c r="E499" s="40" t="s">
        <v>1537</v>
      </c>
      <c r="F499" s="40" t="s">
        <v>438</v>
      </c>
    </row>
    <row r="500" spans="1:6" ht="14.25" customHeight="1" x14ac:dyDescent="0.2">
      <c r="A500" s="85">
        <f t="shared" si="7"/>
        <v>42541.125</v>
      </c>
      <c r="B500" s="34">
        <v>3</v>
      </c>
      <c r="C500" s="40" t="s">
        <v>1538</v>
      </c>
      <c r="D500" s="40" t="s">
        <v>193</v>
      </c>
      <c r="E500" s="40" t="s">
        <v>1539</v>
      </c>
      <c r="F500" s="40" t="s">
        <v>1540</v>
      </c>
    </row>
    <row r="501" spans="1:6" ht="14.25" customHeight="1" x14ac:dyDescent="0.2">
      <c r="A501" s="85">
        <f t="shared" si="7"/>
        <v>42541.166669999999</v>
      </c>
      <c r="B501" s="34">
        <v>4</v>
      </c>
      <c r="C501" s="40" t="s">
        <v>1449</v>
      </c>
      <c r="D501" s="40" t="s">
        <v>1541</v>
      </c>
      <c r="E501" s="40" t="s">
        <v>193</v>
      </c>
      <c r="F501" s="40" t="s">
        <v>1451</v>
      </c>
    </row>
    <row r="502" spans="1:6" ht="14.25" customHeight="1" x14ac:dyDescent="0.2">
      <c r="A502" s="85">
        <f t="shared" si="7"/>
        <v>42541.208330000001</v>
      </c>
      <c r="B502" s="34">
        <v>5</v>
      </c>
      <c r="C502" s="40" t="s">
        <v>289</v>
      </c>
      <c r="D502" s="40" t="s">
        <v>1542</v>
      </c>
      <c r="E502" s="40" t="s">
        <v>193</v>
      </c>
      <c r="F502" s="40" t="s">
        <v>1543</v>
      </c>
    </row>
    <row r="503" spans="1:6" ht="14.25" customHeight="1" x14ac:dyDescent="0.2">
      <c r="A503" s="85">
        <f t="shared" si="7"/>
        <v>42541.25</v>
      </c>
      <c r="B503" s="34">
        <v>6</v>
      </c>
      <c r="C503" s="40" t="s">
        <v>1544</v>
      </c>
      <c r="D503" s="40" t="s">
        <v>1545</v>
      </c>
      <c r="E503" s="40" t="s">
        <v>193</v>
      </c>
      <c r="F503" s="40" t="s">
        <v>1546</v>
      </c>
    </row>
    <row r="504" spans="1:6" ht="14.25" customHeight="1" x14ac:dyDescent="0.2">
      <c r="A504" s="85">
        <f t="shared" si="7"/>
        <v>42541.291669999999</v>
      </c>
      <c r="B504" s="34">
        <v>7</v>
      </c>
      <c r="C504" s="40" t="s">
        <v>1547</v>
      </c>
      <c r="D504" s="40" t="s">
        <v>275</v>
      </c>
      <c r="E504" s="40" t="s">
        <v>193</v>
      </c>
      <c r="F504" s="40" t="s">
        <v>1548</v>
      </c>
    </row>
    <row r="505" spans="1:6" ht="14.25" customHeight="1" x14ac:dyDescent="0.2">
      <c r="A505" s="85">
        <f t="shared" si="7"/>
        <v>42541.333330000001</v>
      </c>
      <c r="B505" s="34">
        <v>8</v>
      </c>
      <c r="C505" s="40" t="s">
        <v>1549</v>
      </c>
      <c r="D505" s="40" t="s">
        <v>1550</v>
      </c>
      <c r="E505" s="40" t="s">
        <v>193</v>
      </c>
      <c r="F505" s="40" t="s">
        <v>1551</v>
      </c>
    </row>
    <row r="506" spans="1:6" ht="14.25" customHeight="1" x14ac:dyDescent="0.2">
      <c r="A506" s="85">
        <f t="shared" si="7"/>
        <v>42541.375</v>
      </c>
      <c r="B506" s="34">
        <v>9</v>
      </c>
      <c r="C506" s="40" t="s">
        <v>1294</v>
      </c>
      <c r="D506" s="40" t="s">
        <v>1552</v>
      </c>
      <c r="E506" s="40" t="s">
        <v>193</v>
      </c>
      <c r="F506" s="40" t="s">
        <v>1296</v>
      </c>
    </row>
    <row r="507" spans="1:6" ht="14.25" customHeight="1" x14ac:dyDescent="0.2">
      <c r="A507" s="85">
        <f t="shared" si="7"/>
        <v>42541.416669999999</v>
      </c>
      <c r="B507" s="34">
        <v>10</v>
      </c>
      <c r="C507" s="40" t="s">
        <v>1363</v>
      </c>
      <c r="D507" s="40" t="s">
        <v>1553</v>
      </c>
      <c r="E507" s="40" t="s">
        <v>193</v>
      </c>
      <c r="F507" s="40" t="s">
        <v>1365</v>
      </c>
    </row>
    <row r="508" spans="1:6" ht="14.25" customHeight="1" x14ac:dyDescent="0.2">
      <c r="A508" s="85">
        <f t="shared" si="7"/>
        <v>42541.458330000001</v>
      </c>
      <c r="B508" s="34">
        <v>11</v>
      </c>
      <c r="C508" s="40" t="s">
        <v>454</v>
      </c>
      <c r="D508" s="40" t="s">
        <v>1554</v>
      </c>
      <c r="E508" s="40" t="s">
        <v>193</v>
      </c>
      <c r="F508" s="40" t="s">
        <v>1555</v>
      </c>
    </row>
    <row r="509" spans="1:6" ht="14.25" customHeight="1" x14ac:dyDescent="0.2">
      <c r="A509" s="85">
        <f t="shared" si="7"/>
        <v>42541.5</v>
      </c>
      <c r="B509" s="34">
        <v>12</v>
      </c>
      <c r="C509" s="40" t="s">
        <v>1556</v>
      </c>
      <c r="D509" s="40" t="s">
        <v>1557</v>
      </c>
      <c r="E509" s="40" t="s">
        <v>193</v>
      </c>
      <c r="F509" s="40" t="s">
        <v>1558</v>
      </c>
    </row>
    <row r="510" spans="1:6" ht="14.25" customHeight="1" x14ac:dyDescent="0.2">
      <c r="A510" s="85">
        <f t="shared" si="7"/>
        <v>42541.541669999999</v>
      </c>
      <c r="B510" s="34">
        <v>13</v>
      </c>
      <c r="C510" s="40" t="s">
        <v>1559</v>
      </c>
      <c r="D510" s="40" t="s">
        <v>1560</v>
      </c>
      <c r="E510" s="40" t="s">
        <v>193</v>
      </c>
      <c r="F510" s="40" t="s">
        <v>1561</v>
      </c>
    </row>
    <row r="511" spans="1:6" ht="14.25" customHeight="1" x14ac:dyDescent="0.2">
      <c r="A511" s="85">
        <f t="shared" si="7"/>
        <v>42541.583330000001</v>
      </c>
      <c r="B511" s="34">
        <v>14</v>
      </c>
      <c r="C511" s="40" t="s">
        <v>1562</v>
      </c>
      <c r="D511" s="40" t="s">
        <v>1563</v>
      </c>
      <c r="E511" s="40" t="s">
        <v>193</v>
      </c>
      <c r="F511" s="40" t="s">
        <v>226</v>
      </c>
    </row>
    <row r="512" spans="1:6" ht="14.25" customHeight="1" x14ac:dyDescent="0.2">
      <c r="A512" s="85">
        <f t="shared" si="7"/>
        <v>42541.625</v>
      </c>
      <c r="B512" s="34">
        <v>15</v>
      </c>
      <c r="C512" s="40" t="s">
        <v>1564</v>
      </c>
      <c r="D512" s="40" t="s">
        <v>1565</v>
      </c>
      <c r="E512" s="40" t="s">
        <v>193</v>
      </c>
      <c r="F512" s="40" t="s">
        <v>1566</v>
      </c>
    </row>
    <row r="513" spans="1:6" ht="14.25" customHeight="1" x14ac:dyDescent="0.2">
      <c r="A513" s="85">
        <f t="shared" si="7"/>
        <v>42541.666669999999</v>
      </c>
      <c r="B513" s="34">
        <v>16</v>
      </c>
      <c r="C513" s="40" t="s">
        <v>1567</v>
      </c>
      <c r="D513" s="40" t="s">
        <v>1568</v>
      </c>
      <c r="E513" s="40" t="s">
        <v>193</v>
      </c>
      <c r="F513" s="40" t="s">
        <v>1569</v>
      </c>
    </row>
    <row r="514" spans="1:6" ht="14.25" customHeight="1" x14ac:dyDescent="0.2">
      <c r="A514" s="85">
        <f t="shared" ref="A514:A577" si="8">A490+1</f>
        <v>42541.708330000001</v>
      </c>
      <c r="B514" s="34">
        <v>17</v>
      </c>
      <c r="C514" s="40" t="s">
        <v>1570</v>
      </c>
      <c r="D514" s="40" t="s">
        <v>1571</v>
      </c>
      <c r="E514" s="40" t="s">
        <v>194</v>
      </c>
      <c r="F514" s="40" t="s">
        <v>1572</v>
      </c>
    </row>
    <row r="515" spans="1:6" ht="14.25" customHeight="1" x14ac:dyDescent="0.2">
      <c r="A515" s="85">
        <f t="shared" si="8"/>
        <v>42541.75</v>
      </c>
      <c r="B515" s="34">
        <v>18</v>
      </c>
      <c r="C515" s="40" t="s">
        <v>1573</v>
      </c>
      <c r="D515" s="40" t="s">
        <v>193</v>
      </c>
      <c r="E515" s="40" t="s">
        <v>1574</v>
      </c>
      <c r="F515" s="40" t="s">
        <v>1575</v>
      </c>
    </row>
    <row r="516" spans="1:6" ht="14.25" customHeight="1" x14ac:dyDescent="0.2">
      <c r="A516" s="85">
        <f t="shared" si="8"/>
        <v>42541.791669999999</v>
      </c>
      <c r="B516" s="34">
        <v>19</v>
      </c>
      <c r="C516" s="40" t="s">
        <v>1576</v>
      </c>
      <c r="D516" s="40" t="s">
        <v>1577</v>
      </c>
      <c r="E516" s="40" t="s">
        <v>193</v>
      </c>
      <c r="F516" s="40" t="s">
        <v>1578</v>
      </c>
    </row>
    <row r="517" spans="1:6" ht="14.25" customHeight="1" x14ac:dyDescent="0.2">
      <c r="A517" s="85">
        <f t="shared" si="8"/>
        <v>42541.833330000001</v>
      </c>
      <c r="B517" s="34">
        <v>20</v>
      </c>
      <c r="C517" s="40" t="s">
        <v>1579</v>
      </c>
      <c r="D517" s="40" t="s">
        <v>1580</v>
      </c>
      <c r="E517" s="40" t="s">
        <v>193</v>
      </c>
      <c r="F517" s="40" t="s">
        <v>1581</v>
      </c>
    </row>
    <row r="518" spans="1:6" ht="14.25" customHeight="1" x14ac:dyDescent="0.2">
      <c r="A518" s="85">
        <f t="shared" si="8"/>
        <v>42541.875</v>
      </c>
      <c r="B518" s="34">
        <v>21</v>
      </c>
      <c r="C518" s="40" t="s">
        <v>1582</v>
      </c>
      <c r="D518" s="40" t="s">
        <v>1583</v>
      </c>
      <c r="E518" s="40" t="s">
        <v>193</v>
      </c>
      <c r="F518" s="40" t="s">
        <v>1584</v>
      </c>
    </row>
    <row r="519" spans="1:6" ht="14.25" customHeight="1" x14ac:dyDescent="0.2">
      <c r="A519" s="85">
        <f t="shared" si="8"/>
        <v>42541.916669999999</v>
      </c>
      <c r="B519" s="34">
        <v>22</v>
      </c>
      <c r="C519" s="40" t="s">
        <v>249</v>
      </c>
      <c r="D519" s="40" t="s">
        <v>193</v>
      </c>
      <c r="E519" s="40" t="s">
        <v>1585</v>
      </c>
      <c r="F519" s="40" t="s">
        <v>1586</v>
      </c>
    </row>
    <row r="520" spans="1:6" ht="14.25" customHeight="1" x14ac:dyDescent="0.2">
      <c r="A520" s="85">
        <f t="shared" si="8"/>
        <v>42541.958330000001</v>
      </c>
      <c r="B520" s="34">
        <v>23</v>
      </c>
      <c r="C520" s="40" t="s">
        <v>1587</v>
      </c>
      <c r="D520" s="40" t="s">
        <v>193</v>
      </c>
      <c r="E520" s="40" t="s">
        <v>1588</v>
      </c>
      <c r="F520" s="40" t="s">
        <v>1589</v>
      </c>
    </row>
    <row r="521" spans="1:6" ht="14.25" customHeight="1" x14ac:dyDescent="0.2">
      <c r="A521" s="85">
        <f t="shared" si="8"/>
        <v>42542</v>
      </c>
      <c r="B521" s="34">
        <v>0</v>
      </c>
      <c r="C521" s="40" t="s">
        <v>1590</v>
      </c>
      <c r="D521" s="40" t="s">
        <v>193</v>
      </c>
      <c r="E521" s="40" t="s">
        <v>1591</v>
      </c>
      <c r="F521" s="40" t="s">
        <v>1592</v>
      </c>
    </row>
    <row r="522" spans="1:6" ht="14.25" customHeight="1" x14ac:dyDescent="0.2">
      <c r="A522" s="85">
        <f t="shared" si="8"/>
        <v>42542.041669999999</v>
      </c>
      <c r="B522" s="34">
        <v>1</v>
      </c>
      <c r="C522" s="40" t="s">
        <v>1593</v>
      </c>
      <c r="D522" s="40" t="s">
        <v>193</v>
      </c>
      <c r="E522" s="40" t="s">
        <v>1594</v>
      </c>
      <c r="F522" s="40" t="s">
        <v>1595</v>
      </c>
    </row>
    <row r="523" spans="1:6" ht="14.25" customHeight="1" x14ac:dyDescent="0.2">
      <c r="A523" s="85">
        <f t="shared" si="8"/>
        <v>42542.083330000001</v>
      </c>
      <c r="B523" s="34">
        <v>2</v>
      </c>
      <c r="C523" s="40" t="s">
        <v>1596</v>
      </c>
      <c r="D523" s="40" t="s">
        <v>193</v>
      </c>
      <c r="E523" s="40" t="s">
        <v>1597</v>
      </c>
      <c r="F523" s="40" t="s">
        <v>1598</v>
      </c>
    </row>
    <row r="524" spans="1:6" ht="14.25" customHeight="1" x14ac:dyDescent="0.2">
      <c r="A524" s="85">
        <f t="shared" si="8"/>
        <v>42542.125</v>
      </c>
      <c r="B524" s="34">
        <v>3</v>
      </c>
      <c r="C524" s="40" t="s">
        <v>1599</v>
      </c>
      <c r="D524" s="40" t="s">
        <v>193</v>
      </c>
      <c r="E524" s="40" t="s">
        <v>1600</v>
      </c>
      <c r="F524" s="40" t="s">
        <v>1601</v>
      </c>
    </row>
    <row r="525" spans="1:6" ht="14.25" customHeight="1" x14ac:dyDescent="0.2">
      <c r="A525" s="85">
        <f t="shared" si="8"/>
        <v>42542.166669999999</v>
      </c>
      <c r="B525" s="34">
        <v>4</v>
      </c>
      <c r="C525" s="40" t="s">
        <v>1602</v>
      </c>
      <c r="D525" s="40" t="s">
        <v>193</v>
      </c>
      <c r="E525" s="40" t="s">
        <v>1603</v>
      </c>
      <c r="F525" s="40" t="s">
        <v>1604</v>
      </c>
    </row>
    <row r="526" spans="1:6" ht="14.25" customHeight="1" x14ac:dyDescent="0.2">
      <c r="A526" s="85">
        <f t="shared" si="8"/>
        <v>42542.208330000001</v>
      </c>
      <c r="B526" s="34">
        <v>5</v>
      </c>
      <c r="C526" s="40" t="s">
        <v>1605</v>
      </c>
      <c r="D526" s="40" t="s">
        <v>1315</v>
      </c>
      <c r="E526" s="40" t="s">
        <v>193</v>
      </c>
      <c r="F526" s="40" t="s">
        <v>1606</v>
      </c>
    </row>
    <row r="527" spans="1:6" ht="14.25" customHeight="1" x14ac:dyDescent="0.2">
      <c r="A527" s="85">
        <f t="shared" si="8"/>
        <v>42542.25</v>
      </c>
      <c r="B527" s="34">
        <v>6</v>
      </c>
      <c r="C527" s="40" t="s">
        <v>1607</v>
      </c>
      <c r="D527" s="40" t="s">
        <v>1608</v>
      </c>
      <c r="E527" s="40" t="s">
        <v>194</v>
      </c>
      <c r="F527" s="40" t="s">
        <v>1609</v>
      </c>
    </row>
    <row r="528" spans="1:6" ht="14.25" customHeight="1" x14ac:dyDescent="0.2">
      <c r="A528" s="85">
        <f t="shared" si="8"/>
        <v>42542.291669999999</v>
      </c>
      <c r="B528" s="34">
        <v>7</v>
      </c>
      <c r="C528" s="40" t="s">
        <v>1610</v>
      </c>
      <c r="D528" s="40" t="s">
        <v>1611</v>
      </c>
      <c r="E528" s="40" t="s">
        <v>193</v>
      </c>
      <c r="F528" s="40" t="s">
        <v>1612</v>
      </c>
    </row>
    <row r="529" spans="1:6" ht="14.25" customHeight="1" x14ac:dyDescent="0.2">
      <c r="A529" s="85">
        <f t="shared" si="8"/>
        <v>42542.333330000001</v>
      </c>
      <c r="B529" s="34">
        <v>8</v>
      </c>
      <c r="C529" s="40" t="s">
        <v>1613</v>
      </c>
      <c r="D529" s="40" t="s">
        <v>1614</v>
      </c>
      <c r="E529" s="40" t="s">
        <v>193</v>
      </c>
      <c r="F529" s="40" t="s">
        <v>1615</v>
      </c>
    </row>
    <row r="530" spans="1:6" ht="14.25" customHeight="1" x14ac:dyDescent="0.2">
      <c r="A530" s="85">
        <f t="shared" si="8"/>
        <v>42542.375</v>
      </c>
      <c r="B530" s="34">
        <v>9</v>
      </c>
      <c r="C530" s="40" t="s">
        <v>1616</v>
      </c>
      <c r="D530" s="40" t="s">
        <v>1617</v>
      </c>
      <c r="E530" s="40" t="s">
        <v>193</v>
      </c>
      <c r="F530" s="40" t="s">
        <v>1618</v>
      </c>
    </row>
    <row r="531" spans="1:6" ht="14.25" customHeight="1" x14ac:dyDescent="0.2">
      <c r="A531" s="85">
        <f t="shared" si="8"/>
        <v>42542.416669999999</v>
      </c>
      <c r="B531" s="34">
        <v>10</v>
      </c>
      <c r="C531" s="40" t="s">
        <v>1619</v>
      </c>
      <c r="D531" s="40" t="s">
        <v>1620</v>
      </c>
      <c r="E531" s="40" t="s">
        <v>193</v>
      </c>
      <c r="F531" s="40" t="s">
        <v>1621</v>
      </c>
    </row>
    <row r="532" spans="1:6" ht="14.25" customHeight="1" x14ac:dyDescent="0.2">
      <c r="A532" s="85">
        <f t="shared" si="8"/>
        <v>42542.458330000001</v>
      </c>
      <c r="B532" s="34">
        <v>11</v>
      </c>
      <c r="C532" s="40" t="s">
        <v>1622</v>
      </c>
      <c r="D532" s="40" t="s">
        <v>1623</v>
      </c>
      <c r="E532" s="40" t="s">
        <v>193</v>
      </c>
      <c r="F532" s="40" t="s">
        <v>1624</v>
      </c>
    </row>
    <row r="533" spans="1:6" ht="14.25" customHeight="1" x14ac:dyDescent="0.2">
      <c r="A533" s="85">
        <f t="shared" si="8"/>
        <v>42542.5</v>
      </c>
      <c r="B533" s="34">
        <v>12</v>
      </c>
      <c r="C533" s="40" t="s">
        <v>243</v>
      </c>
      <c r="D533" s="40" t="s">
        <v>1625</v>
      </c>
      <c r="E533" s="40" t="s">
        <v>193</v>
      </c>
      <c r="F533" s="40" t="s">
        <v>222</v>
      </c>
    </row>
    <row r="534" spans="1:6" ht="14.25" customHeight="1" x14ac:dyDescent="0.2">
      <c r="A534" s="85">
        <f t="shared" si="8"/>
        <v>42542.541669999999</v>
      </c>
      <c r="B534" s="34">
        <v>13</v>
      </c>
      <c r="C534" s="40" t="s">
        <v>1626</v>
      </c>
      <c r="D534" s="40" t="s">
        <v>1627</v>
      </c>
      <c r="E534" s="40" t="s">
        <v>193</v>
      </c>
      <c r="F534" s="40" t="s">
        <v>1628</v>
      </c>
    </row>
    <row r="535" spans="1:6" ht="14.25" customHeight="1" x14ac:dyDescent="0.2">
      <c r="A535" s="85">
        <f t="shared" si="8"/>
        <v>42542.583330000001</v>
      </c>
      <c r="B535" s="34">
        <v>14</v>
      </c>
      <c r="C535" s="40" t="s">
        <v>1629</v>
      </c>
      <c r="D535" s="40" t="s">
        <v>1630</v>
      </c>
      <c r="E535" s="40" t="s">
        <v>193</v>
      </c>
      <c r="F535" s="40" t="s">
        <v>1631</v>
      </c>
    </row>
    <row r="536" spans="1:6" ht="14.25" customHeight="1" x14ac:dyDescent="0.2">
      <c r="A536" s="85">
        <f t="shared" si="8"/>
        <v>42542.625</v>
      </c>
      <c r="B536" s="34">
        <v>15</v>
      </c>
      <c r="C536" s="40" t="s">
        <v>1632</v>
      </c>
      <c r="D536" s="40" t="s">
        <v>1633</v>
      </c>
      <c r="E536" s="40" t="s">
        <v>193</v>
      </c>
      <c r="F536" s="40" t="s">
        <v>251</v>
      </c>
    </row>
    <row r="537" spans="1:6" ht="14.25" customHeight="1" x14ac:dyDescent="0.2">
      <c r="A537" s="85">
        <f t="shared" si="8"/>
        <v>42542.666669999999</v>
      </c>
      <c r="B537" s="34">
        <v>16</v>
      </c>
      <c r="C537" s="40" t="s">
        <v>1634</v>
      </c>
      <c r="D537" s="40" t="s">
        <v>1635</v>
      </c>
      <c r="E537" s="40" t="s">
        <v>194</v>
      </c>
      <c r="F537" s="40" t="s">
        <v>1636</v>
      </c>
    </row>
    <row r="538" spans="1:6" ht="14.25" customHeight="1" x14ac:dyDescent="0.2">
      <c r="A538" s="85">
        <f t="shared" si="8"/>
        <v>42542.708330000001</v>
      </c>
      <c r="B538" s="34">
        <v>17</v>
      </c>
      <c r="C538" s="40" t="s">
        <v>1637</v>
      </c>
      <c r="D538" s="40" t="s">
        <v>259</v>
      </c>
      <c r="E538" s="40" t="s">
        <v>194</v>
      </c>
      <c r="F538" s="40" t="s">
        <v>1638</v>
      </c>
    </row>
    <row r="539" spans="1:6" ht="14.25" customHeight="1" x14ac:dyDescent="0.2">
      <c r="A539" s="85">
        <f t="shared" si="8"/>
        <v>42542.75</v>
      </c>
      <c r="B539" s="34">
        <v>18</v>
      </c>
      <c r="C539" s="40" t="s">
        <v>1639</v>
      </c>
      <c r="D539" s="40" t="s">
        <v>193</v>
      </c>
      <c r="E539" s="40" t="s">
        <v>1640</v>
      </c>
      <c r="F539" s="40" t="s">
        <v>1641</v>
      </c>
    </row>
    <row r="540" spans="1:6" ht="14.25" customHeight="1" x14ac:dyDescent="0.2">
      <c r="A540" s="85">
        <f t="shared" si="8"/>
        <v>42542.791669999999</v>
      </c>
      <c r="B540" s="34">
        <v>19</v>
      </c>
      <c r="C540" s="40" t="s">
        <v>1642</v>
      </c>
      <c r="D540" s="40" t="s">
        <v>193</v>
      </c>
      <c r="E540" s="40" t="s">
        <v>1643</v>
      </c>
      <c r="F540" s="40" t="s">
        <v>1644</v>
      </c>
    </row>
    <row r="541" spans="1:6" ht="14.25" customHeight="1" x14ac:dyDescent="0.2">
      <c r="A541" s="85">
        <f t="shared" si="8"/>
        <v>42542.833330000001</v>
      </c>
      <c r="B541" s="34">
        <v>20</v>
      </c>
      <c r="C541" s="40" t="s">
        <v>216</v>
      </c>
      <c r="D541" s="40" t="s">
        <v>1645</v>
      </c>
      <c r="E541" s="40" t="s">
        <v>193</v>
      </c>
      <c r="F541" s="40" t="s">
        <v>1646</v>
      </c>
    </row>
    <row r="542" spans="1:6" ht="14.25" customHeight="1" x14ac:dyDescent="0.2">
      <c r="A542" s="85">
        <f t="shared" si="8"/>
        <v>42542.875</v>
      </c>
      <c r="B542" s="34">
        <v>21</v>
      </c>
      <c r="C542" s="40" t="s">
        <v>1647</v>
      </c>
      <c r="D542" s="40" t="s">
        <v>193</v>
      </c>
      <c r="E542" s="40" t="s">
        <v>1648</v>
      </c>
      <c r="F542" s="40" t="s">
        <v>1649</v>
      </c>
    </row>
    <row r="543" spans="1:6" ht="14.25" customHeight="1" x14ac:dyDescent="0.2">
      <c r="A543" s="85">
        <f t="shared" si="8"/>
        <v>42542.916669999999</v>
      </c>
      <c r="B543" s="34">
        <v>22</v>
      </c>
      <c r="C543" s="40" t="s">
        <v>1650</v>
      </c>
      <c r="D543" s="40" t="s">
        <v>1651</v>
      </c>
      <c r="E543" s="40" t="s">
        <v>193</v>
      </c>
      <c r="F543" s="40" t="s">
        <v>239</v>
      </c>
    </row>
    <row r="544" spans="1:6" ht="14.25" customHeight="1" x14ac:dyDescent="0.2">
      <c r="A544" s="85">
        <f t="shared" si="8"/>
        <v>42542.958330000001</v>
      </c>
      <c r="B544" s="34">
        <v>23</v>
      </c>
      <c r="C544" s="40" t="s">
        <v>1652</v>
      </c>
      <c r="D544" s="40" t="s">
        <v>1653</v>
      </c>
      <c r="E544" s="40" t="s">
        <v>1654</v>
      </c>
      <c r="F544" s="40" t="s">
        <v>250</v>
      </c>
    </row>
    <row r="545" spans="1:6" ht="14.25" customHeight="1" x14ac:dyDescent="0.2">
      <c r="A545" s="85">
        <f t="shared" si="8"/>
        <v>42543</v>
      </c>
      <c r="B545" s="34">
        <v>0</v>
      </c>
      <c r="C545" s="40" t="s">
        <v>1655</v>
      </c>
      <c r="D545" s="40" t="s">
        <v>193</v>
      </c>
      <c r="E545" s="40" t="s">
        <v>1656</v>
      </c>
      <c r="F545" s="40" t="s">
        <v>1657</v>
      </c>
    </row>
    <row r="546" spans="1:6" ht="14.25" customHeight="1" x14ac:dyDescent="0.2">
      <c r="A546" s="85">
        <f t="shared" si="8"/>
        <v>42543.041669999999</v>
      </c>
      <c r="B546" s="34">
        <v>1</v>
      </c>
      <c r="C546" s="40" t="s">
        <v>1658</v>
      </c>
      <c r="D546" s="40" t="s">
        <v>193</v>
      </c>
      <c r="E546" s="40" t="s">
        <v>1659</v>
      </c>
      <c r="F546" s="40" t="s">
        <v>1660</v>
      </c>
    </row>
    <row r="547" spans="1:6" ht="14.25" customHeight="1" x14ac:dyDescent="0.2">
      <c r="A547" s="85">
        <f t="shared" si="8"/>
        <v>42543.083330000001</v>
      </c>
      <c r="B547" s="34">
        <v>2</v>
      </c>
      <c r="C547" s="40" t="s">
        <v>1661</v>
      </c>
      <c r="D547" s="40" t="s">
        <v>193</v>
      </c>
      <c r="E547" s="40" t="s">
        <v>1662</v>
      </c>
      <c r="F547" s="40" t="s">
        <v>1663</v>
      </c>
    </row>
    <row r="548" spans="1:6" ht="14.25" customHeight="1" x14ac:dyDescent="0.2">
      <c r="A548" s="85">
        <f t="shared" si="8"/>
        <v>42543.125</v>
      </c>
      <c r="B548" s="34">
        <v>3</v>
      </c>
      <c r="C548" s="40" t="s">
        <v>1664</v>
      </c>
      <c r="D548" s="40" t="s">
        <v>193</v>
      </c>
      <c r="E548" s="40" t="s">
        <v>1665</v>
      </c>
      <c r="F548" s="40" t="s">
        <v>1666</v>
      </c>
    </row>
    <row r="549" spans="1:6" ht="14.25" customHeight="1" x14ac:dyDescent="0.2">
      <c r="A549" s="85">
        <f t="shared" si="8"/>
        <v>42543.166669999999</v>
      </c>
      <c r="B549" s="34">
        <v>4</v>
      </c>
      <c r="C549" s="40" t="s">
        <v>1667</v>
      </c>
      <c r="D549" s="40" t="s">
        <v>193</v>
      </c>
      <c r="E549" s="40" t="s">
        <v>1668</v>
      </c>
      <c r="F549" s="40" t="s">
        <v>1669</v>
      </c>
    </row>
    <row r="550" spans="1:6" ht="14.25" customHeight="1" x14ac:dyDescent="0.2">
      <c r="A550" s="85">
        <f t="shared" si="8"/>
        <v>42543.208330000001</v>
      </c>
      <c r="B550" s="34">
        <v>5</v>
      </c>
      <c r="C550" s="40" t="s">
        <v>247</v>
      </c>
      <c r="D550" s="40" t="s">
        <v>1670</v>
      </c>
      <c r="E550" s="40" t="s">
        <v>194</v>
      </c>
      <c r="F550" s="40" t="s">
        <v>1671</v>
      </c>
    </row>
    <row r="551" spans="1:6" ht="14.25" customHeight="1" x14ac:dyDescent="0.2">
      <c r="A551" s="85">
        <f t="shared" si="8"/>
        <v>42543.25</v>
      </c>
      <c r="B551" s="34">
        <v>6</v>
      </c>
      <c r="C551" s="40" t="s">
        <v>1672</v>
      </c>
      <c r="D551" s="40" t="s">
        <v>1673</v>
      </c>
      <c r="E551" s="40" t="s">
        <v>193</v>
      </c>
      <c r="F551" s="40" t="s">
        <v>1674</v>
      </c>
    </row>
    <row r="552" spans="1:6" ht="14.25" customHeight="1" x14ac:dyDescent="0.2">
      <c r="A552" s="85">
        <f t="shared" si="8"/>
        <v>42543.291669999999</v>
      </c>
      <c r="B552" s="34">
        <v>7</v>
      </c>
      <c r="C552" s="40" t="s">
        <v>1675</v>
      </c>
      <c r="D552" s="40" t="s">
        <v>1676</v>
      </c>
      <c r="E552" s="40" t="s">
        <v>193</v>
      </c>
      <c r="F552" s="40" t="s">
        <v>1677</v>
      </c>
    </row>
    <row r="553" spans="1:6" ht="14.25" customHeight="1" x14ac:dyDescent="0.2">
      <c r="A553" s="85">
        <f t="shared" si="8"/>
        <v>42543.333330000001</v>
      </c>
      <c r="B553" s="34">
        <v>8</v>
      </c>
      <c r="C553" s="40" t="s">
        <v>1678</v>
      </c>
      <c r="D553" s="40" t="s">
        <v>193</v>
      </c>
      <c r="E553" s="40" t="s">
        <v>1679</v>
      </c>
      <c r="F553" s="40" t="s">
        <v>1680</v>
      </c>
    </row>
    <row r="554" spans="1:6" ht="14.25" customHeight="1" x14ac:dyDescent="0.2">
      <c r="A554" s="85">
        <f t="shared" si="8"/>
        <v>42543.375</v>
      </c>
      <c r="B554" s="34">
        <v>9</v>
      </c>
      <c r="C554" s="40" t="s">
        <v>1247</v>
      </c>
      <c r="D554" s="40" t="s">
        <v>193</v>
      </c>
      <c r="E554" s="40" t="s">
        <v>1681</v>
      </c>
      <c r="F554" s="40" t="s">
        <v>1249</v>
      </c>
    </row>
    <row r="555" spans="1:6" ht="14.25" customHeight="1" x14ac:dyDescent="0.2">
      <c r="A555" s="85">
        <f t="shared" si="8"/>
        <v>42543.416669999999</v>
      </c>
      <c r="B555" s="34">
        <v>10</v>
      </c>
      <c r="C555" s="40" t="s">
        <v>1682</v>
      </c>
      <c r="D555" s="40" t="s">
        <v>1683</v>
      </c>
      <c r="E555" s="40" t="s">
        <v>193</v>
      </c>
      <c r="F555" s="40" t="s">
        <v>1684</v>
      </c>
    </row>
    <row r="556" spans="1:6" ht="14.25" customHeight="1" x14ac:dyDescent="0.2">
      <c r="A556" s="85">
        <f t="shared" si="8"/>
        <v>42543.458330000001</v>
      </c>
      <c r="B556" s="34">
        <v>11</v>
      </c>
      <c r="C556" s="40" t="s">
        <v>1685</v>
      </c>
      <c r="D556" s="40" t="s">
        <v>193</v>
      </c>
      <c r="E556" s="40" t="s">
        <v>1686</v>
      </c>
      <c r="F556" s="40" t="s">
        <v>1687</v>
      </c>
    </row>
    <row r="557" spans="1:6" ht="14.25" customHeight="1" x14ac:dyDescent="0.2">
      <c r="A557" s="85">
        <f t="shared" si="8"/>
        <v>42543.5</v>
      </c>
      <c r="B557" s="34">
        <v>12</v>
      </c>
      <c r="C557" s="40" t="s">
        <v>1688</v>
      </c>
      <c r="D557" s="40" t="s">
        <v>1689</v>
      </c>
      <c r="E557" s="40" t="s">
        <v>193</v>
      </c>
      <c r="F557" s="40" t="s">
        <v>1690</v>
      </c>
    </row>
    <row r="558" spans="1:6" ht="14.25" customHeight="1" x14ac:dyDescent="0.2">
      <c r="A558" s="85">
        <f t="shared" si="8"/>
        <v>42543.541669999999</v>
      </c>
      <c r="B558" s="34">
        <v>13</v>
      </c>
      <c r="C558" s="40" t="s">
        <v>1688</v>
      </c>
      <c r="D558" s="40" t="s">
        <v>1691</v>
      </c>
      <c r="E558" s="40" t="s">
        <v>193</v>
      </c>
      <c r="F558" s="40" t="s">
        <v>1690</v>
      </c>
    </row>
    <row r="559" spans="1:6" ht="14.25" customHeight="1" x14ac:dyDescent="0.2">
      <c r="A559" s="85">
        <f t="shared" si="8"/>
        <v>42543.583330000001</v>
      </c>
      <c r="B559" s="34">
        <v>14</v>
      </c>
      <c r="C559" s="40" t="s">
        <v>1692</v>
      </c>
      <c r="D559" s="40" t="s">
        <v>1693</v>
      </c>
      <c r="E559" s="40" t="s">
        <v>193</v>
      </c>
      <c r="F559" s="40" t="s">
        <v>1694</v>
      </c>
    </row>
    <row r="560" spans="1:6" ht="14.25" customHeight="1" x14ac:dyDescent="0.2">
      <c r="A560" s="85">
        <f t="shared" si="8"/>
        <v>42543.625</v>
      </c>
      <c r="B560" s="34">
        <v>15</v>
      </c>
      <c r="C560" s="40" t="s">
        <v>1695</v>
      </c>
      <c r="D560" s="40" t="s">
        <v>1696</v>
      </c>
      <c r="E560" s="40" t="s">
        <v>193</v>
      </c>
      <c r="F560" s="40" t="s">
        <v>271</v>
      </c>
    </row>
    <row r="561" spans="1:6" ht="14.25" customHeight="1" x14ac:dyDescent="0.2">
      <c r="A561" s="85">
        <f t="shared" si="8"/>
        <v>42543.666669999999</v>
      </c>
      <c r="B561" s="34">
        <v>16</v>
      </c>
      <c r="C561" s="40" t="s">
        <v>1697</v>
      </c>
      <c r="D561" s="40" t="s">
        <v>1698</v>
      </c>
      <c r="E561" s="40" t="s">
        <v>193</v>
      </c>
      <c r="F561" s="40" t="s">
        <v>1699</v>
      </c>
    </row>
    <row r="562" spans="1:6" ht="14.25" customHeight="1" x14ac:dyDescent="0.2">
      <c r="A562" s="85">
        <f t="shared" si="8"/>
        <v>42543.708330000001</v>
      </c>
      <c r="B562" s="34">
        <v>17</v>
      </c>
      <c r="C562" s="40" t="s">
        <v>1700</v>
      </c>
      <c r="D562" s="40" t="s">
        <v>1701</v>
      </c>
      <c r="E562" s="40" t="s">
        <v>193</v>
      </c>
      <c r="F562" s="40" t="s">
        <v>1702</v>
      </c>
    </row>
    <row r="563" spans="1:6" ht="14.25" customHeight="1" x14ac:dyDescent="0.2">
      <c r="A563" s="85">
        <f t="shared" si="8"/>
        <v>42543.75</v>
      </c>
      <c r="B563" s="34">
        <v>18</v>
      </c>
      <c r="C563" s="40" t="s">
        <v>1703</v>
      </c>
      <c r="D563" s="40" t="s">
        <v>1704</v>
      </c>
      <c r="E563" s="40" t="s">
        <v>193</v>
      </c>
      <c r="F563" s="40" t="s">
        <v>1705</v>
      </c>
    </row>
    <row r="564" spans="1:6" ht="14.25" customHeight="1" x14ac:dyDescent="0.2">
      <c r="A564" s="85">
        <f t="shared" si="8"/>
        <v>42543.791669999999</v>
      </c>
      <c r="B564" s="34">
        <v>19</v>
      </c>
      <c r="C564" s="40" t="s">
        <v>531</v>
      </c>
      <c r="D564" s="40" t="s">
        <v>281</v>
      </c>
      <c r="E564" s="40" t="s">
        <v>193</v>
      </c>
      <c r="F564" s="40" t="s">
        <v>1706</v>
      </c>
    </row>
    <row r="565" spans="1:6" ht="14.25" customHeight="1" x14ac:dyDescent="0.2">
      <c r="A565" s="85">
        <f t="shared" si="8"/>
        <v>42543.833330000001</v>
      </c>
      <c r="B565" s="34">
        <v>20</v>
      </c>
      <c r="C565" s="40" t="s">
        <v>1707</v>
      </c>
      <c r="D565" s="40" t="s">
        <v>1708</v>
      </c>
      <c r="E565" s="40" t="s">
        <v>193</v>
      </c>
      <c r="F565" s="40" t="s">
        <v>1709</v>
      </c>
    </row>
    <row r="566" spans="1:6" ht="14.25" customHeight="1" x14ac:dyDescent="0.2">
      <c r="A566" s="85">
        <f t="shared" si="8"/>
        <v>42543.875</v>
      </c>
      <c r="B566" s="34">
        <v>21</v>
      </c>
      <c r="C566" s="40" t="s">
        <v>1710</v>
      </c>
      <c r="D566" s="40" t="s">
        <v>1711</v>
      </c>
      <c r="E566" s="40" t="s">
        <v>193</v>
      </c>
      <c r="F566" s="40" t="s">
        <v>1712</v>
      </c>
    </row>
    <row r="567" spans="1:6" ht="14.25" customHeight="1" x14ac:dyDescent="0.2">
      <c r="A567" s="85">
        <f t="shared" si="8"/>
        <v>42543.916669999999</v>
      </c>
      <c r="B567" s="34">
        <v>22</v>
      </c>
      <c r="C567" s="40" t="s">
        <v>1713</v>
      </c>
      <c r="D567" s="40" t="s">
        <v>193</v>
      </c>
      <c r="E567" s="40" t="s">
        <v>1714</v>
      </c>
      <c r="F567" s="40" t="s">
        <v>1715</v>
      </c>
    </row>
    <row r="568" spans="1:6" ht="14.25" customHeight="1" x14ac:dyDescent="0.2">
      <c r="A568" s="85">
        <f t="shared" si="8"/>
        <v>42543.958330000001</v>
      </c>
      <c r="B568" s="34">
        <v>23</v>
      </c>
      <c r="C568" s="40" t="s">
        <v>1716</v>
      </c>
      <c r="D568" s="40" t="s">
        <v>193</v>
      </c>
      <c r="E568" s="40" t="s">
        <v>1717</v>
      </c>
      <c r="F568" s="40" t="s">
        <v>1718</v>
      </c>
    </row>
    <row r="569" spans="1:6" ht="14.25" customHeight="1" x14ac:dyDescent="0.2">
      <c r="A569" s="85">
        <f t="shared" si="8"/>
        <v>42544</v>
      </c>
      <c r="B569" s="34">
        <v>0</v>
      </c>
      <c r="C569" s="40" t="s">
        <v>1719</v>
      </c>
      <c r="D569" s="40" t="s">
        <v>193</v>
      </c>
      <c r="E569" s="40" t="s">
        <v>1720</v>
      </c>
      <c r="F569" s="40" t="s">
        <v>1721</v>
      </c>
    </row>
    <row r="570" spans="1:6" ht="14.25" customHeight="1" x14ac:dyDescent="0.2">
      <c r="A570" s="85">
        <f t="shared" si="8"/>
        <v>42544.041669999999</v>
      </c>
      <c r="B570" s="34">
        <v>1</v>
      </c>
      <c r="C570" s="40" t="s">
        <v>1722</v>
      </c>
      <c r="D570" s="40" t="s">
        <v>193</v>
      </c>
      <c r="E570" s="40" t="s">
        <v>1723</v>
      </c>
      <c r="F570" s="40" t="s">
        <v>1724</v>
      </c>
    </row>
    <row r="571" spans="1:6" ht="14.25" customHeight="1" x14ac:dyDescent="0.2">
      <c r="A571" s="85">
        <f t="shared" si="8"/>
        <v>42544.083330000001</v>
      </c>
      <c r="B571" s="34">
        <v>2</v>
      </c>
      <c r="C571" s="40" t="s">
        <v>1725</v>
      </c>
      <c r="D571" s="40" t="s">
        <v>193</v>
      </c>
      <c r="E571" s="40" t="s">
        <v>1726</v>
      </c>
      <c r="F571" s="40" t="s">
        <v>1727</v>
      </c>
    </row>
    <row r="572" spans="1:6" ht="14.25" customHeight="1" x14ac:dyDescent="0.2">
      <c r="A572" s="85">
        <f t="shared" si="8"/>
        <v>42544.125</v>
      </c>
      <c r="B572" s="34">
        <v>3</v>
      </c>
      <c r="C572" s="40" t="s">
        <v>1728</v>
      </c>
      <c r="D572" s="40" t="s">
        <v>193</v>
      </c>
      <c r="E572" s="40" t="s">
        <v>1729</v>
      </c>
      <c r="F572" s="40" t="s">
        <v>1730</v>
      </c>
    </row>
    <row r="573" spans="1:6" ht="14.25" customHeight="1" x14ac:dyDescent="0.2">
      <c r="A573" s="85">
        <f t="shared" si="8"/>
        <v>42544.166669999999</v>
      </c>
      <c r="B573" s="34">
        <v>4</v>
      </c>
      <c r="C573" s="40" t="s">
        <v>1731</v>
      </c>
      <c r="D573" s="40" t="s">
        <v>1477</v>
      </c>
      <c r="E573" s="40" t="s">
        <v>193</v>
      </c>
      <c r="F573" s="40" t="s">
        <v>1732</v>
      </c>
    </row>
    <row r="574" spans="1:6" ht="14.25" customHeight="1" x14ac:dyDescent="0.2">
      <c r="A574" s="85">
        <f t="shared" si="8"/>
        <v>42544.208330000001</v>
      </c>
      <c r="B574" s="34">
        <v>5</v>
      </c>
      <c r="C574" s="40" t="s">
        <v>1733</v>
      </c>
      <c r="D574" s="40" t="s">
        <v>1734</v>
      </c>
      <c r="E574" s="40" t="s">
        <v>193</v>
      </c>
      <c r="F574" s="40" t="s">
        <v>1735</v>
      </c>
    </row>
    <row r="575" spans="1:6" ht="14.25" customHeight="1" x14ac:dyDescent="0.2">
      <c r="A575" s="85">
        <f t="shared" si="8"/>
        <v>42544.25</v>
      </c>
      <c r="B575" s="34">
        <v>6</v>
      </c>
      <c r="C575" s="40" t="s">
        <v>1736</v>
      </c>
      <c r="D575" s="40" t="s">
        <v>1737</v>
      </c>
      <c r="E575" s="40" t="s">
        <v>193</v>
      </c>
      <c r="F575" s="40" t="s">
        <v>1738</v>
      </c>
    </row>
    <row r="576" spans="1:6" ht="14.25" customHeight="1" x14ac:dyDescent="0.2">
      <c r="A576" s="85">
        <f t="shared" si="8"/>
        <v>42544.291669999999</v>
      </c>
      <c r="B576" s="34">
        <v>7</v>
      </c>
      <c r="C576" s="40" t="s">
        <v>1739</v>
      </c>
      <c r="D576" s="40" t="s">
        <v>1740</v>
      </c>
      <c r="E576" s="40" t="s">
        <v>193</v>
      </c>
      <c r="F576" s="40" t="s">
        <v>1741</v>
      </c>
    </row>
    <row r="577" spans="1:6" ht="14.25" customHeight="1" x14ac:dyDescent="0.2">
      <c r="A577" s="85">
        <f t="shared" si="8"/>
        <v>42544.333330000001</v>
      </c>
      <c r="B577" s="34">
        <v>8</v>
      </c>
      <c r="C577" s="40" t="s">
        <v>1742</v>
      </c>
      <c r="D577" s="40" t="s">
        <v>1743</v>
      </c>
      <c r="E577" s="40" t="s">
        <v>193</v>
      </c>
      <c r="F577" s="40" t="s">
        <v>1744</v>
      </c>
    </row>
    <row r="578" spans="1:6" ht="14.25" customHeight="1" x14ac:dyDescent="0.2">
      <c r="A578" s="85">
        <f t="shared" ref="A578:A641" si="9">A554+1</f>
        <v>42544.375</v>
      </c>
      <c r="B578" s="34">
        <v>9</v>
      </c>
      <c r="C578" s="40" t="s">
        <v>1745</v>
      </c>
      <c r="D578" s="40" t="s">
        <v>1746</v>
      </c>
      <c r="E578" s="40" t="s">
        <v>193</v>
      </c>
      <c r="F578" s="40" t="s">
        <v>1747</v>
      </c>
    </row>
    <row r="579" spans="1:6" ht="14.25" customHeight="1" x14ac:dyDescent="0.2">
      <c r="A579" s="85">
        <f t="shared" si="9"/>
        <v>42544.416669999999</v>
      </c>
      <c r="B579" s="34">
        <v>10</v>
      </c>
      <c r="C579" s="40" t="s">
        <v>1748</v>
      </c>
      <c r="D579" s="40" t="s">
        <v>1749</v>
      </c>
      <c r="E579" s="40" t="s">
        <v>193</v>
      </c>
      <c r="F579" s="40" t="s">
        <v>1750</v>
      </c>
    </row>
    <row r="580" spans="1:6" ht="14.25" customHeight="1" x14ac:dyDescent="0.2">
      <c r="A580" s="85">
        <f t="shared" si="9"/>
        <v>42544.458330000001</v>
      </c>
      <c r="B580" s="34">
        <v>11</v>
      </c>
      <c r="C580" s="40" t="s">
        <v>1751</v>
      </c>
      <c r="D580" s="40" t="s">
        <v>1752</v>
      </c>
      <c r="E580" s="40" t="s">
        <v>193</v>
      </c>
      <c r="F580" s="40" t="s">
        <v>1753</v>
      </c>
    </row>
    <row r="581" spans="1:6" ht="14.25" customHeight="1" x14ac:dyDescent="0.2">
      <c r="A581" s="85">
        <f t="shared" si="9"/>
        <v>42544.5</v>
      </c>
      <c r="B581" s="34">
        <v>12</v>
      </c>
      <c r="C581" s="40" t="s">
        <v>1754</v>
      </c>
      <c r="D581" s="40" t="s">
        <v>1755</v>
      </c>
      <c r="E581" s="40" t="s">
        <v>194</v>
      </c>
      <c r="F581" s="40" t="s">
        <v>1756</v>
      </c>
    </row>
    <row r="582" spans="1:6" ht="14.25" customHeight="1" x14ac:dyDescent="0.2">
      <c r="A582" s="85">
        <f t="shared" si="9"/>
        <v>42544.541669999999</v>
      </c>
      <c r="B582" s="34">
        <v>13</v>
      </c>
      <c r="C582" s="40" t="s">
        <v>1757</v>
      </c>
      <c r="D582" s="40" t="s">
        <v>1758</v>
      </c>
      <c r="E582" s="40" t="s">
        <v>194</v>
      </c>
      <c r="F582" s="40" t="s">
        <v>1759</v>
      </c>
    </row>
    <row r="583" spans="1:6" ht="14.25" customHeight="1" x14ac:dyDescent="0.2">
      <c r="A583" s="85">
        <f t="shared" si="9"/>
        <v>42544.583330000001</v>
      </c>
      <c r="B583" s="34">
        <v>14</v>
      </c>
      <c r="C583" s="40" t="s">
        <v>1760</v>
      </c>
      <c r="D583" s="40" t="s">
        <v>1761</v>
      </c>
      <c r="E583" s="40" t="s">
        <v>193</v>
      </c>
      <c r="F583" s="40" t="s">
        <v>1762</v>
      </c>
    </row>
    <row r="584" spans="1:6" ht="14.25" customHeight="1" x14ac:dyDescent="0.2">
      <c r="A584" s="85">
        <f t="shared" si="9"/>
        <v>42544.625</v>
      </c>
      <c r="B584" s="34">
        <v>15</v>
      </c>
      <c r="C584" s="40" t="s">
        <v>1763</v>
      </c>
      <c r="D584" s="40" t="s">
        <v>1764</v>
      </c>
      <c r="E584" s="40" t="s">
        <v>194</v>
      </c>
      <c r="F584" s="40" t="s">
        <v>1765</v>
      </c>
    </row>
    <row r="585" spans="1:6" ht="14.25" customHeight="1" x14ac:dyDescent="0.2">
      <c r="A585" s="85">
        <f t="shared" si="9"/>
        <v>42544.666669999999</v>
      </c>
      <c r="B585" s="34">
        <v>16</v>
      </c>
      <c r="C585" s="40" t="s">
        <v>1766</v>
      </c>
      <c r="D585" s="40" t="s">
        <v>1767</v>
      </c>
      <c r="E585" s="40" t="s">
        <v>193</v>
      </c>
      <c r="F585" s="40" t="s">
        <v>1768</v>
      </c>
    </row>
    <row r="586" spans="1:6" ht="14.25" customHeight="1" x14ac:dyDescent="0.2">
      <c r="A586" s="85">
        <f t="shared" si="9"/>
        <v>42544.708330000001</v>
      </c>
      <c r="B586" s="34">
        <v>17</v>
      </c>
      <c r="C586" s="40" t="s">
        <v>1769</v>
      </c>
      <c r="D586" s="40" t="s">
        <v>1770</v>
      </c>
      <c r="E586" s="40" t="s">
        <v>193</v>
      </c>
      <c r="F586" s="40" t="s">
        <v>1771</v>
      </c>
    </row>
    <row r="587" spans="1:6" ht="14.25" customHeight="1" x14ac:dyDescent="0.2">
      <c r="A587" s="85">
        <f t="shared" si="9"/>
        <v>42544.75</v>
      </c>
      <c r="B587" s="34">
        <v>18</v>
      </c>
      <c r="C587" s="40" t="s">
        <v>1772</v>
      </c>
      <c r="D587" s="40" t="s">
        <v>193</v>
      </c>
      <c r="E587" s="40" t="s">
        <v>1773</v>
      </c>
      <c r="F587" s="40" t="s">
        <v>1774</v>
      </c>
    </row>
    <row r="588" spans="1:6" ht="14.25" customHeight="1" x14ac:dyDescent="0.2">
      <c r="A588" s="85">
        <f t="shared" si="9"/>
        <v>42544.791669999999</v>
      </c>
      <c r="B588" s="34">
        <v>19</v>
      </c>
      <c r="C588" s="40" t="s">
        <v>1775</v>
      </c>
      <c r="D588" s="40" t="s">
        <v>193</v>
      </c>
      <c r="E588" s="40" t="s">
        <v>1776</v>
      </c>
      <c r="F588" s="40" t="s">
        <v>1777</v>
      </c>
    </row>
    <row r="589" spans="1:6" ht="14.25" customHeight="1" x14ac:dyDescent="0.2">
      <c r="A589" s="85">
        <f t="shared" si="9"/>
        <v>42544.833330000001</v>
      </c>
      <c r="B589" s="34">
        <v>20</v>
      </c>
      <c r="C589" s="40" t="s">
        <v>1778</v>
      </c>
      <c r="D589" s="40" t="s">
        <v>193</v>
      </c>
      <c r="E589" s="40" t="s">
        <v>1779</v>
      </c>
      <c r="F589" s="40" t="s">
        <v>206</v>
      </c>
    </row>
    <row r="590" spans="1:6" ht="14.25" customHeight="1" x14ac:dyDescent="0.2">
      <c r="A590" s="85">
        <f t="shared" si="9"/>
        <v>42544.875</v>
      </c>
      <c r="B590" s="34">
        <v>21</v>
      </c>
      <c r="C590" s="40" t="s">
        <v>1780</v>
      </c>
      <c r="D590" s="40" t="s">
        <v>193</v>
      </c>
      <c r="E590" s="40" t="s">
        <v>1781</v>
      </c>
      <c r="F590" s="40" t="s">
        <v>227</v>
      </c>
    </row>
    <row r="591" spans="1:6" ht="14.25" customHeight="1" x14ac:dyDescent="0.2">
      <c r="A591" s="85">
        <f t="shared" si="9"/>
        <v>42544.916669999999</v>
      </c>
      <c r="B591" s="34">
        <v>22</v>
      </c>
      <c r="C591" s="40" t="s">
        <v>1782</v>
      </c>
      <c r="D591" s="40" t="s">
        <v>193</v>
      </c>
      <c r="E591" s="40" t="s">
        <v>1783</v>
      </c>
      <c r="F591" s="40" t="s">
        <v>1784</v>
      </c>
    </row>
    <row r="592" spans="1:6" ht="14.25" customHeight="1" x14ac:dyDescent="0.2">
      <c r="A592" s="85">
        <f t="shared" si="9"/>
        <v>42544.958330000001</v>
      </c>
      <c r="B592" s="34">
        <v>23</v>
      </c>
      <c r="C592" s="40" t="s">
        <v>1785</v>
      </c>
      <c r="D592" s="40" t="s">
        <v>193</v>
      </c>
      <c r="E592" s="40" t="s">
        <v>1786</v>
      </c>
      <c r="F592" s="40" t="s">
        <v>1787</v>
      </c>
    </row>
    <row r="593" spans="1:6" ht="14.25" customHeight="1" x14ac:dyDescent="0.2">
      <c r="A593" s="85">
        <f t="shared" si="9"/>
        <v>42545</v>
      </c>
      <c r="B593" s="34">
        <v>0</v>
      </c>
      <c r="C593" s="40" t="s">
        <v>288</v>
      </c>
      <c r="D593" s="40" t="s">
        <v>193</v>
      </c>
      <c r="E593" s="40" t="s">
        <v>1788</v>
      </c>
      <c r="F593" s="40" t="s">
        <v>212</v>
      </c>
    </row>
    <row r="594" spans="1:6" ht="14.25" customHeight="1" x14ac:dyDescent="0.2">
      <c r="A594" s="85">
        <f t="shared" si="9"/>
        <v>42545.041669999999</v>
      </c>
      <c r="B594" s="34">
        <v>1</v>
      </c>
      <c r="C594" s="40" t="s">
        <v>1789</v>
      </c>
      <c r="D594" s="40" t="s">
        <v>193</v>
      </c>
      <c r="E594" s="40" t="s">
        <v>1790</v>
      </c>
      <c r="F594" s="40" t="s">
        <v>1791</v>
      </c>
    </row>
    <row r="595" spans="1:6" ht="14.25" customHeight="1" x14ac:dyDescent="0.2">
      <c r="A595" s="85">
        <f t="shared" si="9"/>
        <v>42545.083330000001</v>
      </c>
      <c r="B595" s="34">
        <v>2</v>
      </c>
      <c r="C595" s="40" t="s">
        <v>1778</v>
      </c>
      <c r="D595" s="40" t="s">
        <v>193</v>
      </c>
      <c r="E595" s="40" t="s">
        <v>1792</v>
      </c>
      <c r="F595" s="40" t="s">
        <v>206</v>
      </c>
    </row>
    <row r="596" spans="1:6" ht="14.25" customHeight="1" x14ac:dyDescent="0.2">
      <c r="A596" s="85">
        <f t="shared" si="9"/>
        <v>42545.125</v>
      </c>
      <c r="B596" s="34">
        <v>3</v>
      </c>
      <c r="C596" s="40" t="s">
        <v>1793</v>
      </c>
      <c r="D596" s="40" t="s">
        <v>193</v>
      </c>
      <c r="E596" s="40" t="s">
        <v>1794</v>
      </c>
      <c r="F596" s="40" t="s">
        <v>1795</v>
      </c>
    </row>
    <row r="597" spans="1:6" ht="14.25" customHeight="1" x14ac:dyDescent="0.2">
      <c r="A597" s="85">
        <f t="shared" si="9"/>
        <v>42545.166669999999</v>
      </c>
      <c r="B597" s="34">
        <v>4</v>
      </c>
      <c r="C597" s="40" t="s">
        <v>1796</v>
      </c>
      <c r="D597" s="40" t="s">
        <v>193</v>
      </c>
      <c r="E597" s="40" t="s">
        <v>1797</v>
      </c>
      <c r="F597" s="40" t="s">
        <v>1798</v>
      </c>
    </row>
    <row r="598" spans="1:6" ht="14.25" customHeight="1" x14ac:dyDescent="0.2">
      <c r="A598" s="85">
        <f t="shared" si="9"/>
        <v>42545.208330000001</v>
      </c>
      <c r="B598" s="34">
        <v>5</v>
      </c>
      <c r="C598" s="40" t="s">
        <v>1799</v>
      </c>
      <c r="D598" s="40" t="s">
        <v>193</v>
      </c>
      <c r="E598" s="40" t="s">
        <v>1800</v>
      </c>
      <c r="F598" s="40" t="s">
        <v>1801</v>
      </c>
    </row>
    <row r="599" spans="1:6" ht="14.25" customHeight="1" x14ac:dyDescent="0.2">
      <c r="A599" s="85">
        <f t="shared" si="9"/>
        <v>42545.25</v>
      </c>
      <c r="B599" s="34">
        <v>6</v>
      </c>
      <c r="C599" s="40" t="s">
        <v>1802</v>
      </c>
      <c r="D599" s="40" t="s">
        <v>193</v>
      </c>
      <c r="E599" s="40" t="s">
        <v>1803</v>
      </c>
      <c r="F599" s="40" t="s">
        <v>1804</v>
      </c>
    </row>
    <row r="600" spans="1:6" ht="14.25" customHeight="1" x14ac:dyDescent="0.2">
      <c r="A600" s="85">
        <f t="shared" si="9"/>
        <v>42545.291669999999</v>
      </c>
      <c r="B600" s="34">
        <v>7</v>
      </c>
      <c r="C600" s="40" t="s">
        <v>1805</v>
      </c>
      <c r="D600" s="40" t="s">
        <v>1806</v>
      </c>
      <c r="E600" s="40" t="s">
        <v>193</v>
      </c>
      <c r="F600" s="40" t="s">
        <v>1807</v>
      </c>
    </row>
    <row r="601" spans="1:6" ht="14.25" customHeight="1" x14ac:dyDescent="0.2">
      <c r="A601" s="85">
        <f t="shared" si="9"/>
        <v>42545.333330000001</v>
      </c>
      <c r="B601" s="34">
        <v>8</v>
      </c>
      <c r="C601" s="40" t="s">
        <v>1808</v>
      </c>
      <c r="D601" s="40" t="s">
        <v>1809</v>
      </c>
      <c r="E601" s="40" t="s">
        <v>193</v>
      </c>
      <c r="F601" s="40" t="s">
        <v>1810</v>
      </c>
    </row>
    <row r="602" spans="1:6" ht="14.25" customHeight="1" x14ac:dyDescent="0.2">
      <c r="A602" s="85">
        <f t="shared" si="9"/>
        <v>42545.375</v>
      </c>
      <c r="B602" s="34">
        <v>9</v>
      </c>
      <c r="C602" s="40" t="s">
        <v>1811</v>
      </c>
      <c r="D602" s="40" t="s">
        <v>1812</v>
      </c>
      <c r="E602" s="40" t="s">
        <v>193</v>
      </c>
      <c r="F602" s="40" t="s">
        <v>1813</v>
      </c>
    </row>
    <row r="603" spans="1:6" ht="14.25" customHeight="1" x14ac:dyDescent="0.2">
      <c r="A603" s="85">
        <f t="shared" si="9"/>
        <v>42545.416669999999</v>
      </c>
      <c r="B603" s="34">
        <v>10</v>
      </c>
      <c r="C603" s="40" t="s">
        <v>1814</v>
      </c>
      <c r="D603" s="40" t="s">
        <v>1815</v>
      </c>
      <c r="E603" s="40" t="s">
        <v>193</v>
      </c>
      <c r="F603" s="40" t="s">
        <v>242</v>
      </c>
    </row>
    <row r="604" spans="1:6" ht="14.25" customHeight="1" x14ac:dyDescent="0.2">
      <c r="A604" s="85">
        <f t="shared" si="9"/>
        <v>42545.458330000001</v>
      </c>
      <c r="B604" s="34">
        <v>11</v>
      </c>
      <c r="C604" s="40" t="s">
        <v>1816</v>
      </c>
      <c r="D604" s="40" t="s">
        <v>1817</v>
      </c>
      <c r="E604" s="40" t="s">
        <v>194</v>
      </c>
      <c r="F604" s="40" t="s">
        <v>1818</v>
      </c>
    </row>
    <row r="605" spans="1:6" ht="14.25" customHeight="1" x14ac:dyDescent="0.2">
      <c r="A605" s="85">
        <f t="shared" si="9"/>
        <v>42545.5</v>
      </c>
      <c r="B605" s="34">
        <v>12</v>
      </c>
      <c r="C605" s="40" t="s">
        <v>1819</v>
      </c>
      <c r="D605" s="40" t="s">
        <v>1820</v>
      </c>
      <c r="E605" s="40" t="s">
        <v>193</v>
      </c>
      <c r="F605" s="40" t="s">
        <v>1821</v>
      </c>
    </row>
    <row r="606" spans="1:6" ht="14.25" customHeight="1" x14ac:dyDescent="0.2">
      <c r="A606" s="85">
        <f t="shared" si="9"/>
        <v>42545.541669999999</v>
      </c>
      <c r="B606" s="34">
        <v>13</v>
      </c>
      <c r="C606" s="40" t="s">
        <v>1822</v>
      </c>
      <c r="D606" s="40" t="s">
        <v>1823</v>
      </c>
      <c r="E606" s="40" t="s">
        <v>1824</v>
      </c>
      <c r="F606" s="40" t="s">
        <v>1825</v>
      </c>
    </row>
    <row r="607" spans="1:6" ht="14.25" customHeight="1" x14ac:dyDescent="0.2">
      <c r="A607" s="85">
        <f t="shared" si="9"/>
        <v>42545.583330000001</v>
      </c>
      <c r="B607" s="34">
        <v>14</v>
      </c>
      <c r="C607" s="40" t="s">
        <v>1826</v>
      </c>
      <c r="D607" s="40" t="s">
        <v>193</v>
      </c>
      <c r="E607" s="40" t="s">
        <v>1827</v>
      </c>
      <c r="F607" s="40" t="s">
        <v>1828</v>
      </c>
    </row>
    <row r="608" spans="1:6" ht="14.25" customHeight="1" x14ac:dyDescent="0.2">
      <c r="A608" s="85">
        <f t="shared" si="9"/>
        <v>42545.625</v>
      </c>
      <c r="B608" s="34">
        <v>15</v>
      </c>
      <c r="C608" s="40" t="s">
        <v>1829</v>
      </c>
      <c r="D608" s="40" t="s">
        <v>193</v>
      </c>
      <c r="E608" s="40" t="s">
        <v>1830</v>
      </c>
      <c r="F608" s="40" t="s">
        <v>1831</v>
      </c>
    </row>
    <row r="609" spans="1:6" ht="14.25" customHeight="1" x14ac:dyDescent="0.2">
      <c r="A609" s="85">
        <f t="shared" si="9"/>
        <v>42545.666669999999</v>
      </c>
      <c r="B609" s="34">
        <v>16</v>
      </c>
      <c r="C609" s="40" t="s">
        <v>1832</v>
      </c>
      <c r="D609" s="40" t="s">
        <v>193</v>
      </c>
      <c r="E609" s="40" t="s">
        <v>1833</v>
      </c>
      <c r="F609" s="40" t="s">
        <v>1834</v>
      </c>
    </row>
    <row r="610" spans="1:6" ht="14.25" customHeight="1" x14ac:dyDescent="0.2">
      <c r="A610" s="85">
        <f t="shared" si="9"/>
        <v>42545.708330000001</v>
      </c>
      <c r="B610" s="34">
        <v>17</v>
      </c>
      <c r="C610" s="40" t="s">
        <v>1835</v>
      </c>
      <c r="D610" s="40" t="s">
        <v>193</v>
      </c>
      <c r="E610" s="40" t="s">
        <v>1836</v>
      </c>
      <c r="F610" s="40" t="s">
        <v>1837</v>
      </c>
    </row>
    <row r="611" spans="1:6" ht="14.25" customHeight="1" x14ac:dyDescent="0.2">
      <c r="A611" s="85">
        <f t="shared" si="9"/>
        <v>42545.75</v>
      </c>
      <c r="B611" s="34">
        <v>18</v>
      </c>
      <c r="C611" s="40" t="s">
        <v>373</v>
      </c>
      <c r="D611" s="40" t="s">
        <v>193</v>
      </c>
      <c r="E611" s="40" t="s">
        <v>1838</v>
      </c>
      <c r="F611" s="40" t="s">
        <v>1839</v>
      </c>
    </row>
    <row r="612" spans="1:6" ht="14.25" customHeight="1" x14ac:dyDescent="0.2">
      <c r="A612" s="85">
        <f t="shared" si="9"/>
        <v>42545.791669999999</v>
      </c>
      <c r="B612" s="34">
        <v>19</v>
      </c>
      <c r="C612" s="40" t="s">
        <v>1840</v>
      </c>
      <c r="D612" s="40" t="s">
        <v>193</v>
      </c>
      <c r="E612" s="40" t="s">
        <v>1841</v>
      </c>
      <c r="F612" s="40" t="s">
        <v>1842</v>
      </c>
    </row>
    <row r="613" spans="1:6" ht="14.25" customHeight="1" x14ac:dyDescent="0.2">
      <c r="A613" s="85">
        <f t="shared" si="9"/>
        <v>42545.833330000001</v>
      </c>
      <c r="B613" s="34">
        <v>20</v>
      </c>
      <c r="C613" s="40" t="s">
        <v>1843</v>
      </c>
      <c r="D613" s="40" t="s">
        <v>193</v>
      </c>
      <c r="E613" s="40" t="s">
        <v>1844</v>
      </c>
      <c r="F613" s="40" t="s">
        <v>1845</v>
      </c>
    </row>
    <row r="614" spans="1:6" ht="14.25" customHeight="1" x14ac:dyDescent="0.2">
      <c r="A614" s="85">
        <f t="shared" si="9"/>
        <v>42545.875</v>
      </c>
      <c r="B614" s="34">
        <v>21</v>
      </c>
      <c r="C614" s="40" t="s">
        <v>1846</v>
      </c>
      <c r="D614" s="40" t="s">
        <v>193</v>
      </c>
      <c r="E614" s="40" t="s">
        <v>1847</v>
      </c>
      <c r="F614" s="40" t="s">
        <v>1848</v>
      </c>
    </row>
    <row r="615" spans="1:6" ht="14.25" customHeight="1" x14ac:dyDescent="0.2">
      <c r="A615" s="85">
        <f t="shared" si="9"/>
        <v>42545.916669999999</v>
      </c>
      <c r="B615" s="34">
        <v>22</v>
      </c>
      <c r="C615" s="40" t="s">
        <v>1849</v>
      </c>
      <c r="D615" s="40" t="s">
        <v>193</v>
      </c>
      <c r="E615" s="40" t="s">
        <v>1850</v>
      </c>
      <c r="F615" s="40" t="s">
        <v>1851</v>
      </c>
    </row>
    <row r="616" spans="1:6" ht="14.25" customHeight="1" x14ac:dyDescent="0.2">
      <c r="A616" s="85">
        <f t="shared" si="9"/>
        <v>42545.958330000001</v>
      </c>
      <c r="B616" s="34">
        <v>23</v>
      </c>
      <c r="C616" s="40" t="s">
        <v>1852</v>
      </c>
      <c r="D616" s="40" t="s">
        <v>193</v>
      </c>
      <c r="E616" s="40" t="s">
        <v>1853</v>
      </c>
      <c r="F616" s="40" t="s">
        <v>1854</v>
      </c>
    </row>
    <row r="617" spans="1:6" ht="14.25" customHeight="1" x14ac:dyDescent="0.2">
      <c r="A617" s="85">
        <f t="shared" si="9"/>
        <v>42546</v>
      </c>
      <c r="B617" s="34">
        <v>0</v>
      </c>
      <c r="C617" s="40" t="s">
        <v>1855</v>
      </c>
      <c r="D617" s="40" t="s">
        <v>193</v>
      </c>
      <c r="E617" s="40" t="s">
        <v>1856</v>
      </c>
      <c r="F617" s="40" t="s">
        <v>1857</v>
      </c>
    </row>
    <row r="618" spans="1:6" ht="14.25" customHeight="1" x14ac:dyDescent="0.2">
      <c r="A618" s="85">
        <f t="shared" si="9"/>
        <v>42546.041669999999</v>
      </c>
      <c r="B618" s="34">
        <v>1</v>
      </c>
      <c r="C618" s="40" t="s">
        <v>1858</v>
      </c>
      <c r="D618" s="40" t="s">
        <v>193</v>
      </c>
      <c r="E618" s="40" t="s">
        <v>1859</v>
      </c>
      <c r="F618" s="40" t="s">
        <v>1860</v>
      </c>
    </row>
    <row r="619" spans="1:6" ht="14.25" customHeight="1" x14ac:dyDescent="0.2">
      <c r="A619" s="85">
        <f t="shared" si="9"/>
        <v>42546.083330000001</v>
      </c>
      <c r="B619" s="34">
        <v>2</v>
      </c>
      <c r="C619" s="40" t="s">
        <v>1861</v>
      </c>
      <c r="D619" s="40" t="s">
        <v>193</v>
      </c>
      <c r="E619" s="40" t="s">
        <v>1862</v>
      </c>
      <c r="F619" s="40" t="s">
        <v>1863</v>
      </c>
    </row>
    <row r="620" spans="1:6" ht="14.25" customHeight="1" x14ac:dyDescent="0.2">
      <c r="A620" s="85">
        <f t="shared" si="9"/>
        <v>42546.125</v>
      </c>
      <c r="B620" s="34">
        <v>3</v>
      </c>
      <c r="C620" s="40" t="s">
        <v>1864</v>
      </c>
      <c r="D620" s="40" t="s">
        <v>194</v>
      </c>
      <c r="E620" s="40" t="s">
        <v>1865</v>
      </c>
      <c r="F620" s="40" t="s">
        <v>1866</v>
      </c>
    </row>
    <row r="621" spans="1:6" ht="14.25" customHeight="1" x14ac:dyDescent="0.2">
      <c r="A621" s="85">
        <f t="shared" si="9"/>
        <v>42546.166669999999</v>
      </c>
      <c r="B621" s="34">
        <v>4</v>
      </c>
      <c r="C621" s="40" t="s">
        <v>1867</v>
      </c>
      <c r="D621" s="40" t="s">
        <v>193</v>
      </c>
      <c r="E621" s="40" t="s">
        <v>1868</v>
      </c>
      <c r="F621" s="40" t="s">
        <v>235</v>
      </c>
    </row>
    <row r="622" spans="1:6" ht="14.25" customHeight="1" x14ac:dyDescent="0.2">
      <c r="A622" s="85">
        <f t="shared" si="9"/>
        <v>42546.208330000001</v>
      </c>
      <c r="B622" s="34">
        <v>5</v>
      </c>
      <c r="C622" s="40" t="s">
        <v>1869</v>
      </c>
      <c r="D622" s="40" t="s">
        <v>193</v>
      </c>
      <c r="E622" s="40" t="s">
        <v>1870</v>
      </c>
      <c r="F622" s="40" t="s">
        <v>1871</v>
      </c>
    </row>
    <row r="623" spans="1:6" ht="14.25" customHeight="1" x14ac:dyDescent="0.2">
      <c r="A623" s="85">
        <f t="shared" si="9"/>
        <v>42546.25</v>
      </c>
      <c r="B623" s="34">
        <v>6</v>
      </c>
      <c r="C623" s="40" t="s">
        <v>1872</v>
      </c>
      <c r="D623" s="40" t="s">
        <v>194</v>
      </c>
      <c r="E623" s="40" t="s">
        <v>1873</v>
      </c>
      <c r="F623" s="40" t="s">
        <v>1874</v>
      </c>
    </row>
    <row r="624" spans="1:6" ht="14.25" customHeight="1" x14ac:dyDescent="0.2">
      <c r="A624" s="85">
        <f t="shared" si="9"/>
        <v>42546.291669999999</v>
      </c>
      <c r="B624" s="34">
        <v>7</v>
      </c>
      <c r="C624" s="40" t="s">
        <v>1875</v>
      </c>
      <c r="D624" s="40" t="s">
        <v>193</v>
      </c>
      <c r="E624" s="40" t="s">
        <v>1876</v>
      </c>
      <c r="F624" s="40" t="s">
        <v>1877</v>
      </c>
    </row>
    <row r="625" spans="1:6" ht="14.25" customHeight="1" x14ac:dyDescent="0.2">
      <c r="A625" s="85">
        <f t="shared" si="9"/>
        <v>42546.333330000001</v>
      </c>
      <c r="B625" s="34">
        <v>8</v>
      </c>
      <c r="C625" s="40" t="s">
        <v>1878</v>
      </c>
      <c r="D625" s="40" t="s">
        <v>1879</v>
      </c>
      <c r="E625" s="40" t="s">
        <v>1880</v>
      </c>
      <c r="F625" s="40" t="s">
        <v>1881</v>
      </c>
    </row>
    <row r="626" spans="1:6" ht="14.25" customHeight="1" x14ac:dyDescent="0.2">
      <c r="A626" s="85">
        <f t="shared" si="9"/>
        <v>42546.375</v>
      </c>
      <c r="B626" s="34">
        <v>9</v>
      </c>
      <c r="C626" s="40" t="s">
        <v>1882</v>
      </c>
      <c r="D626" s="40" t="s">
        <v>194</v>
      </c>
      <c r="E626" s="40" t="s">
        <v>1883</v>
      </c>
      <c r="F626" s="40" t="s">
        <v>1884</v>
      </c>
    </row>
    <row r="627" spans="1:6" ht="14.25" customHeight="1" x14ac:dyDescent="0.2">
      <c r="A627" s="85">
        <f t="shared" si="9"/>
        <v>42546.416669999999</v>
      </c>
      <c r="B627" s="34">
        <v>10</v>
      </c>
      <c r="C627" s="40" t="s">
        <v>1885</v>
      </c>
      <c r="D627" s="40" t="s">
        <v>193</v>
      </c>
      <c r="E627" s="40" t="s">
        <v>1886</v>
      </c>
      <c r="F627" s="40" t="s">
        <v>1887</v>
      </c>
    </row>
    <row r="628" spans="1:6" ht="14.25" customHeight="1" x14ac:dyDescent="0.2">
      <c r="A628" s="85">
        <f t="shared" si="9"/>
        <v>42546.458330000001</v>
      </c>
      <c r="B628" s="34">
        <v>11</v>
      </c>
      <c r="C628" s="40" t="s">
        <v>1888</v>
      </c>
      <c r="D628" s="40" t="s">
        <v>193</v>
      </c>
      <c r="E628" s="40" t="s">
        <v>1889</v>
      </c>
      <c r="F628" s="40" t="s">
        <v>1890</v>
      </c>
    </row>
    <row r="629" spans="1:6" ht="14.25" customHeight="1" x14ac:dyDescent="0.2">
      <c r="A629" s="85">
        <f t="shared" si="9"/>
        <v>42546.5</v>
      </c>
      <c r="B629" s="34">
        <v>12</v>
      </c>
      <c r="C629" s="40" t="s">
        <v>1888</v>
      </c>
      <c r="D629" s="40" t="s">
        <v>193</v>
      </c>
      <c r="E629" s="40" t="s">
        <v>1891</v>
      </c>
      <c r="F629" s="40" t="s">
        <v>1890</v>
      </c>
    </row>
    <row r="630" spans="1:6" ht="14.25" customHeight="1" x14ac:dyDescent="0.2">
      <c r="A630" s="85">
        <f t="shared" si="9"/>
        <v>42546.541669999999</v>
      </c>
      <c r="B630" s="34">
        <v>13</v>
      </c>
      <c r="C630" s="40" t="s">
        <v>1892</v>
      </c>
      <c r="D630" s="40" t="s">
        <v>194</v>
      </c>
      <c r="E630" s="40" t="s">
        <v>1893</v>
      </c>
      <c r="F630" s="40" t="s">
        <v>1894</v>
      </c>
    </row>
    <row r="631" spans="1:6" ht="14.25" customHeight="1" x14ac:dyDescent="0.2">
      <c r="A631" s="85">
        <f t="shared" si="9"/>
        <v>42546.583330000001</v>
      </c>
      <c r="B631" s="34">
        <v>14</v>
      </c>
      <c r="C631" s="40" t="s">
        <v>1895</v>
      </c>
      <c r="D631" s="40" t="s">
        <v>193</v>
      </c>
      <c r="E631" s="40" t="s">
        <v>1896</v>
      </c>
      <c r="F631" s="40" t="s">
        <v>1897</v>
      </c>
    </row>
    <row r="632" spans="1:6" ht="14.25" customHeight="1" x14ac:dyDescent="0.2">
      <c r="A632" s="85">
        <f t="shared" si="9"/>
        <v>42546.625</v>
      </c>
      <c r="B632" s="34">
        <v>15</v>
      </c>
      <c r="C632" s="40" t="s">
        <v>1888</v>
      </c>
      <c r="D632" s="40" t="s">
        <v>194</v>
      </c>
      <c r="E632" s="40" t="s">
        <v>1898</v>
      </c>
      <c r="F632" s="40" t="s">
        <v>1890</v>
      </c>
    </row>
    <row r="633" spans="1:6" ht="14.25" customHeight="1" x14ac:dyDescent="0.2">
      <c r="A633" s="85">
        <f t="shared" si="9"/>
        <v>42546.666669999999</v>
      </c>
      <c r="B633" s="34">
        <v>16</v>
      </c>
      <c r="C633" s="40" t="s">
        <v>1899</v>
      </c>
      <c r="D633" s="40" t="s">
        <v>193</v>
      </c>
      <c r="E633" s="40" t="s">
        <v>760</v>
      </c>
      <c r="F633" s="40" t="s">
        <v>1900</v>
      </c>
    </row>
    <row r="634" spans="1:6" ht="14.25" customHeight="1" x14ac:dyDescent="0.2">
      <c r="A634" s="85">
        <f t="shared" si="9"/>
        <v>42546.708330000001</v>
      </c>
      <c r="B634" s="34">
        <v>17</v>
      </c>
      <c r="C634" s="40" t="s">
        <v>1901</v>
      </c>
      <c r="D634" s="40" t="s">
        <v>193</v>
      </c>
      <c r="E634" s="40" t="s">
        <v>1902</v>
      </c>
      <c r="F634" s="40" t="s">
        <v>1903</v>
      </c>
    </row>
    <row r="635" spans="1:6" ht="14.25" customHeight="1" x14ac:dyDescent="0.2">
      <c r="A635" s="85">
        <f t="shared" si="9"/>
        <v>42546.75</v>
      </c>
      <c r="B635" s="34">
        <v>18</v>
      </c>
      <c r="C635" s="40" t="s">
        <v>1904</v>
      </c>
      <c r="D635" s="40" t="s">
        <v>193</v>
      </c>
      <c r="E635" s="40" t="s">
        <v>1905</v>
      </c>
      <c r="F635" s="40" t="s">
        <v>1906</v>
      </c>
    </row>
    <row r="636" spans="1:6" ht="14.25" customHeight="1" x14ac:dyDescent="0.2">
      <c r="A636" s="85">
        <f t="shared" si="9"/>
        <v>42546.791669999999</v>
      </c>
      <c r="B636" s="34">
        <v>19</v>
      </c>
      <c r="C636" s="40" t="s">
        <v>1907</v>
      </c>
      <c r="D636" s="40" t="s">
        <v>193</v>
      </c>
      <c r="E636" s="40" t="s">
        <v>1908</v>
      </c>
      <c r="F636" s="40" t="s">
        <v>287</v>
      </c>
    </row>
    <row r="637" spans="1:6" ht="14.25" customHeight="1" x14ac:dyDescent="0.2">
      <c r="A637" s="85">
        <f t="shared" si="9"/>
        <v>42546.833330000001</v>
      </c>
      <c r="B637" s="34">
        <v>20</v>
      </c>
      <c r="C637" s="40" t="s">
        <v>1909</v>
      </c>
      <c r="D637" s="40" t="s">
        <v>193</v>
      </c>
      <c r="E637" s="40" t="s">
        <v>1910</v>
      </c>
      <c r="F637" s="40" t="s">
        <v>1911</v>
      </c>
    </row>
    <row r="638" spans="1:6" ht="14.25" customHeight="1" x14ac:dyDescent="0.2">
      <c r="A638" s="85">
        <f t="shared" si="9"/>
        <v>42546.875</v>
      </c>
      <c r="B638" s="34">
        <v>21</v>
      </c>
      <c r="C638" s="40" t="s">
        <v>1280</v>
      </c>
      <c r="D638" s="40" t="s">
        <v>193</v>
      </c>
      <c r="E638" s="40" t="s">
        <v>1912</v>
      </c>
      <c r="F638" s="40" t="s">
        <v>1913</v>
      </c>
    </row>
    <row r="639" spans="1:6" ht="14.25" customHeight="1" x14ac:dyDescent="0.2">
      <c r="A639" s="85">
        <f t="shared" si="9"/>
        <v>42546.916669999999</v>
      </c>
      <c r="B639" s="34">
        <v>22</v>
      </c>
      <c r="C639" s="40" t="s">
        <v>1914</v>
      </c>
      <c r="D639" s="40" t="s">
        <v>194</v>
      </c>
      <c r="E639" s="40" t="s">
        <v>1915</v>
      </c>
      <c r="F639" s="40" t="s">
        <v>1916</v>
      </c>
    </row>
    <row r="640" spans="1:6" ht="14.25" customHeight="1" x14ac:dyDescent="0.2">
      <c r="A640" s="85">
        <f t="shared" si="9"/>
        <v>42546.958330000001</v>
      </c>
      <c r="B640" s="34">
        <v>23</v>
      </c>
      <c r="C640" s="40" t="s">
        <v>1917</v>
      </c>
      <c r="D640" s="40" t="s">
        <v>193</v>
      </c>
      <c r="E640" s="40" t="s">
        <v>1918</v>
      </c>
      <c r="F640" s="40" t="s">
        <v>1919</v>
      </c>
    </row>
    <row r="641" spans="1:6" ht="14.25" customHeight="1" x14ac:dyDescent="0.2">
      <c r="A641" s="85">
        <f t="shared" si="9"/>
        <v>42547</v>
      </c>
      <c r="B641" s="34">
        <v>0</v>
      </c>
      <c r="C641" s="40" t="s">
        <v>1920</v>
      </c>
      <c r="D641" s="40" t="s">
        <v>193</v>
      </c>
      <c r="E641" s="40" t="s">
        <v>1921</v>
      </c>
      <c r="F641" s="40" t="s">
        <v>1922</v>
      </c>
    </row>
    <row r="642" spans="1:6" ht="14.25" customHeight="1" x14ac:dyDescent="0.2">
      <c r="A642" s="85">
        <f t="shared" ref="A642:A705" si="10">A618+1</f>
        <v>42547.041669999999</v>
      </c>
      <c r="B642" s="34">
        <v>1</v>
      </c>
      <c r="C642" s="40" t="s">
        <v>1923</v>
      </c>
      <c r="D642" s="40" t="s">
        <v>193</v>
      </c>
      <c r="E642" s="40" t="s">
        <v>1924</v>
      </c>
      <c r="F642" s="40" t="s">
        <v>1925</v>
      </c>
    </row>
    <row r="643" spans="1:6" ht="14.25" customHeight="1" x14ac:dyDescent="0.2">
      <c r="A643" s="85">
        <f t="shared" si="10"/>
        <v>42547.083330000001</v>
      </c>
      <c r="B643" s="34">
        <v>2</v>
      </c>
      <c r="C643" s="40" t="s">
        <v>512</v>
      </c>
      <c r="D643" s="40" t="s">
        <v>193</v>
      </c>
      <c r="E643" s="40" t="s">
        <v>1926</v>
      </c>
      <c r="F643" s="40" t="s">
        <v>514</v>
      </c>
    </row>
    <row r="644" spans="1:6" ht="14.25" customHeight="1" x14ac:dyDescent="0.2">
      <c r="A644" s="85">
        <f t="shared" si="10"/>
        <v>42547.125</v>
      </c>
      <c r="B644" s="34">
        <v>3</v>
      </c>
      <c r="C644" s="40" t="s">
        <v>1927</v>
      </c>
      <c r="D644" s="40" t="s">
        <v>194</v>
      </c>
      <c r="E644" s="40" t="s">
        <v>1928</v>
      </c>
      <c r="F644" s="40" t="s">
        <v>908</v>
      </c>
    </row>
    <row r="645" spans="1:6" ht="14.25" customHeight="1" x14ac:dyDescent="0.2">
      <c r="A645" s="85">
        <f t="shared" si="10"/>
        <v>42547.166669999999</v>
      </c>
      <c r="B645" s="34">
        <v>4</v>
      </c>
      <c r="C645" s="40" t="s">
        <v>1929</v>
      </c>
      <c r="D645" s="40" t="s">
        <v>193</v>
      </c>
      <c r="E645" s="40" t="s">
        <v>1930</v>
      </c>
      <c r="F645" s="40" t="s">
        <v>1931</v>
      </c>
    </row>
    <row r="646" spans="1:6" ht="14.25" customHeight="1" x14ac:dyDescent="0.2">
      <c r="A646" s="85">
        <f t="shared" si="10"/>
        <v>42547.208330000001</v>
      </c>
      <c r="B646" s="34">
        <v>5</v>
      </c>
      <c r="C646" s="40" t="s">
        <v>1932</v>
      </c>
      <c r="D646" s="40" t="s">
        <v>193</v>
      </c>
      <c r="E646" s="40" t="s">
        <v>1933</v>
      </c>
      <c r="F646" s="40" t="s">
        <v>215</v>
      </c>
    </row>
    <row r="647" spans="1:6" ht="14.25" customHeight="1" x14ac:dyDescent="0.2">
      <c r="A647" s="85">
        <f t="shared" si="10"/>
        <v>42547.25</v>
      </c>
      <c r="B647" s="34">
        <v>6</v>
      </c>
      <c r="C647" s="40" t="s">
        <v>1934</v>
      </c>
      <c r="D647" s="40" t="s">
        <v>193</v>
      </c>
      <c r="E647" s="40" t="s">
        <v>1935</v>
      </c>
      <c r="F647" s="40" t="s">
        <v>1936</v>
      </c>
    </row>
    <row r="648" spans="1:6" ht="14.25" customHeight="1" x14ac:dyDescent="0.2">
      <c r="A648" s="85">
        <f t="shared" si="10"/>
        <v>42547.291669999999</v>
      </c>
      <c r="B648" s="34">
        <v>7</v>
      </c>
      <c r="C648" s="40" t="s">
        <v>1937</v>
      </c>
      <c r="D648" s="40" t="s">
        <v>193</v>
      </c>
      <c r="E648" s="40" t="s">
        <v>1938</v>
      </c>
      <c r="F648" s="40" t="s">
        <v>1939</v>
      </c>
    </row>
    <row r="649" spans="1:6" ht="14.25" customHeight="1" x14ac:dyDescent="0.2">
      <c r="A649" s="85">
        <f t="shared" si="10"/>
        <v>42547.333330000001</v>
      </c>
      <c r="B649" s="34">
        <v>8</v>
      </c>
      <c r="C649" s="40" t="s">
        <v>1940</v>
      </c>
      <c r="D649" s="40" t="s">
        <v>194</v>
      </c>
      <c r="E649" s="40" t="s">
        <v>1941</v>
      </c>
      <c r="F649" s="40" t="s">
        <v>565</v>
      </c>
    </row>
    <row r="650" spans="1:6" ht="14.25" customHeight="1" x14ac:dyDescent="0.2">
      <c r="A650" s="85">
        <f t="shared" si="10"/>
        <v>42547.375</v>
      </c>
      <c r="B650" s="34">
        <v>9</v>
      </c>
      <c r="C650" s="40" t="s">
        <v>1942</v>
      </c>
      <c r="D650" s="40" t="s">
        <v>193</v>
      </c>
      <c r="E650" s="40" t="s">
        <v>1943</v>
      </c>
      <c r="F650" s="40" t="s">
        <v>1944</v>
      </c>
    </row>
    <row r="651" spans="1:6" ht="14.25" customHeight="1" x14ac:dyDescent="0.2">
      <c r="A651" s="85">
        <f t="shared" si="10"/>
        <v>42547.416669999999</v>
      </c>
      <c r="B651" s="34">
        <v>10</v>
      </c>
      <c r="C651" s="40" t="s">
        <v>1945</v>
      </c>
      <c r="D651" s="40" t="s">
        <v>193</v>
      </c>
      <c r="E651" s="40" t="s">
        <v>1946</v>
      </c>
      <c r="F651" s="40" t="s">
        <v>1947</v>
      </c>
    </row>
    <row r="652" spans="1:6" ht="14.25" customHeight="1" x14ac:dyDescent="0.2">
      <c r="A652" s="85">
        <f t="shared" si="10"/>
        <v>42547.458330000001</v>
      </c>
      <c r="B652" s="34">
        <v>11</v>
      </c>
      <c r="C652" s="40" t="s">
        <v>1948</v>
      </c>
      <c r="D652" s="40" t="s">
        <v>194</v>
      </c>
      <c r="E652" s="40" t="s">
        <v>1949</v>
      </c>
      <c r="F652" s="40" t="s">
        <v>1950</v>
      </c>
    </row>
    <row r="653" spans="1:6" ht="14.25" customHeight="1" x14ac:dyDescent="0.2">
      <c r="A653" s="85">
        <f t="shared" si="10"/>
        <v>42547.5</v>
      </c>
      <c r="B653" s="34">
        <v>12</v>
      </c>
      <c r="C653" s="40" t="s">
        <v>1951</v>
      </c>
      <c r="D653" s="40" t="s">
        <v>194</v>
      </c>
      <c r="E653" s="40" t="s">
        <v>1952</v>
      </c>
      <c r="F653" s="40" t="s">
        <v>1953</v>
      </c>
    </row>
    <row r="654" spans="1:6" ht="14.25" customHeight="1" x14ac:dyDescent="0.2">
      <c r="A654" s="85">
        <f t="shared" si="10"/>
        <v>42547.541669999999</v>
      </c>
      <c r="B654" s="34">
        <v>13</v>
      </c>
      <c r="C654" s="40" t="s">
        <v>1954</v>
      </c>
      <c r="D654" s="40" t="s">
        <v>194</v>
      </c>
      <c r="E654" s="40" t="s">
        <v>1955</v>
      </c>
      <c r="F654" s="40" t="s">
        <v>253</v>
      </c>
    </row>
    <row r="655" spans="1:6" ht="14.25" customHeight="1" x14ac:dyDescent="0.2">
      <c r="A655" s="85">
        <f t="shared" si="10"/>
        <v>42547.583330000001</v>
      </c>
      <c r="B655" s="34">
        <v>14</v>
      </c>
      <c r="C655" s="40" t="s">
        <v>1956</v>
      </c>
      <c r="D655" s="40" t="s">
        <v>193</v>
      </c>
      <c r="E655" s="40" t="s">
        <v>1957</v>
      </c>
      <c r="F655" s="40" t="s">
        <v>1958</v>
      </c>
    </row>
    <row r="656" spans="1:6" ht="14.25" customHeight="1" x14ac:dyDescent="0.2">
      <c r="A656" s="85">
        <f t="shared" si="10"/>
        <v>42547.625</v>
      </c>
      <c r="B656" s="34">
        <v>15</v>
      </c>
      <c r="C656" s="40" t="s">
        <v>1959</v>
      </c>
      <c r="D656" s="40" t="s">
        <v>193</v>
      </c>
      <c r="E656" s="40" t="s">
        <v>1960</v>
      </c>
      <c r="F656" s="40" t="s">
        <v>1417</v>
      </c>
    </row>
    <row r="657" spans="1:6" ht="14.25" customHeight="1" x14ac:dyDescent="0.2">
      <c r="A657" s="85">
        <f t="shared" si="10"/>
        <v>42547.666669999999</v>
      </c>
      <c r="B657" s="34">
        <v>16</v>
      </c>
      <c r="C657" s="40" t="s">
        <v>1961</v>
      </c>
      <c r="D657" s="40" t="s">
        <v>194</v>
      </c>
      <c r="E657" s="40" t="s">
        <v>955</v>
      </c>
      <c r="F657" s="40" t="s">
        <v>1962</v>
      </c>
    </row>
    <row r="658" spans="1:6" ht="14.25" customHeight="1" x14ac:dyDescent="0.2">
      <c r="A658" s="85">
        <f t="shared" si="10"/>
        <v>42547.708330000001</v>
      </c>
      <c r="B658" s="34">
        <v>17</v>
      </c>
      <c r="C658" s="40" t="s">
        <v>1963</v>
      </c>
      <c r="D658" s="40" t="s">
        <v>193</v>
      </c>
      <c r="E658" s="40" t="s">
        <v>1964</v>
      </c>
      <c r="F658" s="40" t="s">
        <v>1965</v>
      </c>
    </row>
    <row r="659" spans="1:6" ht="14.25" customHeight="1" x14ac:dyDescent="0.2">
      <c r="A659" s="85">
        <f t="shared" si="10"/>
        <v>42547.75</v>
      </c>
      <c r="B659" s="34">
        <v>18</v>
      </c>
      <c r="C659" s="40" t="s">
        <v>1966</v>
      </c>
      <c r="D659" s="40" t="s">
        <v>193</v>
      </c>
      <c r="E659" s="40" t="s">
        <v>1967</v>
      </c>
      <c r="F659" s="40" t="s">
        <v>1968</v>
      </c>
    </row>
    <row r="660" spans="1:6" ht="14.25" customHeight="1" x14ac:dyDescent="0.2">
      <c r="A660" s="85">
        <f t="shared" si="10"/>
        <v>42547.791669999999</v>
      </c>
      <c r="B660" s="34">
        <v>19</v>
      </c>
      <c r="C660" s="40" t="s">
        <v>1969</v>
      </c>
      <c r="D660" s="40" t="s">
        <v>193</v>
      </c>
      <c r="E660" s="40" t="s">
        <v>1970</v>
      </c>
      <c r="F660" s="40" t="s">
        <v>1971</v>
      </c>
    </row>
    <row r="661" spans="1:6" ht="14.25" customHeight="1" x14ac:dyDescent="0.2">
      <c r="A661" s="85">
        <f t="shared" si="10"/>
        <v>42547.833330000001</v>
      </c>
      <c r="B661" s="34">
        <v>20</v>
      </c>
      <c r="C661" s="40" t="s">
        <v>233</v>
      </c>
      <c r="D661" s="40" t="s">
        <v>193</v>
      </c>
      <c r="E661" s="40" t="s">
        <v>1972</v>
      </c>
      <c r="F661" s="40" t="s">
        <v>1973</v>
      </c>
    </row>
    <row r="662" spans="1:6" ht="14.25" customHeight="1" x14ac:dyDescent="0.2">
      <c r="A662" s="85">
        <f t="shared" si="10"/>
        <v>42547.875</v>
      </c>
      <c r="B662" s="34">
        <v>21</v>
      </c>
      <c r="C662" s="40" t="s">
        <v>1974</v>
      </c>
      <c r="D662" s="40" t="s">
        <v>193</v>
      </c>
      <c r="E662" s="40" t="s">
        <v>1975</v>
      </c>
      <c r="F662" s="40" t="s">
        <v>1976</v>
      </c>
    </row>
    <row r="663" spans="1:6" ht="14.25" customHeight="1" x14ac:dyDescent="0.2">
      <c r="A663" s="85">
        <f t="shared" si="10"/>
        <v>42547.916669999999</v>
      </c>
      <c r="B663" s="34">
        <v>22</v>
      </c>
      <c r="C663" s="40" t="s">
        <v>1977</v>
      </c>
      <c r="D663" s="40" t="s">
        <v>193</v>
      </c>
      <c r="E663" s="40" t="s">
        <v>1978</v>
      </c>
      <c r="F663" s="40" t="s">
        <v>1979</v>
      </c>
    </row>
    <row r="664" spans="1:6" ht="14.25" customHeight="1" x14ac:dyDescent="0.2">
      <c r="A664" s="85">
        <f t="shared" si="10"/>
        <v>42547.958330000001</v>
      </c>
      <c r="B664" s="34">
        <v>23</v>
      </c>
      <c r="C664" s="40" t="s">
        <v>1980</v>
      </c>
      <c r="D664" s="40" t="s">
        <v>194</v>
      </c>
      <c r="E664" s="40" t="s">
        <v>238</v>
      </c>
      <c r="F664" s="40" t="s">
        <v>1981</v>
      </c>
    </row>
    <row r="665" spans="1:6" ht="14.25" customHeight="1" x14ac:dyDescent="0.2">
      <c r="A665" s="85">
        <f t="shared" si="10"/>
        <v>42548</v>
      </c>
      <c r="B665" s="34">
        <v>0</v>
      </c>
      <c r="C665" s="40" t="s">
        <v>1982</v>
      </c>
      <c r="D665" s="40" t="s">
        <v>193</v>
      </c>
      <c r="E665" s="40" t="s">
        <v>1983</v>
      </c>
      <c r="F665" s="40" t="s">
        <v>1984</v>
      </c>
    </row>
    <row r="666" spans="1:6" ht="14.25" customHeight="1" x14ac:dyDescent="0.2">
      <c r="A666" s="85">
        <f t="shared" si="10"/>
        <v>42548.041669999999</v>
      </c>
      <c r="B666" s="34">
        <v>1</v>
      </c>
      <c r="C666" s="40" t="s">
        <v>1985</v>
      </c>
      <c r="D666" s="40" t="s">
        <v>193</v>
      </c>
      <c r="E666" s="40" t="s">
        <v>1986</v>
      </c>
      <c r="F666" s="40" t="s">
        <v>1987</v>
      </c>
    </row>
    <row r="667" spans="1:6" ht="14.25" customHeight="1" x14ac:dyDescent="0.2">
      <c r="A667" s="85">
        <f t="shared" si="10"/>
        <v>42548.083330000001</v>
      </c>
      <c r="B667" s="34">
        <v>2</v>
      </c>
      <c r="C667" s="40" t="s">
        <v>1988</v>
      </c>
      <c r="D667" s="40" t="s">
        <v>193</v>
      </c>
      <c r="E667" s="40" t="s">
        <v>1989</v>
      </c>
      <c r="F667" s="40" t="s">
        <v>1990</v>
      </c>
    </row>
    <row r="668" spans="1:6" ht="14.25" customHeight="1" x14ac:dyDescent="0.2">
      <c r="A668" s="85">
        <f t="shared" si="10"/>
        <v>42548.125</v>
      </c>
      <c r="B668" s="34">
        <v>3</v>
      </c>
      <c r="C668" s="40" t="s">
        <v>1991</v>
      </c>
      <c r="D668" s="40" t="s">
        <v>193</v>
      </c>
      <c r="E668" s="40" t="s">
        <v>1992</v>
      </c>
      <c r="F668" s="40" t="s">
        <v>1993</v>
      </c>
    </row>
    <row r="669" spans="1:6" ht="14.25" customHeight="1" x14ac:dyDescent="0.2">
      <c r="A669" s="85">
        <f t="shared" si="10"/>
        <v>42548.166669999999</v>
      </c>
      <c r="B669" s="34">
        <v>4</v>
      </c>
      <c r="C669" s="40" t="s">
        <v>1994</v>
      </c>
      <c r="D669" s="40" t="s">
        <v>193</v>
      </c>
      <c r="E669" s="40" t="s">
        <v>1995</v>
      </c>
      <c r="F669" s="40" t="s">
        <v>1996</v>
      </c>
    </row>
    <row r="670" spans="1:6" ht="14.25" customHeight="1" x14ac:dyDescent="0.2">
      <c r="A670" s="85">
        <f t="shared" si="10"/>
        <v>42548.208330000001</v>
      </c>
      <c r="B670" s="34">
        <v>5</v>
      </c>
      <c r="C670" s="40" t="s">
        <v>1997</v>
      </c>
      <c r="D670" s="40" t="s">
        <v>193</v>
      </c>
      <c r="E670" s="40" t="s">
        <v>1998</v>
      </c>
      <c r="F670" s="40" t="s">
        <v>1999</v>
      </c>
    </row>
    <row r="671" spans="1:6" ht="14.25" customHeight="1" x14ac:dyDescent="0.2">
      <c r="A671" s="85">
        <f t="shared" si="10"/>
        <v>42548.25</v>
      </c>
      <c r="B671" s="34">
        <v>6</v>
      </c>
      <c r="C671" s="40" t="s">
        <v>2000</v>
      </c>
      <c r="D671" s="40" t="s">
        <v>193</v>
      </c>
      <c r="E671" s="40" t="s">
        <v>2001</v>
      </c>
      <c r="F671" s="40" t="s">
        <v>230</v>
      </c>
    </row>
    <row r="672" spans="1:6" ht="14.25" customHeight="1" x14ac:dyDescent="0.2">
      <c r="A672" s="85">
        <f t="shared" si="10"/>
        <v>42548.291669999999</v>
      </c>
      <c r="B672" s="34">
        <v>7</v>
      </c>
      <c r="C672" s="40" t="s">
        <v>2002</v>
      </c>
      <c r="D672" s="40" t="s">
        <v>2003</v>
      </c>
      <c r="E672" s="40" t="s">
        <v>193</v>
      </c>
      <c r="F672" s="40" t="s">
        <v>2004</v>
      </c>
    </row>
    <row r="673" spans="1:6" ht="14.25" customHeight="1" x14ac:dyDescent="0.2">
      <c r="A673" s="85">
        <f t="shared" si="10"/>
        <v>42548.333330000001</v>
      </c>
      <c r="B673" s="34">
        <v>8</v>
      </c>
      <c r="C673" s="40" t="s">
        <v>2005</v>
      </c>
      <c r="D673" s="40" t="s">
        <v>2006</v>
      </c>
      <c r="E673" s="40" t="s">
        <v>193</v>
      </c>
      <c r="F673" s="40" t="s">
        <v>2007</v>
      </c>
    </row>
    <row r="674" spans="1:6" ht="14.25" customHeight="1" x14ac:dyDescent="0.2">
      <c r="A674" s="85">
        <f t="shared" si="10"/>
        <v>42548.375</v>
      </c>
      <c r="B674" s="34">
        <v>9</v>
      </c>
      <c r="C674" s="40" t="s">
        <v>2008</v>
      </c>
      <c r="D674" s="40" t="s">
        <v>193</v>
      </c>
      <c r="E674" s="40" t="s">
        <v>2009</v>
      </c>
      <c r="F674" s="40" t="s">
        <v>2010</v>
      </c>
    </row>
    <row r="675" spans="1:6" ht="14.25" customHeight="1" x14ac:dyDescent="0.2">
      <c r="A675" s="85">
        <f t="shared" si="10"/>
        <v>42548.416669999999</v>
      </c>
      <c r="B675" s="34">
        <v>10</v>
      </c>
      <c r="C675" s="40" t="s">
        <v>692</v>
      </c>
      <c r="D675" s="40" t="s">
        <v>194</v>
      </c>
      <c r="E675" s="40" t="s">
        <v>2011</v>
      </c>
      <c r="F675" s="40" t="s">
        <v>2012</v>
      </c>
    </row>
    <row r="676" spans="1:6" ht="14.25" customHeight="1" x14ac:dyDescent="0.2">
      <c r="A676" s="85">
        <f t="shared" si="10"/>
        <v>42548.458330000001</v>
      </c>
      <c r="B676" s="34">
        <v>11</v>
      </c>
      <c r="C676" s="40" t="s">
        <v>2013</v>
      </c>
      <c r="D676" s="40" t="s">
        <v>194</v>
      </c>
      <c r="E676" s="40" t="s">
        <v>2014</v>
      </c>
      <c r="F676" s="40" t="s">
        <v>2015</v>
      </c>
    </row>
    <row r="677" spans="1:6" ht="14.25" customHeight="1" x14ac:dyDescent="0.2">
      <c r="A677" s="85">
        <f t="shared" si="10"/>
        <v>42548.5</v>
      </c>
      <c r="B677" s="34">
        <v>12</v>
      </c>
      <c r="C677" s="40" t="s">
        <v>2016</v>
      </c>
      <c r="D677" s="40" t="s">
        <v>193</v>
      </c>
      <c r="E677" s="40" t="s">
        <v>2017</v>
      </c>
      <c r="F677" s="40" t="s">
        <v>2018</v>
      </c>
    </row>
    <row r="678" spans="1:6" ht="14.25" customHeight="1" x14ac:dyDescent="0.2">
      <c r="A678" s="85">
        <f t="shared" si="10"/>
        <v>42548.541669999999</v>
      </c>
      <c r="B678" s="34">
        <v>13</v>
      </c>
      <c r="C678" s="40" t="s">
        <v>2019</v>
      </c>
      <c r="D678" s="40" t="s">
        <v>2020</v>
      </c>
      <c r="E678" s="40" t="s">
        <v>193</v>
      </c>
      <c r="F678" s="40" t="s">
        <v>2021</v>
      </c>
    </row>
    <row r="679" spans="1:6" ht="14.25" customHeight="1" x14ac:dyDescent="0.2">
      <c r="A679" s="85">
        <f t="shared" si="10"/>
        <v>42548.583330000001</v>
      </c>
      <c r="B679" s="34">
        <v>14</v>
      </c>
      <c r="C679" s="40" t="s">
        <v>2022</v>
      </c>
      <c r="D679" s="40" t="s">
        <v>193</v>
      </c>
      <c r="E679" s="40" t="s">
        <v>2023</v>
      </c>
      <c r="F679" s="40" t="s">
        <v>2024</v>
      </c>
    </row>
    <row r="680" spans="1:6" ht="14.25" customHeight="1" x14ac:dyDescent="0.2">
      <c r="A680" s="85">
        <f t="shared" si="10"/>
        <v>42548.625</v>
      </c>
      <c r="B680" s="34">
        <v>15</v>
      </c>
      <c r="C680" s="40" t="s">
        <v>2025</v>
      </c>
      <c r="D680" s="40" t="s">
        <v>193</v>
      </c>
      <c r="E680" s="40" t="s">
        <v>2026</v>
      </c>
      <c r="F680" s="40" t="s">
        <v>2027</v>
      </c>
    </row>
    <row r="681" spans="1:6" ht="14.25" customHeight="1" x14ac:dyDescent="0.2">
      <c r="A681" s="85">
        <f t="shared" si="10"/>
        <v>42548.666669999999</v>
      </c>
      <c r="B681" s="34">
        <v>16</v>
      </c>
      <c r="C681" s="40" t="s">
        <v>2028</v>
      </c>
      <c r="D681" s="40" t="s">
        <v>193</v>
      </c>
      <c r="E681" s="40" t="s">
        <v>2029</v>
      </c>
      <c r="F681" s="40" t="s">
        <v>2030</v>
      </c>
    </row>
    <row r="682" spans="1:6" ht="14.25" customHeight="1" x14ac:dyDescent="0.2">
      <c r="A682" s="85">
        <f t="shared" si="10"/>
        <v>42548.708330000001</v>
      </c>
      <c r="B682" s="34">
        <v>17</v>
      </c>
      <c r="C682" s="40" t="s">
        <v>2031</v>
      </c>
      <c r="D682" s="40" t="s">
        <v>193</v>
      </c>
      <c r="E682" s="40" t="s">
        <v>2032</v>
      </c>
      <c r="F682" s="40" t="s">
        <v>2033</v>
      </c>
    </row>
    <row r="683" spans="1:6" ht="14.25" customHeight="1" x14ac:dyDescent="0.2">
      <c r="A683" s="85">
        <f t="shared" si="10"/>
        <v>42548.75</v>
      </c>
      <c r="B683" s="34">
        <v>18</v>
      </c>
      <c r="C683" s="40" t="s">
        <v>2034</v>
      </c>
      <c r="D683" s="40" t="s">
        <v>2035</v>
      </c>
      <c r="E683" s="40" t="s">
        <v>194</v>
      </c>
      <c r="F683" s="40" t="s">
        <v>2036</v>
      </c>
    </row>
    <row r="684" spans="1:6" ht="14.25" customHeight="1" x14ac:dyDescent="0.2">
      <c r="A684" s="85">
        <f t="shared" si="10"/>
        <v>42548.791669999999</v>
      </c>
      <c r="B684" s="34">
        <v>19</v>
      </c>
      <c r="C684" s="40" t="s">
        <v>2037</v>
      </c>
      <c r="D684" s="40" t="s">
        <v>2038</v>
      </c>
      <c r="E684" s="40" t="s">
        <v>194</v>
      </c>
      <c r="F684" s="40" t="s">
        <v>2039</v>
      </c>
    </row>
    <row r="685" spans="1:6" ht="14.25" customHeight="1" x14ac:dyDescent="0.2">
      <c r="A685" s="85">
        <f t="shared" si="10"/>
        <v>42548.833330000001</v>
      </c>
      <c r="B685" s="34">
        <v>20</v>
      </c>
      <c r="C685" s="40" t="s">
        <v>2040</v>
      </c>
      <c r="D685" s="40" t="s">
        <v>2041</v>
      </c>
      <c r="E685" s="40" t="s">
        <v>193</v>
      </c>
      <c r="F685" s="40" t="s">
        <v>2042</v>
      </c>
    </row>
    <row r="686" spans="1:6" ht="14.25" customHeight="1" x14ac:dyDescent="0.2">
      <c r="A686" s="85">
        <f t="shared" si="10"/>
        <v>42548.875</v>
      </c>
      <c r="B686" s="34">
        <v>21</v>
      </c>
      <c r="C686" s="40" t="s">
        <v>2043</v>
      </c>
      <c r="D686" s="40" t="s">
        <v>193</v>
      </c>
      <c r="E686" s="40" t="s">
        <v>2044</v>
      </c>
      <c r="F686" s="40" t="s">
        <v>2045</v>
      </c>
    </row>
    <row r="687" spans="1:6" ht="14.25" customHeight="1" x14ac:dyDescent="0.2">
      <c r="A687" s="85">
        <f t="shared" si="10"/>
        <v>42548.916669999999</v>
      </c>
      <c r="B687" s="34">
        <v>22</v>
      </c>
      <c r="C687" s="40" t="s">
        <v>2046</v>
      </c>
      <c r="D687" s="40" t="s">
        <v>193</v>
      </c>
      <c r="E687" s="40" t="s">
        <v>2047</v>
      </c>
      <c r="F687" s="40" t="s">
        <v>2048</v>
      </c>
    </row>
    <row r="688" spans="1:6" ht="14.25" customHeight="1" x14ac:dyDescent="0.2">
      <c r="A688" s="85">
        <f t="shared" si="10"/>
        <v>42548.958330000001</v>
      </c>
      <c r="B688" s="34">
        <v>23</v>
      </c>
      <c r="C688" s="40" t="s">
        <v>2049</v>
      </c>
      <c r="D688" s="40" t="s">
        <v>193</v>
      </c>
      <c r="E688" s="40" t="s">
        <v>2050</v>
      </c>
      <c r="F688" s="40" t="s">
        <v>285</v>
      </c>
    </row>
    <row r="689" spans="1:6" ht="14.25" customHeight="1" x14ac:dyDescent="0.2">
      <c r="A689" s="85">
        <f t="shared" si="10"/>
        <v>42549</v>
      </c>
      <c r="B689" s="34">
        <v>0</v>
      </c>
      <c r="C689" s="40" t="s">
        <v>2051</v>
      </c>
      <c r="D689" s="40" t="s">
        <v>193</v>
      </c>
      <c r="E689" s="40" t="s">
        <v>2052</v>
      </c>
      <c r="F689" s="40" t="s">
        <v>2053</v>
      </c>
    </row>
    <row r="690" spans="1:6" ht="14.25" customHeight="1" x14ac:dyDescent="0.2">
      <c r="A690" s="85">
        <f t="shared" si="10"/>
        <v>42549.041669999999</v>
      </c>
      <c r="B690" s="34">
        <v>1</v>
      </c>
      <c r="C690" s="40" t="s">
        <v>920</v>
      </c>
      <c r="D690" s="40" t="s">
        <v>193</v>
      </c>
      <c r="E690" s="40" t="s">
        <v>2054</v>
      </c>
      <c r="F690" s="40" t="s">
        <v>876</v>
      </c>
    </row>
    <row r="691" spans="1:6" ht="14.25" customHeight="1" x14ac:dyDescent="0.2">
      <c r="A691" s="85">
        <f t="shared" si="10"/>
        <v>42549.083330000001</v>
      </c>
      <c r="B691" s="34">
        <v>2</v>
      </c>
      <c r="C691" s="40" t="s">
        <v>2055</v>
      </c>
      <c r="D691" s="40" t="s">
        <v>193</v>
      </c>
      <c r="E691" s="40" t="s">
        <v>2056</v>
      </c>
      <c r="F691" s="40" t="s">
        <v>2057</v>
      </c>
    </row>
    <row r="692" spans="1:6" ht="14.25" customHeight="1" x14ac:dyDescent="0.2">
      <c r="A692" s="85">
        <f t="shared" si="10"/>
        <v>42549.125</v>
      </c>
      <c r="B692" s="34">
        <v>3</v>
      </c>
      <c r="C692" s="40" t="s">
        <v>2058</v>
      </c>
      <c r="D692" s="40" t="s">
        <v>193</v>
      </c>
      <c r="E692" s="40" t="s">
        <v>2059</v>
      </c>
      <c r="F692" s="40" t="s">
        <v>2060</v>
      </c>
    </row>
    <row r="693" spans="1:6" ht="14.25" customHeight="1" x14ac:dyDescent="0.2">
      <c r="A693" s="85">
        <f t="shared" si="10"/>
        <v>42549.166669999999</v>
      </c>
      <c r="B693" s="34">
        <v>4</v>
      </c>
      <c r="C693" s="40" t="s">
        <v>2061</v>
      </c>
      <c r="D693" s="40" t="s">
        <v>193</v>
      </c>
      <c r="E693" s="40" t="s">
        <v>2062</v>
      </c>
      <c r="F693" s="40" t="s">
        <v>2063</v>
      </c>
    </row>
    <row r="694" spans="1:6" ht="14.25" customHeight="1" x14ac:dyDescent="0.2">
      <c r="A694" s="85">
        <f t="shared" si="10"/>
        <v>42549.208330000001</v>
      </c>
      <c r="B694" s="34">
        <v>5</v>
      </c>
      <c r="C694" s="40" t="s">
        <v>2064</v>
      </c>
      <c r="D694" s="40" t="s">
        <v>2065</v>
      </c>
      <c r="E694" s="40" t="s">
        <v>193</v>
      </c>
      <c r="F694" s="40" t="s">
        <v>2066</v>
      </c>
    </row>
    <row r="695" spans="1:6" ht="14.25" customHeight="1" x14ac:dyDescent="0.2">
      <c r="A695" s="85">
        <f t="shared" si="10"/>
        <v>42549.25</v>
      </c>
      <c r="B695" s="34">
        <v>6</v>
      </c>
      <c r="C695" s="40" t="s">
        <v>223</v>
      </c>
      <c r="D695" s="40" t="s">
        <v>193</v>
      </c>
      <c r="E695" s="40" t="s">
        <v>2067</v>
      </c>
      <c r="F695" s="40" t="s">
        <v>2068</v>
      </c>
    </row>
    <row r="696" spans="1:6" ht="14.25" customHeight="1" x14ac:dyDescent="0.2">
      <c r="A696" s="85">
        <f t="shared" si="10"/>
        <v>42549.291669999999</v>
      </c>
      <c r="B696" s="34">
        <v>7</v>
      </c>
      <c r="C696" s="40" t="s">
        <v>2069</v>
      </c>
      <c r="D696" s="40" t="s">
        <v>2070</v>
      </c>
      <c r="E696" s="40" t="s">
        <v>193</v>
      </c>
      <c r="F696" s="40" t="s">
        <v>2071</v>
      </c>
    </row>
    <row r="697" spans="1:6" ht="14.25" customHeight="1" x14ac:dyDescent="0.2">
      <c r="A697" s="85">
        <f t="shared" si="10"/>
        <v>42549.333330000001</v>
      </c>
      <c r="B697" s="34">
        <v>8</v>
      </c>
      <c r="C697" s="40" t="s">
        <v>2072</v>
      </c>
      <c r="D697" s="40" t="s">
        <v>2073</v>
      </c>
      <c r="E697" s="40" t="s">
        <v>193</v>
      </c>
      <c r="F697" s="40" t="s">
        <v>2074</v>
      </c>
    </row>
    <row r="698" spans="1:6" ht="14.25" customHeight="1" x14ac:dyDescent="0.2">
      <c r="A698" s="85">
        <f t="shared" si="10"/>
        <v>42549.375</v>
      </c>
      <c r="B698" s="34">
        <v>9</v>
      </c>
      <c r="C698" s="40" t="s">
        <v>2075</v>
      </c>
      <c r="D698" s="40" t="s">
        <v>193</v>
      </c>
      <c r="E698" s="40" t="s">
        <v>2076</v>
      </c>
      <c r="F698" s="40" t="s">
        <v>2077</v>
      </c>
    </row>
    <row r="699" spans="1:6" ht="14.25" customHeight="1" x14ac:dyDescent="0.2">
      <c r="A699" s="85">
        <f t="shared" si="10"/>
        <v>42549.416669999999</v>
      </c>
      <c r="B699" s="34">
        <v>10</v>
      </c>
      <c r="C699" s="40" t="s">
        <v>1068</v>
      </c>
      <c r="D699" s="40" t="s">
        <v>193</v>
      </c>
      <c r="E699" s="40" t="s">
        <v>2078</v>
      </c>
      <c r="F699" s="40" t="s">
        <v>2079</v>
      </c>
    </row>
    <row r="700" spans="1:6" ht="14.25" customHeight="1" x14ac:dyDescent="0.2">
      <c r="A700" s="85">
        <f t="shared" si="10"/>
        <v>42549.458330000001</v>
      </c>
      <c r="B700" s="34">
        <v>11</v>
      </c>
      <c r="C700" s="40" t="s">
        <v>2080</v>
      </c>
      <c r="D700" s="40" t="s">
        <v>194</v>
      </c>
      <c r="E700" s="40" t="s">
        <v>2081</v>
      </c>
      <c r="F700" s="40" t="s">
        <v>2082</v>
      </c>
    </row>
    <row r="701" spans="1:6" ht="14.25" customHeight="1" x14ac:dyDescent="0.2">
      <c r="A701" s="85">
        <f t="shared" si="10"/>
        <v>42549.5</v>
      </c>
      <c r="B701" s="34">
        <v>12</v>
      </c>
      <c r="C701" s="40" t="s">
        <v>2083</v>
      </c>
      <c r="D701" s="40" t="s">
        <v>194</v>
      </c>
      <c r="E701" s="40" t="s">
        <v>2084</v>
      </c>
      <c r="F701" s="40" t="s">
        <v>2085</v>
      </c>
    </row>
    <row r="702" spans="1:6" ht="14.25" customHeight="1" x14ac:dyDescent="0.2">
      <c r="A702" s="85">
        <f t="shared" si="10"/>
        <v>42549.541669999999</v>
      </c>
      <c r="B702" s="34">
        <v>13</v>
      </c>
      <c r="C702" s="40" t="s">
        <v>2086</v>
      </c>
      <c r="D702" s="40" t="s">
        <v>193</v>
      </c>
      <c r="E702" s="40" t="s">
        <v>2087</v>
      </c>
      <c r="F702" s="40" t="s">
        <v>2088</v>
      </c>
    </row>
    <row r="703" spans="1:6" ht="14.25" customHeight="1" x14ac:dyDescent="0.2">
      <c r="A703" s="85">
        <f t="shared" si="10"/>
        <v>42549.583330000001</v>
      </c>
      <c r="B703" s="34">
        <v>14</v>
      </c>
      <c r="C703" s="40" t="s">
        <v>2089</v>
      </c>
      <c r="D703" s="40" t="s">
        <v>193</v>
      </c>
      <c r="E703" s="40" t="s">
        <v>2090</v>
      </c>
      <c r="F703" s="40" t="s">
        <v>2091</v>
      </c>
    </row>
    <row r="704" spans="1:6" ht="14.25" customHeight="1" x14ac:dyDescent="0.2">
      <c r="A704" s="85">
        <f t="shared" si="10"/>
        <v>42549.625</v>
      </c>
      <c r="B704" s="34">
        <v>15</v>
      </c>
      <c r="C704" s="40" t="s">
        <v>2092</v>
      </c>
      <c r="D704" s="40" t="s">
        <v>193</v>
      </c>
      <c r="E704" s="40" t="s">
        <v>2093</v>
      </c>
      <c r="F704" s="40" t="s">
        <v>2094</v>
      </c>
    </row>
    <row r="705" spans="1:6" ht="14.25" customHeight="1" x14ac:dyDescent="0.2">
      <c r="A705" s="85">
        <f t="shared" si="10"/>
        <v>42549.666669999999</v>
      </c>
      <c r="B705" s="34">
        <v>16</v>
      </c>
      <c r="C705" s="40" t="s">
        <v>2095</v>
      </c>
      <c r="D705" s="40" t="s">
        <v>193</v>
      </c>
      <c r="E705" s="40" t="s">
        <v>2096</v>
      </c>
      <c r="F705" s="40" t="s">
        <v>2097</v>
      </c>
    </row>
    <row r="706" spans="1:6" ht="14.25" customHeight="1" x14ac:dyDescent="0.2">
      <c r="A706" s="85">
        <f t="shared" ref="A706:A760" si="11">A682+1</f>
        <v>42549.708330000001</v>
      </c>
      <c r="B706" s="34">
        <v>17</v>
      </c>
      <c r="C706" s="40" t="s">
        <v>2098</v>
      </c>
      <c r="D706" s="40" t="s">
        <v>193</v>
      </c>
      <c r="E706" s="40" t="s">
        <v>2099</v>
      </c>
      <c r="F706" s="40" t="s">
        <v>2100</v>
      </c>
    </row>
    <row r="707" spans="1:6" ht="14.25" customHeight="1" x14ac:dyDescent="0.2">
      <c r="A707" s="85">
        <f t="shared" si="11"/>
        <v>42549.75</v>
      </c>
      <c r="B707" s="34">
        <v>18</v>
      </c>
      <c r="C707" s="40" t="s">
        <v>2101</v>
      </c>
      <c r="D707" s="40" t="s">
        <v>193</v>
      </c>
      <c r="E707" s="40" t="s">
        <v>2102</v>
      </c>
      <c r="F707" s="40" t="s">
        <v>2103</v>
      </c>
    </row>
    <row r="708" spans="1:6" ht="14.25" customHeight="1" x14ac:dyDescent="0.2">
      <c r="A708" s="85">
        <f t="shared" si="11"/>
        <v>42549.791669999999</v>
      </c>
      <c r="B708" s="34">
        <v>19</v>
      </c>
      <c r="C708" s="40" t="s">
        <v>2104</v>
      </c>
      <c r="D708" s="40" t="s">
        <v>193</v>
      </c>
      <c r="E708" s="40" t="s">
        <v>2105</v>
      </c>
      <c r="F708" s="40" t="s">
        <v>2106</v>
      </c>
    </row>
    <row r="709" spans="1:6" ht="14.25" customHeight="1" x14ac:dyDescent="0.2">
      <c r="A709" s="85">
        <f t="shared" si="11"/>
        <v>42549.833330000001</v>
      </c>
      <c r="B709" s="34">
        <v>20</v>
      </c>
      <c r="C709" s="40" t="s">
        <v>2107</v>
      </c>
      <c r="D709" s="40" t="s">
        <v>193</v>
      </c>
      <c r="E709" s="40" t="s">
        <v>2108</v>
      </c>
      <c r="F709" s="40" t="s">
        <v>2109</v>
      </c>
    </row>
    <row r="710" spans="1:6" ht="14.25" customHeight="1" x14ac:dyDescent="0.2">
      <c r="A710" s="85">
        <f t="shared" si="11"/>
        <v>42549.875</v>
      </c>
      <c r="B710" s="34">
        <v>21</v>
      </c>
      <c r="C710" s="40" t="s">
        <v>278</v>
      </c>
      <c r="D710" s="40" t="s">
        <v>193</v>
      </c>
      <c r="E710" s="40" t="s">
        <v>2110</v>
      </c>
      <c r="F710" s="40" t="s">
        <v>2111</v>
      </c>
    </row>
    <row r="711" spans="1:6" ht="14.25" customHeight="1" x14ac:dyDescent="0.2">
      <c r="A711" s="85">
        <f t="shared" si="11"/>
        <v>42549.916669999999</v>
      </c>
      <c r="B711" s="34">
        <v>22</v>
      </c>
      <c r="C711" s="40" t="s">
        <v>2112</v>
      </c>
      <c r="D711" s="40" t="s">
        <v>193</v>
      </c>
      <c r="E711" s="40" t="s">
        <v>2113</v>
      </c>
      <c r="F711" s="40" t="s">
        <v>2114</v>
      </c>
    </row>
    <row r="712" spans="1:6" ht="14.25" customHeight="1" x14ac:dyDescent="0.2">
      <c r="A712" s="85">
        <f t="shared" si="11"/>
        <v>42549.958330000001</v>
      </c>
      <c r="B712" s="34">
        <v>23</v>
      </c>
      <c r="C712" s="40" t="s">
        <v>2115</v>
      </c>
      <c r="D712" s="40" t="s">
        <v>193</v>
      </c>
      <c r="E712" s="40" t="s">
        <v>2116</v>
      </c>
      <c r="F712" s="40" t="s">
        <v>2117</v>
      </c>
    </row>
    <row r="713" spans="1:6" x14ac:dyDescent="0.2">
      <c r="A713" s="85">
        <f t="shared" si="11"/>
        <v>42550</v>
      </c>
      <c r="B713" s="34">
        <v>0</v>
      </c>
      <c r="C713" s="40" t="s">
        <v>2118</v>
      </c>
      <c r="D713" s="40" t="s">
        <v>193</v>
      </c>
      <c r="E713" s="40" t="s">
        <v>2119</v>
      </c>
      <c r="F713" s="40" t="s">
        <v>2120</v>
      </c>
    </row>
    <row r="714" spans="1:6" x14ac:dyDescent="0.2">
      <c r="A714" s="85">
        <f t="shared" si="11"/>
        <v>42550.041669999999</v>
      </c>
      <c r="B714" s="34">
        <v>1</v>
      </c>
      <c r="C714" s="40" t="s">
        <v>2121</v>
      </c>
      <c r="D714" s="40" t="s">
        <v>193</v>
      </c>
      <c r="E714" s="40" t="s">
        <v>2122</v>
      </c>
      <c r="F714" s="40" t="s">
        <v>2123</v>
      </c>
    </row>
    <row r="715" spans="1:6" x14ac:dyDescent="0.2">
      <c r="A715" s="85">
        <f t="shared" si="11"/>
        <v>42550.083330000001</v>
      </c>
      <c r="B715" s="34">
        <v>2</v>
      </c>
      <c r="C715" s="40" t="s">
        <v>2124</v>
      </c>
      <c r="D715" s="40" t="s">
        <v>193</v>
      </c>
      <c r="E715" s="40" t="s">
        <v>2125</v>
      </c>
      <c r="F715" s="40" t="s">
        <v>2126</v>
      </c>
    </row>
    <row r="716" spans="1:6" x14ac:dyDescent="0.2">
      <c r="A716" s="85">
        <f t="shared" si="11"/>
        <v>42550.125</v>
      </c>
      <c r="B716" s="34">
        <v>3</v>
      </c>
      <c r="C716" s="40" t="s">
        <v>2127</v>
      </c>
      <c r="D716" s="40" t="s">
        <v>193</v>
      </c>
      <c r="E716" s="40" t="s">
        <v>2128</v>
      </c>
      <c r="F716" s="40" t="s">
        <v>2129</v>
      </c>
    </row>
    <row r="717" spans="1:6" x14ac:dyDescent="0.2">
      <c r="A717" s="85">
        <f t="shared" si="11"/>
        <v>42550.166669999999</v>
      </c>
      <c r="B717" s="34">
        <v>4</v>
      </c>
      <c r="C717" s="40" t="s">
        <v>2130</v>
      </c>
      <c r="D717" s="40" t="s">
        <v>2131</v>
      </c>
      <c r="E717" s="40" t="s">
        <v>193</v>
      </c>
      <c r="F717" s="40" t="s">
        <v>2132</v>
      </c>
    </row>
    <row r="718" spans="1:6" x14ac:dyDescent="0.2">
      <c r="A718" s="85">
        <f t="shared" si="11"/>
        <v>42550.208330000001</v>
      </c>
      <c r="B718" s="34">
        <v>5</v>
      </c>
      <c r="C718" s="40" t="s">
        <v>2133</v>
      </c>
      <c r="D718" s="40" t="s">
        <v>2134</v>
      </c>
      <c r="E718" s="40" t="s">
        <v>193</v>
      </c>
      <c r="F718" s="40" t="s">
        <v>2135</v>
      </c>
    </row>
    <row r="719" spans="1:6" x14ac:dyDescent="0.2">
      <c r="A719" s="85">
        <f t="shared" si="11"/>
        <v>42550.25</v>
      </c>
      <c r="B719" s="34">
        <v>6</v>
      </c>
      <c r="C719" s="40" t="s">
        <v>2136</v>
      </c>
      <c r="D719" s="40" t="s">
        <v>193</v>
      </c>
      <c r="E719" s="40" t="s">
        <v>2137</v>
      </c>
      <c r="F719" s="40" t="s">
        <v>2138</v>
      </c>
    </row>
    <row r="720" spans="1:6" x14ac:dyDescent="0.2">
      <c r="A720" s="85">
        <f t="shared" si="11"/>
        <v>42550.291669999999</v>
      </c>
      <c r="B720" s="34">
        <v>7</v>
      </c>
      <c r="C720" s="40" t="s">
        <v>2139</v>
      </c>
      <c r="D720" s="40" t="s">
        <v>2140</v>
      </c>
      <c r="E720" s="40" t="s">
        <v>193</v>
      </c>
      <c r="F720" s="40" t="s">
        <v>2141</v>
      </c>
    </row>
    <row r="721" spans="1:6" x14ac:dyDescent="0.2">
      <c r="A721" s="85">
        <f t="shared" si="11"/>
        <v>42550.333330000001</v>
      </c>
      <c r="B721" s="34">
        <v>8</v>
      </c>
      <c r="C721" s="40" t="s">
        <v>2142</v>
      </c>
      <c r="D721" s="40" t="s">
        <v>2143</v>
      </c>
      <c r="E721" s="40" t="s">
        <v>193</v>
      </c>
      <c r="F721" s="40" t="s">
        <v>2144</v>
      </c>
    </row>
    <row r="722" spans="1:6" x14ac:dyDescent="0.2">
      <c r="A722" s="85">
        <f t="shared" si="11"/>
        <v>42550.375</v>
      </c>
      <c r="B722" s="34">
        <v>9</v>
      </c>
      <c r="C722" s="40" t="s">
        <v>2145</v>
      </c>
      <c r="D722" s="40" t="s">
        <v>193</v>
      </c>
      <c r="E722" s="40" t="s">
        <v>2146</v>
      </c>
      <c r="F722" s="40" t="s">
        <v>2147</v>
      </c>
    </row>
    <row r="723" spans="1:6" x14ac:dyDescent="0.2">
      <c r="A723" s="85">
        <f t="shared" si="11"/>
        <v>42550.416669999999</v>
      </c>
      <c r="B723" s="34">
        <v>10</v>
      </c>
      <c r="C723" s="40" t="s">
        <v>2148</v>
      </c>
      <c r="D723" s="40" t="s">
        <v>2149</v>
      </c>
      <c r="E723" s="40" t="s">
        <v>193</v>
      </c>
      <c r="F723" s="40" t="s">
        <v>2150</v>
      </c>
    </row>
    <row r="724" spans="1:6" x14ac:dyDescent="0.2">
      <c r="A724" s="85">
        <f t="shared" si="11"/>
        <v>42550.458330000001</v>
      </c>
      <c r="B724" s="34">
        <v>11</v>
      </c>
      <c r="C724" s="40" t="s">
        <v>2012</v>
      </c>
      <c r="D724" s="40" t="s">
        <v>219</v>
      </c>
      <c r="E724" s="40" t="s">
        <v>193</v>
      </c>
      <c r="F724" s="40" t="s">
        <v>2151</v>
      </c>
    </row>
    <row r="725" spans="1:6" x14ac:dyDescent="0.2">
      <c r="A725" s="85">
        <f t="shared" si="11"/>
        <v>42550.5</v>
      </c>
      <c r="B725" s="34">
        <v>12</v>
      </c>
      <c r="C725" s="40" t="s">
        <v>2152</v>
      </c>
      <c r="D725" s="40" t="s">
        <v>193</v>
      </c>
      <c r="E725" s="40" t="s">
        <v>2153</v>
      </c>
      <c r="F725" s="40" t="s">
        <v>2154</v>
      </c>
    </row>
    <row r="726" spans="1:6" x14ac:dyDescent="0.2">
      <c r="A726" s="85">
        <f t="shared" si="11"/>
        <v>42550.541669999999</v>
      </c>
      <c r="B726" s="34">
        <v>13</v>
      </c>
      <c r="C726" s="40" t="s">
        <v>2155</v>
      </c>
      <c r="D726" s="40" t="s">
        <v>193</v>
      </c>
      <c r="E726" s="40" t="s">
        <v>2156</v>
      </c>
      <c r="F726" s="40" t="s">
        <v>2157</v>
      </c>
    </row>
    <row r="727" spans="1:6" x14ac:dyDescent="0.2">
      <c r="A727" s="85">
        <f t="shared" si="11"/>
        <v>42550.583330000001</v>
      </c>
      <c r="B727" s="34">
        <v>14</v>
      </c>
      <c r="C727" s="40" t="s">
        <v>2158</v>
      </c>
      <c r="D727" s="40" t="s">
        <v>213</v>
      </c>
      <c r="E727" s="40" t="s">
        <v>193</v>
      </c>
      <c r="F727" s="40" t="s">
        <v>2159</v>
      </c>
    </row>
    <row r="728" spans="1:6" x14ac:dyDescent="0.2">
      <c r="A728" s="85">
        <f t="shared" si="11"/>
        <v>42550.625</v>
      </c>
      <c r="B728" s="34">
        <v>15</v>
      </c>
      <c r="C728" s="40" t="s">
        <v>2160</v>
      </c>
      <c r="D728" s="40" t="s">
        <v>194</v>
      </c>
      <c r="E728" s="40" t="s">
        <v>2161</v>
      </c>
      <c r="F728" s="40" t="s">
        <v>2162</v>
      </c>
    </row>
    <row r="729" spans="1:6" x14ac:dyDescent="0.2">
      <c r="A729" s="85">
        <f t="shared" si="11"/>
        <v>42550.666669999999</v>
      </c>
      <c r="B729" s="34">
        <v>16</v>
      </c>
      <c r="C729" s="40" t="s">
        <v>2163</v>
      </c>
      <c r="D729" s="40" t="s">
        <v>193</v>
      </c>
      <c r="E729" s="40" t="s">
        <v>2164</v>
      </c>
      <c r="F729" s="40" t="s">
        <v>2165</v>
      </c>
    </row>
    <row r="730" spans="1:6" x14ac:dyDescent="0.2">
      <c r="A730" s="85">
        <f t="shared" si="11"/>
        <v>42550.708330000001</v>
      </c>
      <c r="B730" s="34">
        <v>17</v>
      </c>
      <c r="C730" s="40" t="s">
        <v>2166</v>
      </c>
      <c r="D730" s="40" t="s">
        <v>193</v>
      </c>
      <c r="E730" s="40" t="s">
        <v>2167</v>
      </c>
      <c r="F730" s="40" t="s">
        <v>2168</v>
      </c>
    </row>
    <row r="731" spans="1:6" x14ac:dyDescent="0.2">
      <c r="A731" s="85">
        <f t="shared" si="11"/>
        <v>42550.75</v>
      </c>
      <c r="B731" s="34">
        <v>18</v>
      </c>
      <c r="C731" s="40" t="s">
        <v>2169</v>
      </c>
      <c r="D731" s="40" t="s">
        <v>193</v>
      </c>
      <c r="E731" s="40" t="s">
        <v>2170</v>
      </c>
      <c r="F731" s="40" t="s">
        <v>1234</v>
      </c>
    </row>
    <row r="732" spans="1:6" x14ac:dyDescent="0.2">
      <c r="A732" s="85">
        <f t="shared" si="11"/>
        <v>42550.791669999999</v>
      </c>
      <c r="B732" s="34">
        <v>19</v>
      </c>
      <c r="C732" s="40" t="s">
        <v>2171</v>
      </c>
      <c r="D732" s="40" t="s">
        <v>193</v>
      </c>
      <c r="E732" s="40" t="s">
        <v>2172</v>
      </c>
      <c r="F732" s="40" t="s">
        <v>2173</v>
      </c>
    </row>
    <row r="733" spans="1:6" x14ac:dyDescent="0.2">
      <c r="A733" s="85">
        <f t="shared" si="11"/>
        <v>42550.833330000001</v>
      </c>
      <c r="B733" s="34">
        <v>20</v>
      </c>
      <c r="C733" s="40" t="s">
        <v>2174</v>
      </c>
      <c r="D733" s="40" t="s">
        <v>2175</v>
      </c>
      <c r="E733" s="40" t="s">
        <v>193</v>
      </c>
      <c r="F733" s="40" t="s">
        <v>2176</v>
      </c>
    </row>
    <row r="734" spans="1:6" x14ac:dyDescent="0.2">
      <c r="A734" s="85">
        <f t="shared" si="11"/>
        <v>42550.875</v>
      </c>
      <c r="B734" s="34">
        <v>21</v>
      </c>
      <c r="C734" s="40" t="s">
        <v>2177</v>
      </c>
      <c r="D734" s="40" t="s">
        <v>193</v>
      </c>
      <c r="E734" s="40" t="s">
        <v>2178</v>
      </c>
      <c r="F734" s="40" t="s">
        <v>2179</v>
      </c>
    </row>
    <row r="735" spans="1:6" x14ac:dyDescent="0.2">
      <c r="A735" s="85">
        <f t="shared" si="11"/>
        <v>42550.916669999999</v>
      </c>
      <c r="B735" s="34">
        <v>22</v>
      </c>
      <c r="C735" s="40" t="s">
        <v>2180</v>
      </c>
      <c r="D735" s="40" t="s">
        <v>193</v>
      </c>
      <c r="E735" s="40" t="s">
        <v>2181</v>
      </c>
      <c r="F735" s="40" t="s">
        <v>2182</v>
      </c>
    </row>
    <row r="736" spans="1:6" x14ac:dyDescent="0.2">
      <c r="A736" s="85">
        <f t="shared" si="11"/>
        <v>42550.958330000001</v>
      </c>
      <c r="B736" s="34">
        <v>23</v>
      </c>
      <c r="C736" s="40" t="s">
        <v>2183</v>
      </c>
      <c r="D736" s="40" t="s">
        <v>193</v>
      </c>
      <c r="E736" s="40" t="s">
        <v>2184</v>
      </c>
      <c r="F736" s="40" t="s">
        <v>2185</v>
      </c>
    </row>
    <row r="737" spans="1:6" x14ac:dyDescent="0.2">
      <c r="A737" s="85">
        <f t="shared" si="11"/>
        <v>42551</v>
      </c>
      <c r="B737" s="34">
        <v>0</v>
      </c>
      <c r="C737" s="40" t="s">
        <v>2186</v>
      </c>
      <c r="D737" s="40" t="s">
        <v>193</v>
      </c>
      <c r="E737" s="40" t="s">
        <v>2187</v>
      </c>
      <c r="F737" s="40" t="s">
        <v>2188</v>
      </c>
    </row>
    <row r="738" spans="1:6" x14ac:dyDescent="0.2">
      <c r="A738" s="85">
        <f t="shared" si="11"/>
        <v>42551.041669999999</v>
      </c>
      <c r="B738" s="34">
        <v>1</v>
      </c>
      <c r="C738" s="40" t="s">
        <v>228</v>
      </c>
      <c r="D738" s="40" t="s">
        <v>193</v>
      </c>
      <c r="E738" s="40" t="s">
        <v>2189</v>
      </c>
      <c r="F738" s="40" t="s">
        <v>2190</v>
      </c>
    </row>
    <row r="739" spans="1:6" x14ac:dyDescent="0.2">
      <c r="A739" s="85">
        <f t="shared" si="11"/>
        <v>42551.083330000001</v>
      </c>
      <c r="B739" s="34">
        <v>2</v>
      </c>
      <c r="C739" s="40" t="s">
        <v>2191</v>
      </c>
      <c r="D739" s="40" t="s">
        <v>193</v>
      </c>
      <c r="E739" s="40" t="s">
        <v>2192</v>
      </c>
      <c r="F739" s="40" t="s">
        <v>2193</v>
      </c>
    </row>
    <row r="740" spans="1:6" x14ac:dyDescent="0.2">
      <c r="A740" s="85">
        <f t="shared" si="11"/>
        <v>42551.125</v>
      </c>
      <c r="B740" s="34">
        <v>3</v>
      </c>
      <c r="C740" s="40" t="s">
        <v>2194</v>
      </c>
      <c r="D740" s="40" t="s">
        <v>193</v>
      </c>
      <c r="E740" s="40" t="s">
        <v>2195</v>
      </c>
      <c r="F740" s="40" t="s">
        <v>2196</v>
      </c>
    </row>
    <row r="741" spans="1:6" x14ac:dyDescent="0.2">
      <c r="A741" s="85">
        <f t="shared" si="11"/>
        <v>42551.166669999999</v>
      </c>
      <c r="B741" s="34">
        <v>4</v>
      </c>
      <c r="C741" s="40" t="s">
        <v>1971</v>
      </c>
      <c r="D741" s="40" t="s">
        <v>193</v>
      </c>
      <c r="E741" s="40" t="s">
        <v>2197</v>
      </c>
      <c r="F741" s="40" t="s">
        <v>2198</v>
      </c>
    </row>
    <row r="742" spans="1:6" x14ac:dyDescent="0.2">
      <c r="A742" s="85">
        <f t="shared" si="11"/>
        <v>42551.208330000001</v>
      </c>
      <c r="B742" s="34">
        <v>5</v>
      </c>
      <c r="C742" s="40" t="s">
        <v>207</v>
      </c>
      <c r="D742" s="40" t="s">
        <v>193</v>
      </c>
      <c r="E742" s="40" t="s">
        <v>2199</v>
      </c>
      <c r="F742" s="40" t="s">
        <v>2200</v>
      </c>
    </row>
    <row r="743" spans="1:6" x14ac:dyDescent="0.2">
      <c r="A743" s="85">
        <f t="shared" si="11"/>
        <v>42551.25</v>
      </c>
      <c r="B743" s="34">
        <v>6</v>
      </c>
      <c r="C743" s="40" t="s">
        <v>2201</v>
      </c>
      <c r="D743" s="40" t="s">
        <v>2202</v>
      </c>
      <c r="E743" s="40" t="s">
        <v>193</v>
      </c>
      <c r="F743" s="40" t="s">
        <v>2203</v>
      </c>
    </row>
    <row r="744" spans="1:6" x14ac:dyDescent="0.2">
      <c r="A744" s="85">
        <f t="shared" si="11"/>
        <v>42551.291669999999</v>
      </c>
      <c r="B744" s="34">
        <v>7</v>
      </c>
      <c r="C744" s="40" t="s">
        <v>2204</v>
      </c>
      <c r="D744" s="40" t="s">
        <v>2205</v>
      </c>
      <c r="E744" s="40" t="s">
        <v>194</v>
      </c>
      <c r="F744" s="40" t="s">
        <v>2206</v>
      </c>
    </row>
    <row r="745" spans="1:6" x14ac:dyDescent="0.2">
      <c r="A745" s="85">
        <f t="shared" si="11"/>
        <v>42551.333330000001</v>
      </c>
      <c r="B745" s="34">
        <v>8</v>
      </c>
      <c r="C745" s="40" t="s">
        <v>2207</v>
      </c>
      <c r="D745" s="40" t="s">
        <v>2208</v>
      </c>
      <c r="E745" s="40" t="s">
        <v>193</v>
      </c>
      <c r="F745" s="40" t="s">
        <v>2209</v>
      </c>
    </row>
    <row r="746" spans="1:6" x14ac:dyDescent="0.2">
      <c r="A746" s="85">
        <f t="shared" si="11"/>
        <v>42551.375</v>
      </c>
      <c r="B746" s="34">
        <v>9</v>
      </c>
      <c r="C746" s="40" t="s">
        <v>2210</v>
      </c>
      <c r="D746" s="40" t="s">
        <v>193</v>
      </c>
      <c r="E746" s="40" t="s">
        <v>2211</v>
      </c>
      <c r="F746" s="40" t="s">
        <v>231</v>
      </c>
    </row>
    <row r="747" spans="1:6" x14ac:dyDescent="0.2">
      <c r="A747" s="85">
        <f t="shared" si="11"/>
        <v>42551.416669999999</v>
      </c>
      <c r="B747" s="34">
        <v>10</v>
      </c>
      <c r="C747" s="40" t="s">
        <v>2212</v>
      </c>
      <c r="D747" s="40" t="s">
        <v>193</v>
      </c>
      <c r="E747" s="40" t="s">
        <v>2213</v>
      </c>
      <c r="F747" s="40" t="s">
        <v>2214</v>
      </c>
    </row>
    <row r="748" spans="1:6" x14ac:dyDescent="0.2">
      <c r="A748" s="85">
        <f t="shared" si="11"/>
        <v>42551.458330000001</v>
      </c>
      <c r="B748" s="34">
        <v>11</v>
      </c>
      <c r="C748" s="40" t="s">
        <v>2215</v>
      </c>
      <c r="D748" s="40" t="s">
        <v>194</v>
      </c>
      <c r="E748" s="40" t="s">
        <v>2216</v>
      </c>
      <c r="F748" s="40" t="s">
        <v>2217</v>
      </c>
    </row>
    <row r="749" spans="1:6" x14ac:dyDescent="0.2">
      <c r="A749" s="85">
        <f t="shared" si="11"/>
        <v>42551.5</v>
      </c>
      <c r="B749" s="34">
        <v>12</v>
      </c>
      <c r="C749" s="40" t="s">
        <v>2218</v>
      </c>
      <c r="D749" s="40" t="s">
        <v>193</v>
      </c>
      <c r="E749" s="40" t="s">
        <v>2219</v>
      </c>
      <c r="F749" s="40" t="s">
        <v>2220</v>
      </c>
    </row>
    <row r="750" spans="1:6" x14ac:dyDescent="0.2">
      <c r="A750" s="85">
        <f t="shared" si="11"/>
        <v>42551.541669999999</v>
      </c>
      <c r="B750" s="34">
        <v>13</v>
      </c>
      <c r="C750" s="40" t="s">
        <v>2221</v>
      </c>
      <c r="D750" s="40" t="s">
        <v>193</v>
      </c>
      <c r="E750" s="40" t="s">
        <v>2222</v>
      </c>
      <c r="F750" s="40" t="s">
        <v>2223</v>
      </c>
    </row>
    <row r="751" spans="1:6" x14ac:dyDescent="0.2">
      <c r="A751" s="85">
        <f t="shared" si="11"/>
        <v>42551.583330000001</v>
      </c>
      <c r="B751" s="34">
        <v>14</v>
      </c>
      <c r="C751" s="40" t="s">
        <v>2224</v>
      </c>
      <c r="D751" s="40" t="s">
        <v>193</v>
      </c>
      <c r="E751" s="40" t="s">
        <v>2225</v>
      </c>
      <c r="F751" s="40" t="s">
        <v>246</v>
      </c>
    </row>
    <row r="752" spans="1:6" x14ac:dyDescent="0.2">
      <c r="A752" s="85">
        <f t="shared" si="11"/>
        <v>42551.625</v>
      </c>
      <c r="B752" s="34">
        <v>15</v>
      </c>
      <c r="C752" s="40" t="s">
        <v>2226</v>
      </c>
      <c r="D752" s="40" t="s">
        <v>193</v>
      </c>
      <c r="E752" s="40" t="s">
        <v>2227</v>
      </c>
      <c r="F752" s="40" t="s">
        <v>2228</v>
      </c>
    </row>
    <row r="753" spans="1:6" x14ac:dyDescent="0.2">
      <c r="A753" s="85">
        <f t="shared" si="11"/>
        <v>42551.666669999999</v>
      </c>
      <c r="B753" s="34">
        <v>16</v>
      </c>
      <c r="C753" s="40" t="s">
        <v>2229</v>
      </c>
      <c r="D753" s="40" t="s">
        <v>193</v>
      </c>
      <c r="E753" s="40" t="s">
        <v>2230</v>
      </c>
      <c r="F753" s="40" t="s">
        <v>2231</v>
      </c>
    </row>
    <row r="754" spans="1:6" x14ac:dyDescent="0.2">
      <c r="A754" s="85">
        <f t="shared" si="11"/>
        <v>42551.708330000001</v>
      </c>
      <c r="B754" s="34">
        <v>17</v>
      </c>
      <c r="C754" s="40" t="s">
        <v>2232</v>
      </c>
      <c r="D754" s="40" t="s">
        <v>193</v>
      </c>
      <c r="E754" s="40" t="s">
        <v>2233</v>
      </c>
      <c r="F754" s="40" t="s">
        <v>2234</v>
      </c>
    </row>
    <row r="755" spans="1:6" x14ac:dyDescent="0.2">
      <c r="A755" s="85">
        <f t="shared" si="11"/>
        <v>42551.75</v>
      </c>
      <c r="B755" s="34">
        <v>18</v>
      </c>
      <c r="C755" s="40" t="s">
        <v>2235</v>
      </c>
      <c r="D755" s="40" t="s">
        <v>193</v>
      </c>
      <c r="E755" s="40" t="s">
        <v>2236</v>
      </c>
      <c r="F755" s="40" t="s">
        <v>2237</v>
      </c>
    </row>
    <row r="756" spans="1:6" x14ac:dyDescent="0.2">
      <c r="A756" s="85">
        <f t="shared" si="11"/>
        <v>42551.791669999999</v>
      </c>
      <c r="B756" s="34">
        <v>19</v>
      </c>
      <c r="C756" s="40" t="s">
        <v>473</v>
      </c>
      <c r="D756" s="40" t="s">
        <v>193</v>
      </c>
      <c r="E756" s="40" t="s">
        <v>2238</v>
      </c>
      <c r="F756" s="40" t="s">
        <v>475</v>
      </c>
    </row>
    <row r="757" spans="1:6" x14ac:dyDescent="0.2">
      <c r="A757" s="85">
        <f t="shared" si="11"/>
        <v>42551.833330000001</v>
      </c>
      <c r="B757" s="34">
        <v>20</v>
      </c>
      <c r="C757" s="40" t="s">
        <v>2239</v>
      </c>
      <c r="D757" s="40" t="s">
        <v>193</v>
      </c>
      <c r="E757" s="40" t="s">
        <v>2240</v>
      </c>
      <c r="F757" s="40" t="s">
        <v>2241</v>
      </c>
    </row>
    <row r="758" spans="1:6" x14ac:dyDescent="0.2">
      <c r="A758" s="85">
        <f t="shared" si="11"/>
        <v>42551.875</v>
      </c>
      <c r="B758" s="34">
        <v>21</v>
      </c>
      <c r="C758" s="40" t="s">
        <v>2242</v>
      </c>
      <c r="D758" s="40" t="s">
        <v>193</v>
      </c>
      <c r="E758" s="40" t="s">
        <v>2243</v>
      </c>
      <c r="F758" s="40" t="s">
        <v>2244</v>
      </c>
    </row>
    <row r="759" spans="1:6" x14ac:dyDescent="0.2">
      <c r="A759" s="85">
        <f t="shared" si="11"/>
        <v>42551.916669999999</v>
      </c>
      <c r="B759" s="34">
        <v>22</v>
      </c>
      <c r="C759" s="40" t="s">
        <v>2245</v>
      </c>
      <c r="D759" s="40" t="s">
        <v>193</v>
      </c>
      <c r="E759" s="40" t="s">
        <v>2246</v>
      </c>
      <c r="F759" s="40" t="s">
        <v>2247</v>
      </c>
    </row>
    <row r="760" spans="1:6" x14ac:dyDescent="0.2">
      <c r="A760" s="85">
        <f t="shared" si="11"/>
        <v>42551.958330000001</v>
      </c>
      <c r="B760" s="34">
        <v>23</v>
      </c>
      <c r="C760" s="40" t="s">
        <v>2248</v>
      </c>
      <c r="D760" s="40" t="s">
        <v>193</v>
      </c>
      <c r="E760" s="40" t="s">
        <v>2249</v>
      </c>
      <c r="F760" s="40" t="s">
        <v>2250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6" sqref="B6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61" t="s">
        <v>59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</row>
    <row r="2" spans="1:14" ht="15.75" x14ac:dyDescent="0.25">
      <c r="A2" s="261" t="s">
        <v>2254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</row>
    <row r="4" spans="1:14" ht="39" customHeight="1" x14ac:dyDescent="0.2">
      <c r="A4" s="262" t="s">
        <v>60</v>
      </c>
      <c r="B4" s="263" t="s">
        <v>61</v>
      </c>
      <c r="C4" s="263" t="s">
        <v>62</v>
      </c>
      <c r="D4" s="263" t="s">
        <v>63</v>
      </c>
      <c r="E4" s="263" t="s">
        <v>55</v>
      </c>
      <c r="F4" s="263" t="s">
        <v>64</v>
      </c>
      <c r="G4" s="263" t="s">
        <v>116</v>
      </c>
      <c r="H4" s="263"/>
      <c r="I4" s="263"/>
      <c r="J4" s="263"/>
      <c r="K4" s="263" t="s">
        <v>65</v>
      </c>
      <c r="L4" s="263"/>
      <c r="M4" s="263"/>
      <c r="N4" s="263"/>
    </row>
    <row r="5" spans="1:14" ht="81.75" customHeight="1" x14ac:dyDescent="0.2">
      <c r="A5" s="262"/>
      <c r="B5" s="263"/>
      <c r="C5" s="263"/>
      <c r="D5" s="263"/>
      <c r="E5" s="263"/>
      <c r="F5" s="263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5" t="s">
        <v>196</v>
      </c>
      <c r="C6" s="74">
        <v>42370</v>
      </c>
      <c r="D6" s="74">
        <v>42551</v>
      </c>
      <c r="E6" s="50" t="s">
        <v>67</v>
      </c>
      <c r="F6" s="52" t="s">
        <v>68</v>
      </c>
      <c r="G6" s="52"/>
      <c r="H6" s="52"/>
      <c r="I6" s="52"/>
      <c r="J6" s="52"/>
      <c r="K6" s="115">
        <v>1470.04</v>
      </c>
      <c r="L6" s="115">
        <v>1975.47</v>
      </c>
      <c r="M6" s="115">
        <v>2254.13</v>
      </c>
      <c r="N6" s="115">
        <v>2667.44</v>
      </c>
    </row>
    <row r="7" spans="1:14" ht="45" x14ac:dyDescent="0.2">
      <c r="A7" s="51" t="s">
        <v>69</v>
      </c>
      <c r="B7" s="115" t="s">
        <v>196</v>
      </c>
      <c r="C7" s="74">
        <v>42370</v>
      </c>
      <c r="D7" s="74">
        <v>42551</v>
      </c>
      <c r="E7" s="50" t="s">
        <v>67</v>
      </c>
      <c r="F7" s="52" t="s">
        <v>68</v>
      </c>
      <c r="G7" s="52"/>
      <c r="H7" s="52"/>
      <c r="I7" s="52"/>
      <c r="J7" s="52"/>
      <c r="K7" s="135">
        <v>36.195340000000002</v>
      </c>
      <c r="L7" s="135">
        <v>54.023719999999997</v>
      </c>
      <c r="M7" s="135">
        <v>184.51668000000001</v>
      </c>
      <c r="N7" s="135">
        <v>478.97726999999998</v>
      </c>
    </row>
    <row r="8" spans="1:14" ht="57.75" customHeight="1" x14ac:dyDescent="0.2">
      <c r="A8" s="51" t="s">
        <v>70</v>
      </c>
      <c r="B8" s="115" t="s">
        <v>196</v>
      </c>
      <c r="C8" s="74">
        <v>42370</v>
      </c>
      <c r="D8" s="74">
        <v>42551</v>
      </c>
      <c r="E8" s="50" t="s">
        <v>71</v>
      </c>
      <c r="F8" s="52" t="s">
        <v>68</v>
      </c>
      <c r="G8" s="52"/>
      <c r="H8" s="52"/>
      <c r="I8" s="52"/>
      <c r="J8" s="52"/>
      <c r="K8" s="115">
        <v>784046.31</v>
      </c>
      <c r="L8" s="115">
        <v>1041911.99</v>
      </c>
      <c r="M8" s="115">
        <v>1131695.27</v>
      </c>
      <c r="N8" s="115">
        <v>1196686.3899999999</v>
      </c>
    </row>
    <row r="9" spans="1:14" ht="57.75" customHeight="1" x14ac:dyDescent="0.2">
      <c r="A9" s="51" t="s">
        <v>112</v>
      </c>
      <c r="B9" s="115" t="s">
        <v>195</v>
      </c>
      <c r="C9" s="74">
        <v>42370</v>
      </c>
      <c r="D9" s="74">
        <v>42551</v>
      </c>
      <c r="E9" s="50" t="s">
        <v>113</v>
      </c>
      <c r="F9" s="52" t="s">
        <v>68</v>
      </c>
      <c r="G9" s="52">
        <v>27.1</v>
      </c>
      <c r="H9" s="52">
        <v>24.9</v>
      </c>
      <c r="I9" s="52">
        <v>16.95</v>
      </c>
      <c r="J9" s="52">
        <v>9.92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5" t="s">
        <v>195</v>
      </c>
      <c r="C10" s="74">
        <v>42370</v>
      </c>
      <c r="D10" s="74">
        <v>42551</v>
      </c>
      <c r="E10" s="50" t="s">
        <v>115</v>
      </c>
      <c r="F10" s="52" t="s">
        <v>68</v>
      </c>
      <c r="G10" s="75">
        <v>0.47599999999999998</v>
      </c>
      <c r="H10" s="75">
        <v>0.47599999999999998</v>
      </c>
      <c r="I10" s="75">
        <v>0.47599999999999998</v>
      </c>
      <c r="J10" s="75">
        <v>0.47599999999999998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2016-07-11T11:47:53Z</dcterms:modified>
</cp:coreProperties>
</file>