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20" windowWidth="18120" windowHeight="10740" tabRatio="220"/>
  </bookViews>
  <sheets>
    <sheet name="2014" sheetId="1" r:id="rId1"/>
  </sheets>
  <calcPr calcId="145621"/>
</workbook>
</file>

<file path=xl/calcChain.xml><?xml version="1.0" encoding="utf-8"?>
<calcChain xmlns="http://schemas.openxmlformats.org/spreadsheetml/2006/main">
  <c r="N18" i="1" l="1"/>
  <c r="N15" i="1"/>
  <c r="M18" i="1" l="1"/>
  <c r="M15" i="1"/>
  <c r="M14" i="1" s="1"/>
  <c r="L18" i="1" l="1"/>
  <c r="L15" i="1"/>
  <c r="J18" i="1" l="1"/>
  <c r="K18" i="1"/>
  <c r="K15" i="1"/>
  <c r="I18" i="1" l="1"/>
  <c r="I15" i="1" l="1"/>
  <c r="J15" i="1"/>
  <c r="O9" i="1" l="1"/>
  <c r="O8" i="1"/>
  <c r="H15" i="1"/>
  <c r="H18" i="1"/>
  <c r="E22" i="1" l="1"/>
  <c r="F22" i="1"/>
  <c r="G22" i="1"/>
  <c r="D22" i="1"/>
  <c r="C22" i="1"/>
  <c r="O10" i="1"/>
  <c r="O12" i="1"/>
  <c r="O13" i="1"/>
  <c r="O15" i="1"/>
  <c r="O16" i="1"/>
  <c r="O17" i="1"/>
  <c r="O18" i="1"/>
  <c r="O19" i="1"/>
  <c r="O20" i="1"/>
  <c r="O21" i="1"/>
  <c r="H14" i="1"/>
  <c r="I14" i="1"/>
  <c r="J14" i="1"/>
  <c r="K14" i="1"/>
  <c r="L14" i="1"/>
  <c r="N14" i="1"/>
  <c r="D14" i="1"/>
  <c r="E14" i="1"/>
  <c r="F14" i="1"/>
  <c r="G14" i="1"/>
  <c r="C14" i="1"/>
  <c r="N11" i="1"/>
  <c r="M11" i="1"/>
  <c r="L11" i="1"/>
  <c r="K11" i="1"/>
  <c r="J11" i="1"/>
  <c r="I11" i="1"/>
  <c r="H11" i="1"/>
  <c r="G11" i="1"/>
  <c r="F11" i="1"/>
  <c r="E11" i="1"/>
  <c r="D11" i="1"/>
  <c r="C11" i="1"/>
  <c r="G7" i="1"/>
  <c r="F7" i="1"/>
  <c r="E7" i="1"/>
  <c r="D7" i="1"/>
  <c r="C7" i="1"/>
  <c r="I7" i="1"/>
  <c r="J7" i="1"/>
  <c r="K7" i="1"/>
  <c r="L7" i="1"/>
  <c r="M7" i="1"/>
  <c r="N7" i="1"/>
  <c r="H7" i="1"/>
  <c r="N22" i="1" l="1"/>
  <c r="M22" i="1"/>
  <c r="L22" i="1"/>
  <c r="K22" i="1"/>
  <c r="J22" i="1"/>
  <c r="I22" i="1"/>
  <c r="O7" i="1"/>
  <c r="O14" i="1"/>
  <c r="H22" i="1"/>
  <c r="O11" i="1"/>
  <c r="O22" i="1" l="1"/>
</calcChain>
</file>

<file path=xl/sharedStrings.xml><?xml version="1.0" encoding="utf-8"?>
<sst xmlns="http://schemas.openxmlformats.org/spreadsheetml/2006/main" count="37" uniqueCount="20">
  <si>
    <t>Формат раскрытия информации по ПП РФ от 4 ноября 2011 г. №877 "О внесении изменений в некоторые акты Правительства Российской Федерации в целях совершенствования отношений между поставщиками и потребителями электрической энергии на розничном рынке"</t>
  </si>
  <si>
    <t>Объем потребления электроэнергии и мощности потребителями, осуществляющими расчеты по второй - шестой ценовым категориям.</t>
  </si>
  <si>
    <t>Ценовая категория потребителя / период</t>
  </si>
  <si>
    <t>Ед. измерения</t>
  </si>
  <si>
    <t>2014 год</t>
  </si>
  <si>
    <t>четвертая ценовая категория  в т.ч.:</t>
  </si>
  <si>
    <t>МВт*ч.</t>
  </si>
  <si>
    <t>объем электроэнергии</t>
  </si>
  <si>
    <t>объем мощности, оплачиваемой на розничном рынке п.1б, абзац 3</t>
  </si>
  <si>
    <t>МВт</t>
  </si>
  <si>
    <t>объем мощности, оплачиваемой в части услуг по передаче п.1б, абзац 3</t>
  </si>
  <si>
    <t>третья ценовая категория  в т.ч.:</t>
  </si>
  <si>
    <t>вторая ценовая категория (по зонному тарифу кроме населения) п.1б, абзац 5, в т.ч.:</t>
  </si>
  <si>
    <t>дифференцированным по двум зонам суток:</t>
  </si>
  <si>
    <t>дневная зона</t>
  </si>
  <si>
    <t>ночная зона</t>
  </si>
  <si>
    <t>дифференцированным по трем зонам суток:</t>
  </si>
  <si>
    <t>пиковая зона</t>
  </si>
  <si>
    <t>полупиковая зона</t>
  </si>
  <si>
    <t>Итого: (п.1б, абзац 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</si>
</sst>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[Red]\(&quot;$&quot;#,##0\)"/>
    <numFmt numFmtId="165" formatCode="General_)"/>
    <numFmt numFmtId="166" formatCode="[$-419]mmmm\ yyyy;@"/>
    <numFmt numFmtId="167" formatCode="_-* #,##0.000_р_._-;\-* #,##0.000_р_._-;_-* &quot;-&quot;??_р_._-;_-@_-"/>
    <numFmt numFmtId="168" formatCode="_-* #,##0.0000_р_._-;\-* #,##0.0000_р_._-;_-* &quot;-&quot;??_р_._-;_-@_-"/>
  </numFmts>
  <fonts count="50"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Helv"/>
    </font>
    <font>
      <sz val="10"/>
      <name val="Arial"/>
      <family val="2"/>
      <charset val="204"/>
    </font>
    <font>
      <sz val="10"/>
      <name val="Helv"/>
      <charset val="204"/>
    </font>
    <font>
      <sz val="10"/>
      <name val="Arial Cy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MS Sans Serif"/>
      <family val="2"/>
      <charset val="204"/>
    </font>
    <font>
      <sz val="9.5"/>
      <name val="MS Sans Serif"/>
      <family val="2"/>
      <charset val="204"/>
    </font>
    <font>
      <sz val="8"/>
      <name val="Helv"/>
      <charset val="204"/>
    </font>
    <font>
      <sz val="8"/>
      <name val="Helv"/>
    </font>
    <font>
      <sz val="10"/>
      <name val="Arial Cyr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i/>
      <sz val="9"/>
      <name val="HelvDL"/>
    </font>
    <font>
      <sz val="9"/>
      <name val="HelvDL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NTHarmonica"/>
    </font>
    <font>
      <sz val="11"/>
      <color indexed="17"/>
      <name val="Calibri"/>
      <family val="2"/>
      <charset val="204"/>
    </font>
    <font>
      <b/>
      <sz val="12"/>
      <color theme="1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color indexed="9"/>
      <name val="Arial Cyr"/>
      <family val="2"/>
      <charset val="204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</fills>
  <borders count="24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61">
    <xf numFmtId="0" fontId="0" fillId="0" borderId="0"/>
    <xf numFmtId="0" fontId="1" fillId="0" borderId="0"/>
    <xf numFmtId="0" fontId="2" fillId="0" borderId="0"/>
    <xf numFmtId="0" fontId="2" fillId="0" borderId="0"/>
    <xf numFmtId="0" fontId="5" fillId="0" borderId="0"/>
    <xf numFmtId="0" fontId="6" fillId="0" borderId="0"/>
    <xf numFmtId="0" fontId="3" fillId="0" borderId="0"/>
    <xf numFmtId="0" fontId="3" fillId="0" borderId="0"/>
    <xf numFmtId="0" fontId="6" fillId="0" borderId="0" applyBorder="0"/>
    <xf numFmtId="0" fontId="2" fillId="0" borderId="0" applyBorder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0" fillId="0" borderId="0"/>
    <xf numFmtId="0" fontId="11" fillId="0" borderId="0"/>
    <xf numFmtId="0" fontId="12" fillId="0" borderId="0" applyNumberFormat="0">
      <alignment horizontal="left"/>
    </xf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165" fontId="13" fillId="0" borderId="1">
      <protection locked="0"/>
    </xf>
    <xf numFmtId="0" fontId="14" fillId="7" borderId="2" applyNumberFormat="0" applyAlignment="0" applyProtection="0"/>
    <xf numFmtId="0" fontId="15" fillId="20" borderId="3" applyNumberFormat="0" applyAlignment="0" applyProtection="0"/>
    <xf numFmtId="0" fontId="16" fillId="20" borderId="2" applyNumberFormat="0" applyAlignment="0" applyProtection="0"/>
    <xf numFmtId="44" fontId="2" fillId="0" borderId="0" applyFont="0" applyFill="0" applyBorder="0" applyAlignment="0" applyProtection="0"/>
    <xf numFmtId="0" fontId="17" fillId="0" borderId="0" applyBorder="0">
      <alignment horizontal="center" vertical="center" wrapText="1"/>
    </xf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7" applyBorder="0">
      <alignment horizontal="center" vertical="center" wrapText="1"/>
    </xf>
    <xf numFmtId="165" fontId="22" fillId="21" borderId="1"/>
    <xf numFmtId="4" fontId="23" fillId="22" borderId="8" applyBorder="0">
      <alignment horizontal="right"/>
    </xf>
    <xf numFmtId="0" fontId="24" fillId="0" borderId="9" applyNumberFormat="0" applyFill="0" applyAlignment="0" applyProtection="0"/>
    <xf numFmtId="0" fontId="25" fillId="23" borderId="10" applyNumberFormat="0" applyAlignment="0" applyProtection="0"/>
    <xf numFmtId="0" fontId="26" fillId="24" borderId="0" applyFill="0">
      <alignment wrapText="1"/>
    </xf>
    <xf numFmtId="0" fontId="27" fillId="0" borderId="0">
      <alignment horizontal="center" vertical="top" wrapText="1"/>
    </xf>
    <xf numFmtId="0" fontId="28" fillId="0" borderId="0">
      <alignment horizontal="center" vertical="center" wrapText="1"/>
    </xf>
    <xf numFmtId="0" fontId="29" fillId="0" borderId="0" applyNumberFormat="0" applyFill="0" applyBorder="0" applyAlignment="0" applyProtection="0"/>
    <xf numFmtId="0" fontId="30" fillId="25" borderId="0" applyNumberFormat="0" applyBorder="0" applyAlignment="0" applyProtection="0"/>
    <xf numFmtId="0" fontId="31" fillId="0" borderId="0">
      <alignment vertical="top"/>
    </xf>
    <xf numFmtId="0" fontId="2" fillId="0" borderId="0"/>
    <xf numFmtId="0" fontId="4" fillId="0" borderId="0"/>
    <xf numFmtId="0" fontId="32" fillId="0" borderId="0">
      <alignment vertical="top" wrapText="1"/>
    </xf>
    <xf numFmtId="0" fontId="33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7" fillId="26" borderId="11" applyNumberFormat="0" applyFont="0" applyAlignment="0" applyProtection="0"/>
    <xf numFmtId="9" fontId="7" fillId="0" borderId="0" applyFont="0" applyFill="0" applyBorder="0" applyAlignment="0" applyProtection="0"/>
    <xf numFmtId="0" fontId="35" fillId="0" borderId="12" applyNumberFormat="0" applyFill="0" applyAlignment="0" applyProtection="0"/>
    <xf numFmtId="0" fontId="5" fillId="0" borderId="0"/>
    <xf numFmtId="0" fontId="3" fillId="0" borderId="0"/>
    <xf numFmtId="0" fontId="36" fillId="0" borderId="0" applyNumberFormat="0" applyFill="0" applyBorder="0" applyAlignment="0" applyProtection="0"/>
    <xf numFmtId="49" fontId="26" fillId="0" borderId="0">
      <alignment horizontal="center"/>
    </xf>
    <xf numFmtId="41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" fontId="23" fillId="24" borderId="0" applyFont="0" applyBorder="0">
      <alignment horizontal="right"/>
    </xf>
    <xf numFmtId="4" fontId="23" fillId="24" borderId="13" applyBorder="0">
      <alignment horizontal="right"/>
    </xf>
    <xf numFmtId="4" fontId="23" fillId="27" borderId="14" applyBorder="0">
      <alignment horizontal="right"/>
    </xf>
    <xf numFmtId="0" fontId="38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14" fillId="7" borderId="2" applyNumberFormat="0" applyAlignment="0" applyProtection="0"/>
    <xf numFmtId="0" fontId="15" fillId="20" borderId="3" applyNumberFormat="0" applyAlignment="0" applyProtection="0"/>
    <xf numFmtId="0" fontId="16" fillId="20" borderId="2" applyNumberFormat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23" borderId="10" applyNumberFormat="0" applyAlignment="0" applyProtection="0"/>
    <xf numFmtId="0" fontId="29" fillId="0" borderId="0" applyNumberFormat="0" applyFill="0" applyBorder="0" applyAlignment="0" applyProtection="0"/>
    <xf numFmtId="0" fontId="30" fillId="25" borderId="0" applyNumberFormat="0" applyBorder="0" applyAlignment="0" applyProtection="0"/>
    <xf numFmtId="0" fontId="2" fillId="0" borderId="0"/>
    <xf numFmtId="0" fontId="33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7" fillId="26" borderId="11" applyNumberFormat="0" applyFont="0" applyAlignment="0" applyProtection="0"/>
    <xf numFmtId="0" fontId="35" fillId="0" borderId="12" applyNumberFormat="0" applyFill="0" applyAlignment="0" applyProtection="0"/>
    <xf numFmtId="0" fontId="36" fillId="0" borderId="0" applyNumberFormat="0" applyFill="0" applyBorder="0" applyAlignment="0" applyProtection="0"/>
    <xf numFmtId="43" fontId="7" fillId="0" borderId="0" applyFont="0" applyFill="0" applyBorder="0" applyAlignment="0" applyProtection="0"/>
    <xf numFmtId="0" fontId="38" fillId="4" borderId="0" applyNumberFormat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" fillId="0" borderId="0"/>
    <xf numFmtId="0" fontId="4" fillId="0" borderId="0"/>
    <xf numFmtId="0" fontId="24" fillId="0" borderId="9" applyNumberFormat="0" applyFill="0" applyAlignment="0" applyProtection="0"/>
    <xf numFmtId="0" fontId="15" fillId="20" borderId="3" applyNumberFormat="0" applyAlignment="0" applyProtection="0"/>
    <xf numFmtId="0" fontId="16" fillId="20" borderId="2" applyNumberFormat="0" applyAlignment="0" applyProtection="0"/>
    <xf numFmtId="0" fontId="7" fillId="26" borderId="11" applyNumberFormat="0" applyFont="0" applyAlignment="0" applyProtection="0"/>
    <xf numFmtId="0" fontId="7" fillId="0" borderId="0"/>
    <xf numFmtId="0" fontId="18" fillId="0" borderId="4" applyNumberFormat="0" applyFill="0" applyAlignment="0" applyProtection="0"/>
    <xf numFmtId="0" fontId="20" fillId="0" borderId="6" applyNumberFormat="0" applyFill="0" applyAlignment="0" applyProtection="0"/>
    <xf numFmtId="0" fontId="8" fillId="18" borderId="0" applyNumberFormat="0" applyBorder="0" applyAlignment="0" applyProtection="0"/>
    <xf numFmtId="0" fontId="49" fillId="15" borderId="0" applyNumberFormat="0" applyBorder="0" applyAlignment="0" applyProtection="0"/>
    <xf numFmtId="0" fontId="34" fillId="0" borderId="0" applyNumberFormat="0" applyFill="0" applyBorder="0" applyAlignment="0" applyProtection="0"/>
    <xf numFmtId="0" fontId="7" fillId="26" borderId="11" applyNumberFormat="0" applyFont="0" applyAlignment="0" applyProtection="0"/>
    <xf numFmtId="0" fontId="19" fillId="0" borderId="5" applyNumberFormat="0" applyFill="0" applyAlignment="0" applyProtection="0"/>
    <xf numFmtId="9" fontId="2" fillId="0" borderId="0" applyFont="0" applyFill="0" applyBorder="0" applyAlignment="0" applyProtection="0"/>
    <xf numFmtId="0" fontId="7" fillId="6" borderId="0" applyNumberFormat="0" applyBorder="0" applyAlignment="0" applyProtection="0"/>
    <xf numFmtId="43" fontId="2" fillId="0" borderId="0" applyFont="0" applyFill="0" applyBorder="0" applyAlignment="0" applyProtection="0"/>
    <xf numFmtId="0" fontId="35" fillId="0" borderId="12" applyNumberFormat="0" applyFill="0" applyAlignment="0" applyProtection="0"/>
    <xf numFmtId="0" fontId="25" fillId="23" borderId="10" applyNumberFormat="0" applyAlignment="0" applyProtection="0"/>
    <xf numFmtId="0" fontId="36" fillId="0" borderId="0" applyNumberFormat="0" applyFill="0" applyBorder="0" applyAlignment="0" applyProtection="0"/>
    <xf numFmtId="0" fontId="7" fillId="0" borderId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52">
    <xf numFmtId="0" fontId="0" fillId="0" borderId="0" xfId="0"/>
    <xf numFmtId="0" fontId="1" fillId="0" borderId="0" xfId="1"/>
    <xf numFmtId="0" fontId="1" fillId="0" borderId="0" xfId="1" applyAlignment="1">
      <alignment horizontal="center" vertical="center" wrapText="1"/>
    </xf>
    <xf numFmtId="0" fontId="40" fillId="0" borderId="15" xfId="63" applyFont="1" applyBorder="1" applyAlignment="1">
      <alignment horizontal="center" vertical="center" wrapText="1"/>
    </xf>
    <xf numFmtId="0" fontId="40" fillId="0" borderId="16" xfId="63" applyFont="1" applyBorder="1" applyAlignment="1">
      <alignment horizontal="center" vertical="center" wrapText="1"/>
    </xf>
    <xf numFmtId="0" fontId="40" fillId="0" borderId="19" xfId="1" applyFont="1" applyFill="1" applyBorder="1" applyAlignment="1">
      <alignment horizontal="center" vertical="center" wrapText="1"/>
    </xf>
    <xf numFmtId="0" fontId="40" fillId="0" borderId="21" xfId="1" applyFont="1" applyFill="1" applyBorder="1" applyAlignment="1">
      <alignment vertical="center" wrapText="1"/>
    </xf>
    <xf numFmtId="0" fontId="41" fillId="0" borderId="17" xfId="1" applyFont="1" applyFill="1" applyBorder="1" applyAlignment="1">
      <alignment horizontal="left" vertical="center" wrapText="1"/>
    </xf>
    <xf numFmtId="0" fontId="40" fillId="0" borderId="17" xfId="1" applyFont="1" applyFill="1" applyBorder="1" applyAlignment="1">
      <alignment horizontal="left" vertical="center" wrapText="1"/>
    </xf>
    <xf numFmtId="0" fontId="43" fillId="0" borderId="17" xfId="2" applyFont="1" applyBorder="1" applyAlignment="1">
      <alignment horizontal="center" vertical="center" wrapText="1"/>
    </xf>
    <xf numFmtId="0" fontId="43" fillId="0" borderId="20" xfId="2" applyFont="1" applyBorder="1" applyAlignment="1">
      <alignment horizontal="center" vertical="center" wrapText="1"/>
    </xf>
    <xf numFmtId="0" fontId="44" fillId="0" borderId="17" xfId="2" applyFont="1" applyBorder="1" applyAlignment="1">
      <alignment horizontal="center" vertical="center" wrapText="1"/>
    </xf>
    <xf numFmtId="0" fontId="44" fillId="0" borderId="21" xfId="2" applyFont="1" applyBorder="1" applyAlignment="1">
      <alignment horizontal="center" vertical="center" wrapText="1"/>
    </xf>
    <xf numFmtId="0" fontId="41" fillId="0" borderId="17" xfId="1" applyFont="1" applyFill="1" applyBorder="1" applyAlignment="1">
      <alignment horizontal="right" vertical="center" wrapText="1"/>
    </xf>
    <xf numFmtId="0" fontId="41" fillId="0" borderId="20" xfId="1" applyFont="1" applyFill="1" applyBorder="1" applyAlignment="1">
      <alignment horizontal="right" vertical="center" wrapText="1"/>
    </xf>
    <xf numFmtId="0" fontId="46" fillId="0" borderId="17" xfId="2" applyFont="1" applyBorder="1" applyAlignment="1">
      <alignment horizontal="center" vertical="center" wrapText="1"/>
    </xf>
    <xf numFmtId="166" fontId="40" fillId="0" borderId="15" xfId="1" applyNumberFormat="1" applyFont="1" applyFill="1" applyBorder="1" applyAlignment="1">
      <alignment horizontal="center" vertical="center" wrapText="1"/>
    </xf>
    <xf numFmtId="43" fontId="40" fillId="0" borderId="21" xfId="125" applyFont="1" applyBorder="1" applyAlignment="1">
      <alignment vertical="center" wrapText="1"/>
    </xf>
    <xf numFmtId="43" fontId="41" fillId="0" borderId="17" xfId="125" applyFont="1" applyBorder="1" applyAlignment="1">
      <alignment vertical="center" wrapText="1"/>
    </xf>
    <xf numFmtId="43" fontId="41" fillId="0" borderId="18" xfId="125" applyFont="1" applyBorder="1" applyAlignment="1">
      <alignment vertical="center" wrapText="1"/>
    </xf>
    <xf numFmtId="43" fontId="40" fillId="0" borderId="17" xfId="125" applyFont="1" applyBorder="1" applyAlignment="1">
      <alignment vertical="center" wrapText="1"/>
    </xf>
    <xf numFmtId="43" fontId="45" fillId="0" borderId="17" xfId="125" applyFont="1" applyBorder="1" applyAlignment="1">
      <alignment horizontal="center" vertical="center" wrapText="1"/>
    </xf>
    <xf numFmtId="43" fontId="41" fillId="0" borderId="20" xfId="125" applyFont="1" applyBorder="1" applyAlignment="1">
      <alignment vertical="center" wrapText="1"/>
    </xf>
    <xf numFmtId="0" fontId="47" fillId="0" borderId="15" xfId="1" applyFont="1" applyFill="1" applyBorder="1" applyAlignment="1">
      <alignment horizontal="left" vertical="center" wrapText="1"/>
    </xf>
    <xf numFmtId="0" fontId="47" fillId="0" borderId="15" xfId="2" applyFont="1" applyBorder="1" applyAlignment="1">
      <alignment horizontal="center" vertical="center" wrapText="1"/>
    </xf>
    <xf numFmtId="43" fontId="47" fillId="0" borderId="15" xfId="125" applyFont="1" applyBorder="1" applyAlignment="1">
      <alignment vertical="center" wrapText="1"/>
    </xf>
    <xf numFmtId="43" fontId="40" fillId="0" borderId="21" xfId="125" applyFont="1" applyBorder="1" applyAlignment="1">
      <alignment vertical="center"/>
    </xf>
    <xf numFmtId="43" fontId="41" fillId="0" borderId="17" xfId="125" applyFont="1" applyBorder="1" applyAlignment="1">
      <alignment vertical="center"/>
    </xf>
    <xf numFmtId="43" fontId="41" fillId="0" borderId="18" xfId="125" applyFont="1" applyBorder="1" applyAlignment="1">
      <alignment vertical="center"/>
    </xf>
    <xf numFmtId="43" fontId="41" fillId="0" borderId="18" xfId="125" applyFont="1" applyFill="1" applyBorder="1" applyAlignment="1">
      <alignment vertical="center"/>
    </xf>
    <xf numFmtId="43" fontId="40" fillId="0" borderId="17" xfId="125" applyFont="1" applyBorder="1" applyAlignment="1">
      <alignment vertical="center"/>
    </xf>
    <xf numFmtId="43" fontId="45" fillId="0" borderId="17" xfId="125" applyFont="1" applyBorder="1" applyAlignment="1">
      <alignment horizontal="center" vertical="center"/>
    </xf>
    <xf numFmtId="43" fontId="41" fillId="0" borderId="20" xfId="125" applyFont="1" applyBorder="1" applyAlignment="1">
      <alignment vertical="center"/>
    </xf>
    <xf numFmtId="43" fontId="41" fillId="0" borderId="22" xfId="125" applyFont="1" applyBorder="1" applyAlignment="1">
      <alignment vertical="center"/>
    </xf>
    <xf numFmtId="0" fontId="40" fillId="0" borderId="17" xfId="1" applyFont="1" applyFill="1" applyBorder="1" applyAlignment="1">
      <alignment vertical="center" wrapText="1"/>
    </xf>
    <xf numFmtId="0" fontId="45" fillId="0" borderId="17" xfId="1" applyFont="1" applyFill="1" applyBorder="1" applyAlignment="1">
      <alignment horizontal="left" vertical="center" wrapText="1"/>
    </xf>
    <xf numFmtId="43" fontId="45" fillId="0" borderId="17" xfId="125" applyFont="1" applyBorder="1" applyAlignment="1">
      <alignment vertical="center" wrapText="1"/>
    </xf>
    <xf numFmtId="43" fontId="45" fillId="0" borderId="17" xfId="125" applyFont="1" applyBorder="1" applyAlignment="1">
      <alignment vertical="center"/>
    </xf>
    <xf numFmtId="43" fontId="41" fillId="0" borderId="17" xfId="125" applyFont="1" applyFill="1" applyBorder="1" applyAlignment="1">
      <alignment vertical="center"/>
    </xf>
    <xf numFmtId="43" fontId="40" fillId="0" borderId="23" xfId="125" applyFont="1" applyBorder="1" applyAlignment="1">
      <alignment vertical="center" wrapText="1"/>
    </xf>
    <xf numFmtId="43" fontId="41" fillId="0" borderId="17" xfId="125" applyFont="1" applyFill="1" applyBorder="1" applyAlignment="1">
      <alignment vertical="center" wrapText="1"/>
    </xf>
    <xf numFmtId="43" fontId="48" fillId="0" borderId="17" xfId="125" applyFont="1" applyBorder="1" applyAlignment="1">
      <alignment horizontal="center" vertical="center"/>
    </xf>
    <xf numFmtId="43" fontId="48" fillId="0" borderId="17" xfId="125" applyFont="1" applyBorder="1" applyAlignment="1">
      <alignment vertical="center"/>
    </xf>
    <xf numFmtId="43" fontId="40" fillId="0" borderId="20" xfId="125" applyFont="1" applyBorder="1" applyAlignment="1">
      <alignment vertical="center"/>
    </xf>
    <xf numFmtId="167" fontId="0" fillId="0" borderId="0" xfId="0" applyNumberFormat="1"/>
    <xf numFmtId="43" fontId="41" fillId="0" borderId="17" xfId="125" applyNumberFormat="1" applyFont="1" applyFill="1" applyBorder="1" applyAlignment="1">
      <alignment vertical="center"/>
    </xf>
    <xf numFmtId="167" fontId="47" fillId="0" borderId="15" xfId="125" applyNumberFormat="1" applyFont="1" applyBorder="1" applyAlignment="1">
      <alignment vertical="center" wrapText="1"/>
    </xf>
    <xf numFmtId="168" fontId="0" fillId="0" borderId="0" xfId="0" applyNumberFormat="1"/>
    <xf numFmtId="0" fontId="42" fillId="0" borderId="0" xfId="1" applyFont="1" applyAlignment="1">
      <alignment horizontal="center" vertical="center" wrapText="1"/>
    </xf>
    <xf numFmtId="0" fontId="39" fillId="0" borderId="0" xfId="1" applyFont="1" applyAlignment="1">
      <alignment horizontal="center"/>
    </xf>
    <xf numFmtId="43" fontId="40" fillId="0" borderId="21" xfId="125" applyFont="1" applyFill="1" applyBorder="1" applyAlignment="1">
      <alignment vertical="center"/>
    </xf>
    <xf numFmtId="43" fontId="40" fillId="0" borderId="21" xfId="125" applyFont="1" applyFill="1" applyBorder="1" applyAlignment="1">
      <alignment horizontal="right" vertical="center"/>
    </xf>
  </cellXfs>
  <cellStyles count="161">
    <cellStyle name="?" xfId="127"/>
    <cellStyle name="? 2" xfId="128"/>
    <cellStyle name="? 3" xfId="129"/>
    <cellStyle name="_EKSPERT" xfId="3"/>
    <cellStyle name="_Приложения к регламенту1" xfId="4"/>
    <cellStyle name="_Товарка_СВОД_01.08г" xfId="5"/>
    <cellStyle name="_шаблон по ЕГЭС" xfId="6"/>
    <cellStyle name="_Шаблон Расчет тарифов  Ессентуки на 2009 год" xfId="7"/>
    <cellStyle name="1" xfId="8"/>
    <cellStyle name="1_EKSPERT" xfId="9"/>
    <cellStyle name="20% - Акцент1 2" xfId="10"/>
    <cellStyle name="20% - Акцент1 3" xfId="82"/>
    <cellStyle name="20% - Акцент2 2" xfId="11"/>
    <cellStyle name="20% - Акцент2 3" xfId="83"/>
    <cellStyle name="20% - Акцент3 2" xfId="12"/>
    <cellStyle name="20% - Акцент3 3" xfId="84"/>
    <cellStyle name="20% - Акцент4 2" xfId="13"/>
    <cellStyle name="20% - Акцент4 3" xfId="85"/>
    <cellStyle name="20% - Акцент5 2" xfId="14"/>
    <cellStyle name="20% - Акцент5 3" xfId="86"/>
    <cellStyle name="20% - Акцент6 2" xfId="15"/>
    <cellStyle name="20% - Акцент6 3" xfId="87"/>
    <cellStyle name="40% - Акцент1 2" xfId="16"/>
    <cellStyle name="40% - Акцент1 3" xfId="88"/>
    <cellStyle name="40% - Акцент2 2" xfId="17"/>
    <cellStyle name="40% - Акцент2 3" xfId="89"/>
    <cellStyle name="40% - Акцент3 2" xfId="18"/>
    <cellStyle name="40% - Акцент3 3" xfId="90"/>
    <cellStyle name="40% - Акцент4 2" xfId="19"/>
    <cellStyle name="40% - Акцент4 3" xfId="91"/>
    <cellStyle name="40% - Акцент5 2" xfId="20"/>
    <cellStyle name="40% - Акцент5 3" xfId="92"/>
    <cellStyle name="40% - Акцент6 2" xfId="21"/>
    <cellStyle name="40% - Акцент6 3" xfId="93"/>
    <cellStyle name="60% - Акцент1 2" xfId="22"/>
    <cellStyle name="60% - Акцент1 3" xfId="94"/>
    <cellStyle name="60% - Акцент2 2" xfId="23"/>
    <cellStyle name="60% - Акцент2 3" xfId="95"/>
    <cellStyle name="60% - Акцент3 2" xfId="24"/>
    <cellStyle name="60% - Акцент3 3" xfId="96"/>
    <cellStyle name="60% - Акцент4 2" xfId="25"/>
    <cellStyle name="60% - Акцент4 3" xfId="97"/>
    <cellStyle name="60% - Акцент5 2" xfId="26"/>
    <cellStyle name="60% - Акцент5 3" xfId="98"/>
    <cellStyle name="60% - Акцент6 2" xfId="27"/>
    <cellStyle name="60% - Акцент6 3" xfId="99"/>
    <cellStyle name="Comma [0]_laroux" xfId="28"/>
    <cellStyle name="Comma_laroux" xfId="29"/>
    <cellStyle name="Currency [0]" xfId="30"/>
    <cellStyle name="Currency_laroux" xfId="31"/>
    <cellStyle name="Normal_F0216" xfId="32"/>
    <cellStyle name="Normal1" xfId="33"/>
    <cellStyle name="Price_Body" xfId="34"/>
    <cellStyle name="Акцент1 2" xfId="35"/>
    <cellStyle name="Акцент1 3" xfId="100"/>
    <cellStyle name="Акцент2 2" xfId="36"/>
    <cellStyle name="Акцент2 3" xfId="101"/>
    <cellStyle name="Акцент3 2" xfId="37"/>
    <cellStyle name="Акцент3 3" xfId="102"/>
    <cellStyle name="Акцент4 2" xfId="38"/>
    <cellStyle name="Акцент4 3" xfId="103"/>
    <cellStyle name="Акцент5 2" xfId="39"/>
    <cellStyle name="Акцент5 3" xfId="104"/>
    <cellStyle name="Акцент6 2" xfId="40"/>
    <cellStyle name="Акцент6 3" xfId="105"/>
    <cellStyle name="Беззащитный" xfId="41"/>
    <cellStyle name="Ввод  2" xfId="42"/>
    <cellStyle name="Ввод  3" xfId="106"/>
    <cellStyle name="Вывод 2" xfId="43"/>
    <cellStyle name="Вывод 3" xfId="107"/>
    <cellStyle name="Вычисление 2" xfId="44"/>
    <cellStyle name="Вычисление 3" xfId="108"/>
    <cellStyle name="Денежный 2" xfId="45"/>
    <cellStyle name="Заголовок" xfId="46"/>
    <cellStyle name="Заголовок 1 2" xfId="47"/>
    <cellStyle name="Заголовок 1 3" xfId="109"/>
    <cellStyle name="Заголовок 2 2" xfId="48"/>
    <cellStyle name="Заголовок 2 3" xfId="110"/>
    <cellStyle name="Заголовок 3 2" xfId="49"/>
    <cellStyle name="Заголовок 3 3" xfId="111"/>
    <cellStyle name="Заголовок 4 2" xfId="50"/>
    <cellStyle name="Заголовок 4 3" xfId="112"/>
    <cellStyle name="ЗаголовокСтолбца" xfId="51"/>
    <cellStyle name="Защитный" xfId="52"/>
    <cellStyle name="Значение" xfId="53"/>
    <cellStyle name="Итог 2" xfId="54"/>
    <cellStyle name="Итог 3" xfId="113"/>
    <cellStyle name="Контрольная ячейка 2" xfId="55"/>
    <cellStyle name="Контрольная ячейка 3" xfId="114"/>
    <cellStyle name="Мои наименования показателей" xfId="56"/>
    <cellStyle name="Мой заголовок" xfId="57"/>
    <cellStyle name="Мой заголовок листа" xfId="58"/>
    <cellStyle name="Название 2" xfId="59"/>
    <cellStyle name="Название 3" xfId="115"/>
    <cellStyle name="Нейтральный 2" xfId="60"/>
    <cellStyle name="Нейтральный 3" xfId="116"/>
    <cellStyle name="Обычнsй" xfId="61"/>
    <cellStyle name="Обычный" xfId="0" builtinId="0"/>
    <cellStyle name="Обычный 2" xfId="2"/>
    <cellStyle name="Обычный 2 2" xfId="62"/>
    <cellStyle name="Обычный 2 3" xfId="117"/>
    <cellStyle name="Обычный 3" xfId="1"/>
    <cellStyle name="Обычный_Свод УСЛУГИ 2008 080226-01" xfId="63"/>
    <cellStyle name="Перенос_слов" xfId="64"/>
    <cellStyle name="Плохой 2" xfId="65"/>
    <cellStyle name="Плохой 3" xfId="118"/>
    <cellStyle name="Пояснение 2" xfId="66"/>
    <cellStyle name="Пояснение 3" xfId="119"/>
    <cellStyle name="Примечание 2" xfId="67"/>
    <cellStyle name="Примечание 3" xfId="120"/>
    <cellStyle name="Процентный 2" xfId="68"/>
    <cellStyle name="Процентный 2 2" xfId="130"/>
    <cellStyle name="Процентный 2 3" xfId="156"/>
    <cellStyle name="Процентный 2 4" xfId="155"/>
    <cellStyle name="Процентный 2 5" xfId="160"/>
    <cellStyle name="Процентный 3" xfId="126"/>
    <cellStyle name="Связанная ячейка 2" xfId="69"/>
    <cellStyle name="Связанная ячейка 3" xfId="121"/>
    <cellStyle name="Стиль 1" xfId="70"/>
    <cellStyle name="Стиль 1 2" xfId="71"/>
    <cellStyle name="Текст предупреждения 2" xfId="72"/>
    <cellStyle name="Текст предупреждения 3" xfId="122"/>
    <cellStyle name="Текстовый" xfId="73"/>
    <cellStyle name="Тысячи [0]_3Com" xfId="74"/>
    <cellStyle name="Тысячи_3Com" xfId="75"/>
    <cellStyle name="Финансовый 2" xfId="76"/>
    <cellStyle name="Финансовый 2 2" xfId="77"/>
    <cellStyle name="Финансовый 2 2 2" xfId="131"/>
    <cellStyle name="Финансовый 2 3" xfId="123"/>
    <cellStyle name="Финансовый 2 3 2" xfId="157"/>
    <cellStyle name="Финансовый 2 4" xfId="153"/>
    <cellStyle name="Финансовый 2 5" xfId="158"/>
    <cellStyle name="Финансовый 3" xfId="125"/>
    <cellStyle name="Финансовый 4" xfId="154"/>
    <cellStyle name="Финансовый 5" xfId="159"/>
    <cellStyle name="Формула" xfId="78"/>
    <cellStyle name="ФормулаВБ" xfId="79"/>
    <cellStyle name="ФормулаНаКонтроль" xfId="80"/>
    <cellStyle name="Хороший 2" xfId="81"/>
    <cellStyle name="Хороший 3" xfId="124"/>
    <cellStyle name="㼿" xfId="132"/>
    <cellStyle name="㼿?" xfId="133"/>
    <cellStyle name="㼿㼿" xfId="134"/>
    <cellStyle name="㼿㼿?" xfId="135"/>
    <cellStyle name="㼿㼿? 2" xfId="136"/>
    <cellStyle name="㼿㼿? 3" xfId="137"/>
    <cellStyle name="㼿㼿㼿" xfId="138"/>
    <cellStyle name="㼿㼿㼿 2" xfId="139"/>
    <cellStyle name="㼿㼿㼿 3" xfId="140"/>
    <cellStyle name="㼿㼿㼿?" xfId="141"/>
    <cellStyle name="㼿㼿㼿㼿" xfId="142"/>
    <cellStyle name="㼿㼿㼿㼿?" xfId="143"/>
    <cellStyle name="㼿㼿㼿㼿㼿" xfId="144"/>
    <cellStyle name="㼿㼿㼿㼿㼿?" xfId="145"/>
    <cellStyle name="㼿㼿㼿㼿㼿㼿" xfId="146"/>
    <cellStyle name="㼿㼿㼿㼿㼿㼿?" xfId="147"/>
    <cellStyle name="㼿㼿㼿㼿㼿㼿㼿" xfId="148"/>
    <cellStyle name="㼿㼿㼿㼿㼿㼿㼿㼿" xfId="149"/>
    <cellStyle name="㼿㼿㼿㼿㼿㼿㼿㼿㼿" xfId="150"/>
    <cellStyle name="㼿㼿㼿㼿㼿㼿㼿㼿㼿㼿" xfId="151"/>
    <cellStyle name="㼿㼿㼿㼿㼿㼿㼿㼿㼿㼿㼿㼿㼿㼿㼿㼿㼿㼿㼿㼿㼿㼿㼿㼿㼿㼿㼿㼿㼿" xfId="15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tabSelected="1" workbookViewId="0">
      <pane xSplit="2" ySplit="6" topLeftCell="G7" activePane="bottomRight" state="frozen"/>
      <selection pane="topRight" activeCell="C1" sqref="C1"/>
      <selection pane="bottomLeft" activeCell="A7" sqref="A7"/>
      <selection pane="bottomRight" activeCell="M7" sqref="M7:N22"/>
    </sheetView>
  </sheetViews>
  <sheetFormatPr defaultRowHeight="15.75"/>
  <cols>
    <col min="1" max="1" width="30.25" customWidth="1"/>
    <col min="2" max="2" width="10.25" customWidth="1"/>
    <col min="3" max="3" width="11.75" bestFit="1" customWidth="1"/>
    <col min="4" max="4" width="13.125" bestFit="1" customWidth="1"/>
    <col min="5" max="5" width="10.875" bestFit="1" customWidth="1"/>
    <col min="6" max="6" width="11.875" bestFit="1" customWidth="1"/>
    <col min="7" max="7" width="11.625" bestFit="1" customWidth="1"/>
    <col min="8" max="8" width="11.5" customWidth="1"/>
    <col min="9" max="9" width="12.5" customWidth="1"/>
    <col min="10" max="10" width="11.375" bestFit="1" customWidth="1"/>
    <col min="11" max="11" width="14" bestFit="1" customWidth="1"/>
    <col min="12" max="12" width="13.125" bestFit="1" customWidth="1"/>
    <col min="13" max="13" width="11.875" bestFit="1" customWidth="1"/>
    <col min="14" max="15" width="12.625" bestFit="1" customWidth="1"/>
  </cols>
  <sheetData>
    <row r="1" spans="1:15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</row>
    <row r="2" spans="1:15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</row>
    <row r="3" spans="1: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1"/>
      <c r="M3" s="1"/>
      <c r="N3" s="1"/>
      <c r="O3" s="1"/>
    </row>
    <row r="4" spans="1:15">
      <c r="A4" s="49" t="s">
        <v>1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</row>
    <row r="5" spans="1:15" ht="16.5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37.5" customHeight="1" thickBot="1">
      <c r="A6" s="3" t="s">
        <v>2</v>
      </c>
      <c r="B6" s="4" t="s">
        <v>3</v>
      </c>
      <c r="C6" s="16">
        <v>41640</v>
      </c>
      <c r="D6" s="16">
        <v>41671</v>
      </c>
      <c r="E6" s="16">
        <v>41699</v>
      </c>
      <c r="F6" s="16">
        <v>41730</v>
      </c>
      <c r="G6" s="16">
        <v>41760</v>
      </c>
      <c r="H6" s="16">
        <v>41791</v>
      </c>
      <c r="I6" s="16">
        <v>41821</v>
      </c>
      <c r="J6" s="16">
        <v>41852</v>
      </c>
      <c r="K6" s="16">
        <v>41883</v>
      </c>
      <c r="L6" s="16">
        <v>41913</v>
      </c>
      <c r="M6" s="16">
        <v>41944</v>
      </c>
      <c r="N6" s="16">
        <v>41974</v>
      </c>
      <c r="O6" s="5" t="s">
        <v>4</v>
      </c>
    </row>
    <row r="7" spans="1:15" ht="28.5">
      <c r="A7" s="6" t="s">
        <v>5</v>
      </c>
      <c r="B7" s="12" t="s">
        <v>6</v>
      </c>
      <c r="C7" s="17">
        <f t="shared" ref="C7:G7" si="0">C8</f>
        <v>33440.566000000021</v>
      </c>
      <c r="D7" s="17">
        <f t="shared" si="0"/>
        <v>29829.608</v>
      </c>
      <c r="E7" s="17">
        <f t="shared" si="0"/>
        <v>32919.978999999992</v>
      </c>
      <c r="F7" s="17">
        <f t="shared" si="0"/>
        <v>30607.401999999998</v>
      </c>
      <c r="G7" s="26">
        <f t="shared" si="0"/>
        <v>29337.301999999992</v>
      </c>
      <c r="H7" s="26">
        <f>H8</f>
        <v>29525.700119999961</v>
      </c>
      <c r="I7" s="50">
        <f t="shared" ref="I7:N7" si="1">I8</f>
        <v>31046.59</v>
      </c>
      <c r="J7" s="51">
        <f t="shared" si="1"/>
        <v>20271.635999999999</v>
      </c>
      <c r="K7" s="51">
        <f t="shared" si="1"/>
        <v>18158.302</v>
      </c>
      <c r="L7" s="51">
        <f t="shared" si="1"/>
        <v>31693.843000000001</v>
      </c>
      <c r="M7" s="51">
        <f t="shared" si="1"/>
        <v>31706.041000000001</v>
      </c>
      <c r="N7" s="51">
        <f t="shared" si="1"/>
        <v>32042.387999999999</v>
      </c>
      <c r="O7" s="26">
        <f>SUM(C7:N7)</f>
        <v>350579.35712</v>
      </c>
    </row>
    <row r="8" spans="1:15">
      <c r="A8" s="7" t="s">
        <v>7</v>
      </c>
      <c r="B8" s="9" t="s">
        <v>6</v>
      </c>
      <c r="C8" s="18">
        <v>33440.566000000021</v>
      </c>
      <c r="D8" s="19">
        <v>29829.608</v>
      </c>
      <c r="E8" s="18">
        <v>32919.978999999992</v>
      </c>
      <c r="F8" s="18">
        <v>30607.401999999998</v>
      </c>
      <c r="G8" s="27">
        <v>29337.301999999992</v>
      </c>
      <c r="H8" s="27">
        <v>29525.700119999961</v>
      </c>
      <c r="I8" s="27">
        <v>31046.59</v>
      </c>
      <c r="J8" s="27">
        <v>20271.635999999999</v>
      </c>
      <c r="K8" s="28">
        <v>18158.302</v>
      </c>
      <c r="L8" s="27">
        <v>31693.843000000001</v>
      </c>
      <c r="M8" s="27">
        <v>31706.041000000001</v>
      </c>
      <c r="N8" s="27">
        <v>32042.387999999999</v>
      </c>
      <c r="O8" s="30">
        <f>SUM(C8:N8)</f>
        <v>350579.35712</v>
      </c>
    </row>
    <row r="9" spans="1:15" ht="30">
      <c r="A9" s="7" t="s">
        <v>8</v>
      </c>
      <c r="B9" s="9" t="s">
        <v>9</v>
      </c>
      <c r="C9" s="18">
        <v>44.616</v>
      </c>
      <c r="D9" s="19">
        <v>44.527999999999999</v>
      </c>
      <c r="E9" s="18">
        <v>44.323000000000008</v>
      </c>
      <c r="F9" s="18">
        <v>43.164999999999999</v>
      </c>
      <c r="G9" s="27">
        <v>40.512999999999998</v>
      </c>
      <c r="H9" s="27">
        <v>42.44</v>
      </c>
      <c r="I9" s="27">
        <v>42.793999999999997</v>
      </c>
      <c r="J9" s="27">
        <v>26.876000000000001</v>
      </c>
      <c r="K9" s="28">
        <v>25.347000000000001</v>
      </c>
      <c r="L9" s="38">
        <v>42.62</v>
      </c>
      <c r="M9" s="38">
        <v>45.209000000000003</v>
      </c>
      <c r="N9" s="38">
        <v>43.792000000000002</v>
      </c>
      <c r="O9" s="30">
        <f>SUM(C9:N9)</f>
        <v>486.22299999999996</v>
      </c>
    </row>
    <row r="10" spans="1:15" ht="36" customHeight="1">
      <c r="A10" s="7" t="s">
        <v>10</v>
      </c>
      <c r="B10" s="9" t="s">
        <v>9</v>
      </c>
      <c r="C10" s="18">
        <v>11.87</v>
      </c>
      <c r="D10" s="19">
        <v>12.064</v>
      </c>
      <c r="E10" s="40">
        <v>12.278</v>
      </c>
      <c r="F10" s="18">
        <v>11.324999999999999</v>
      </c>
      <c r="G10" s="27">
        <v>11.598000000000001</v>
      </c>
      <c r="H10" s="27">
        <v>10.835000000000001</v>
      </c>
      <c r="I10" s="38">
        <v>10.788</v>
      </c>
      <c r="J10" s="38">
        <v>10.714</v>
      </c>
      <c r="K10" s="29">
        <v>10.769</v>
      </c>
      <c r="L10" s="38">
        <v>10.675000000000001</v>
      </c>
      <c r="M10" s="38">
        <v>9.3249999999999993</v>
      </c>
      <c r="N10" s="38">
        <v>9.3260000000000005</v>
      </c>
      <c r="O10" s="30">
        <f t="shared" ref="O10:O21" si="2">SUM(C10:N10)</f>
        <v>131.56700000000001</v>
      </c>
    </row>
    <row r="11" spans="1:15" ht="28.5">
      <c r="A11" s="34" t="s">
        <v>11</v>
      </c>
      <c r="B11" s="11" t="s">
        <v>6</v>
      </c>
      <c r="C11" s="20">
        <f t="shared" ref="C11:N11" si="3">C12</f>
        <v>15758.197999999999</v>
      </c>
      <c r="D11" s="20">
        <f t="shared" si="3"/>
        <v>15294.691000000003</v>
      </c>
      <c r="E11" s="20">
        <f t="shared" si="3"/>
        <v>14200.787</v>
      </c>
      <c r="F11" s="20">
        <f t="shared" si="3"/>
        <v>14189.638000000001</v>
      </c>
      <c r="G11" s="20">
        <f t="shared" si="3"/>
        <v>15314.393</v>
      </c>
      <c r="H11" s="20">
        <f t="shared" si="3"/>
        <v>13562.472000000005</v>
      </c>
      <c r="I11" s="20">
        <f t="shared" si="3"/>
        <v>14917.838</v>
      </c>
      <c r="J11" s="20">
        <f t="shared" si="3"/>
        <v>15289.754000000001</v>
      </c>
      <c r="K11" s="39">
        <f t="shared" si="3"/>
        <v>15845.468000000001</v>
      </c>
      <c r="L11" s="20">
        <f t="shared" si="3"/>
        <v>17738.714</v>
      </c>
      <c r="M11" s="20">
        <f t="shared" si="3"/>
        <v>18889.505000000001</v>
      </c>
      <c r="N11" s="20">
        <f t="shared" si="3"/>
        <v>18309.293000000001</v>
      </c>
      <c r="O11" s="20">
        <f t="shared" si="2"/>
        <v>189310.75100000005</v>
      </c>
    </row>
    <row r="12" spans="1:15">
      <c r="A12" s="7" t="s">
        <v>7</v>
      </c>
      <c r="B12" s="9" t="s">
        <v>6</v>
      </c>
      <c r="C12" s="18">
        <v>15758.197999999999</v>
      </c>
      <c r="D12" s="19">
        <v>15294.691000000003</v>
      </c>
      <c r="E12" s="18">
        <v>14200.787</v>
      </c>
      <c r="F12" s="18">
        <v>14189.638000000001</v>
      </c>
      <c r="G12" s="27">
        <v>15314.393</v>
      </c>
      <c r="H12" s="27">
        <v>13562.472000000005</v>
      </c>
      <c r="I12" s="27">
        <v>14917.838</v>
      </c>
      <c r="J12" s="27">
        <v>15289.754000000001</v>
      </c>
      <c r="K12" s="29">
        <v>15845.468000000001</v>
      </c>
      <c r="L12" s="27">
        <v>17738.714</v>
      </c>
      <c r="M12" s="27">
        <v>18889.505000000001</v>
      </c>
      <c r="N12" s="27">
        <v>18309.293000000001</v>
      </c>
      <c r="O12" s="30">
        <f t="shared" si="2"/>
        <v>189310.75100000005</v>
      </c>
    </row>
    <row r="13" spans="1:15" ht="30">
      <c r="A13" s="7" t="s">
        <v>8</v>
      </c>
      <c r="B13" s="9" t="s">
        <v>9</v>
      </c>
      <c r="C13" s="18">
        <v>25.023000000000007</v>
      </c>
      <c r="D13" s="19">
        <v>23.509601</v>
      </c>
      <c r="E13" s="18">
        <v>20.840999999999998</v>
      </c>
      <c r="F13" s="18">
        <v>19.821999999999999</v>
      </c>
      <c r="G13" s="27">
        <v>22.853999999999999</v>
      </c>
      <c r="H13" s="27">
        <v>25.733000000000001</v>
      </c>
      <c r="I13" s="45">
        <v>25.307000000000002</v>
      </c>
      <c r="J13" s="27">
        <v>22.074000000000002</v>
      </c>
      <c r="K13" s="29">
        <v>22.806000000000001</v>
      </c>
      <c r="L13" s="27">
        <v>25.824000000000002</v>
      </c>
      <c r="M13" s="27">
        <v>30.120999999999999</v>
      </c>
      <c r="N13" s="27">
        <v>27.417999999999999</v>
      </c>
      <c r="O13" s="30">
        <f t="shared" si="2"/>
        <v>291.33260100000007</v>
      </c>
    </row>
    <row r="14" spans="1:15" ht="42.75">
      <c r="A14" s="8" t="s">
        <v>12</v>
      </c>
      <c r="B14" s="11" t="s">
        <v>6</v>
      </c>
      <c r="C14" s="20">
        <f>C15+C18</f>
        <v>67.893999999999991</v>
      </c>
      <c r="D14" s="20">
        <f t="shared" ref="D14:G14" si="4">D15+D18</f>
        <v>108.36799999999999</v>
      </c>
      <c r="E14" s="20">
        <f t="shared" si="4"/>
        <v>69.317999999999998</v>
      </c>
      <c r="F14" s="20">
        <f t="shared" si="4"/>
        <v>54.542999999999999</v>
      </c>
      <c r="G14" s="20">
        <f t="shared" si="4"/>
        <v>11.96</v>
      </c>
      <c r="H14" s="20">
        <f t="shared" ref="H14" si="5">H15+H18</f>
        <v>5.25</v>
      </c>
      <c r="I14" s="20">
        <f t="shared" ref="I14" si="6">I15+I18</f>
        <v>6.3361999999999998</v>
      </c>
      <c r="J14" s="20">
        <f t="shared" ref="J14" si="7">J15+J18</f>
        <v>4.6370000000000005</v>
      </c>
      <c r="K14" s="20">
        <f t="shared" ref="K14" si="8">K15+K18</f>
        <v>5.7530000000000001</v>
      </c>
      <c r="L14" s="20">
        <f t="shared" ref="L14:M14" si="9">L15+L18</f>
        <v>33.716000000000008</v>
      </c>
      <c r="M14" s="20">
        <f t="shared" si="9"/>
        <v>52.884999999999991</v>
      </c>
      <c r="N14" s="20">
        <f t="shared" ref="N14" si="10">N15+N18</f>
        <v>60.572000000000003</v>
      </c>
      <c r="O14" s="20">
        <f t="shared" si="2"/>
        <v>481.23219999999998</v>
      </c>
    </row>
    <row r="15" spans="1:15" ht="30">
      <c r="A15" s="35" t="s">
        <v>13</v>
      </c>
      <c r="B15" s="15" t="s">
        <v>6</v>
      </c>
      <c r="C15" s="21">
        <v>58.153999999999996</v>
      </c>
      <c r="D15" s="21">
        <v>36.633000000000003</v>
      </c>
      <c r="E15" s="21">
        <v>31.021999999999998</v>
      </c>
      <c r="F15" s="21">
        <v>15.515000000000001</v>
      </c>
      <c r="G15" s="31">
        <v>4.452</v>
      </c>
      <c r="H15" s="31">
        <f>SUM(H16:H17)</f>
        <v>2.9289999999999998</v>
      </c>
      <c r="I15" s="31">
        <f t="shared" ref="I15:N15" si="11">SUM(I16:I17)</f>
        <v>3.7990000000000004</v>
      </c>
      <c r="J15" s="31">
        <f t="shared" si="11"/>
        <v>2.133</v>
      </c>
      <c r="K15" s="31">
        <f t="shared" si="11"/>
        <v>2.6549999999999998</v>
      </c>
      <c r="L15" s="31">
        <f t="shared" si="11"/>
        <v>5.5990000000000002</v>
      </c>
      <c r="M15" s="31">
        <f t="shared" si="11"/>
        <v>6.5619999999999994</v>
      </c>
      <c r="N15" s="31">
        <f t="shared" si="11"/>
        <v>5.6050000000000004</v>
      </c>
      <c r="O15" s="41">
        <f t="shared" si="2"/>
        <v>175.05800000000002</v>
      </c>
    </row>
    <row r="16" spans="1:15">
      <c r="A16" s="13" t="s">
        <v>14</v>
      </c>
      <c r="B16" s="9" t="s">
        <v>6</v>
      </c>
      <c r="C16" s="18">
        <v>32.119999999999997</v>
      </c>
      <c r="D16" s="18">
        <v>20.869000000000003</v>
      </c>
      <c r="E16" s="18">
        <v>18.103999999999999</v>
      </c>
      <c r="F16" s="18">
        <v>10.026000000000002</v>
      </c>
      <c r="G16" s="27">
        <v>2.9170000000000003</v>
      </c>
      <c r="H16" s="27">
        <v>2.0659999999999998</v>
      </c>
      <c r="I16" s="27">
        <v>2.3940000000000001</v>
      </c>
      <c r="J16" s="27">
        <v>1.149</v>
      </c>
      <c r="K16" s="28">
        <v>1.0049999999999999</v>
      </c>
      <c r="L16" s="27">
        <v>3.5150000000000001</v>
      </c>
      <c r="M16" s="27">
        <v>3.867</v>
      </c>
      <c r="N16" s="27">
        <v>3.452</v>
      </c>
      <c r="O16" s="30">
        <f t="shared" si="2"/>
        <v>101.48400000000001</v>
      </c>
    </row>
    <row r="17" spans="1:15">
      <c r="A17" s="13" t="s">
        <v>15</v>
      </c>
      <c r="B17" s="9" t="s">
        <v>6</v>
      </c>
      <c r="C17" s="18">
        <v>26.033999999999999</v>
      </c>
      <c r="D17" s="18">
        <v>15.764000000000001</v>
      </c>
      <c r="E17" s="18">
        <v>12.917999999999999</v>
      </c>
      <c r="F17" s="18">
        <v>5.4889999999999999</v>
      </c>
      <c r="G17" s="27">
        <v>1.5349999999999999</v>
      </c>
      <c r="H17" s="27">
        <v>0.86299999999999999</v>
      </c>
      <c r="I17" s="27">
        <v>1.405</v>
      </c>
      <c r="J17" s="27">
        <v>0.98399999999999999</v>
      </c>
      <c r="K17" s="28">
        <v>1.65</v>
      </c>
      <c r="L17" s="27">
        <v>2.0840000000000001</v>
      </c>
      <c r="M17" s="27">
        <v>2.6949999999999998</v>
      </c>
      <c r="N17" s="27">
        <v>2.153</v>
      </c>
      <c r="O17" s="30">
        <f t="shared" si="2"/>
        <v>73.573999999999998</v>
      </c>
    </row>
    <row r="18" spans="1:15" ht="30">
      <c r="A18" s="35" t="s">
        <v>16</v>
      </c>
      <c r="B18" s="15" t="s">
        <v>6</v>
      </c>
      <c r="C18" s="36">
        <v>9.74</v>
      </c>
      <c r="D18" s="36">
        <v>71.734999999999999</v>
      </c>
      <c r="E18" s="36">
        <v>38.295999999999999</v>
      </c>
      <c r="F18" s="36">
        <v>39.027999999999999</v>
      </c>
      <c r="G18" s="37">
        <v>7.508</v>
      </c>
      <c r="H18" s="37">
        <f>SUM(H19:H21)</f>
        <v>2.3210000000000002</v>
      </c>
      <c r="I18" s="37">
        <f>SUM(I19:I21)</f>
        <v>2.5371999999999999</v>
      </c>
      <c r="J18" s="37">
        <f t="shared" ref="J18:N18" si="12">SUM(J19:J21)</f>
        <v>2.504</v>
      </c>
      <c r="K18" s="37">
        <f t="shared" si="12"/>
        <v>3.0979999999999999</v>
      </c>
      <c r="L18" s="37">
        <f t="shared" si="12"/>
        <v>28.117000000000004</v>
      </c>
      <c r="M18" s="37">
        <f t="shared" si="12"/>
        <v>46.322999999999993</v>
      </c>
      <c r="N18" s="37">
        <f t="shared" si="12"/>
        <v>54.966999999999999</v>
      </c>
      <c r="O18" s="42">
        <f t="shared" si="2"/>
        <v>306.17419999999998</v>
      </c>
    </row>
    <row r="19" spans="1:15">
      <c r="A19" s="13" t="s">
        <v>17</v>
      </c>
      <c r="B19" s="9" t="s">
        <v>6</v>
      </c>
      <c r="C19" s="18">
        <v>2.3029999999999999</v>
      </c>
      <c r="D19" s="18">
        <v>19.678999999999998</v>
      </c>
      <c r="E19" s="18">
        <v>8.347999999999999</v>
      </c>
      <c r="F19" s="18">
        <v>7.4420000000000002</v>
      </c>
      <c r="G19" s="27">
        <v>1.319</v>
      </c>
      <c r="H19" s="27">
        <v>0.47199999999999998</v>
      </c>
      <c r="I19" s="27">
        <v>0.51839999999999997</v>
      </c>
      <c r="J19" s="27">
        <v>0.47499999999999998</v>
      </c>
      <c r="K19" s="28">
        <v>0.53900000000000003</v>
      </c>
      <c r="L19" s="27">
        <v>5.8010000000000002</v>
      </c>
      <c r="M19" s="27">
        <v>9.9559999999999995</v>
      </c>
      <c r="N19" s="27">
        <v>12.363</v>
      </c>
      <c r="O19" s="30">
        <f t="shared" si="2"/>
        <v>69.215400000000002</v>
      </c>
    </row>
    <row r="20" spans="1:15">
      <c r="A20" s="13" t="s">
        <v>18</v>
      </c>
      <c r="B20" s="9" t="s">
        <v>6</v>
      </c>
      <c r="C20" s="18">
        <v>3.754</v>
      </c>
      <c r="D20" s="18">
        <v>27.148</v>
      </c>
      <c r="E20" s="18">
        <v>14.678000000000001</v>
      </c>
      <c r="F20" s="18">
        <v>19.855</v>
      </c>
      <c r="G20" s="27">
        <v>2.8090000000000002</v>
      </c>
      <c r="H20" s="27">
        <v>0.60799999999999998</v>
      </c>
      <c r="I20" s="27">
        <v>0.71099999999999997</v>
      </c>
      <c r="J20" s="27">
        <v>0.91700000000000004</v>
      </c>
      <c r="K20" s="28">
        <v>0.96</v>
      </c>
      <c r="L20" s="27">
        <v>11.082000000000001</v>
      </c>
      <c r="M20" s="27">
        <v>17.655999999999999</v>
      </c>
      <c r="N20" s="27">
        <v>21.416</v>
      </c>
      <c r="O20" s="30">
        <f t="shared" si="2"/>
        <v>121.59399999999999</v>
      </c>
    </row>
    <row r="21" spans="1:15" ht="16.5" thickBot="1">
      <c r="A21" s="14" t="s">
        <v>15</v>
      </c>
      <c r="B21" s="10" t="s">
        <v>6</v>
      </c>
      <c r="C21" s="22">
        <v>3.6829999999999998</v>
      </c>
      <c r="D21" s="22">
        <v>24.908000000000001</v>
      </c>
      <c r="E21" s="22">
        <v>15.27</v>
      </c>
      <c r="F21" s="22">
        <v>11.731</v>
      </c>
      <c r="G21" s="32">
        <v>3.38</v>
      </c>
      <c r="H21" s="32">
        <v>1.2410000000000001</v>
      </c>
      <c r="I21" s="32">
        <v>1.3077999999999999</v>
      </c>
      <c r="J21" s="32">
        <v>1.1120000000000001</v>
      </c>
      <c r="K21" s="33">
        <v>1.599</v>
      </c>
      <c r="L21" s="32">
        <v>11.234</v>
      </c>
      <c r="M21" s="32">
        <v>18.710999999999999</v>
      </c>
      <c r="N21" s="32">
        <v>21.187999999999999</v>
      </c>
      <c r="O21" s="43">
        <f t="shared" si="2"/>
        <v>115.3648</v>
      </c>
    </row>
    <row r="22" spans="1:15" ht="16.5" thickBot="1">
      <c r="A22" s="23" t="s">
        <v>19</v>
      </c>
      <c r="B22" s="24" t="s">
        <v>6</v>
      </c>
      <c r="C22" s="25">
        <f>C11+C7+C14</f>
        <v>49266.658000000018</v>
      </c>
      <c r="D22" s="25">
        <f>D11+D7+D14</f>
        <v>45232.667000000001</v>
      </c>
      <c r="E22" s="25">
        <f t="shared" ref="E22:O22" si="13">E11+E7+E14</f>
        <v>47190.083999999988</v>
      </c>
      <c r="F22" s="25">
        <f t="shared" si="13"/>
        <v>44851.582999999999</v>
      </c>
      <c r="G22" s="25">
        <f t="shared" si="13"/>
        <v>44663.654999999992</v>
      </c>
      <c r="H22" s="25">
        <f t="shared" si="13"/>
        <v>43093.422119999967</v>
      </c>
      <c r="I22" s="25">
        <f t="shared" si="13"/>
        <v>45970.764199999998</v>
      </c>
      <c r="J22" s="25">
        <f t="shared" si="13"/>
        <v>35566.027000000002</v>
      </c>
      <c r="K22" s="46">
        <f t="shared" si="13"/>
        <v>34009.523000000001</v>
      </c>
      <c r="L22" s="25">
        <f t="shared" si="13"/>
        <v>49466.273000000001</v>
      </c>
      <c r="M22" s="25">
        <f t="shared" si="13"/>
        <v>50648.431000000004</v>
      </c>
      <c r="N22" s="25">
        <f t="shared" si="13"/>
        <v>50412.252999999997</v>
      </c>
      <c r="O22" s="25">
        <f t="shared" si="13"/>
        <v>540371.34031999996</v>
      </c>
    </row>
    <row r="24" spans="1:15">
      <c r="K24" s="44"/>
    </row>
    <row r="25" spans="1:15">
      <c r="I25" s="44"/>
      <c r="L25" s="47"/>
    </row>
    <row r="26" spans="1:15">
      <c r="I26" s="44"/>
      <c r="J26" s="44"/>
      <c r="K26" s="44"/>
    </row>
  </sheetData>
  <mergeCells count="2">
    <mergeCell ref="A1:O2"/>
    <mergeCell ref="A4:O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Гайтова Элона Таймуразовна</dc:creator>
  <cp:lastModifiedBy>Гайтова Элона Таймуразовна</cp:lastModifiedBy>
  <dcterms:created xsi:type="dcterms:W3CDTF">2014-06-11T04:53:28Z</dcterms:created>
  <dcterms:modified xsi:type="dcterms:W3CDTF">2015-01-14T13:58:40Z</dcterms:modified>
</cp:coreProperties>
</file>