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2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<sst xmlns="http://schemas.openxmlformats.org/spreadsheetml/2006/main" count="12" uniqueCount="10">
  <si>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Период</t>
  </si>
  <si>
    <t>Объем, тыс.кВт.ч.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</si>
  <si>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</si>
  <si>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Всего покупка электроэнергии на розничном рынке:</t>
  </si>
  <si>
    <t>Тариф, руб./МВт.ч   (без НДС)</t>
  </si>
  <si>
    <t>Тариф, руб./МВт.ч (без НДС)</t>
  </si>
  <si>
    <t>Тариф, руб./МВт.ч  (без НДС)</t>
  </si>
  <si>
    <t>СОФ ОАО "Турбохолод"</t>
  </si>
  <si>
    <t>Поставщик:</t>
  </si>
  <si>
    <t>ПАО "РусГидро"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</si>
</sst>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15" xfId="60" applyNumberFormat="1" applyFont="1" applyBorder="1" applyAlignment="1">
      <alignment horizontal="right" vertical="center" indent="1"/>
    </xf>
    <xf numFmtId="4" fontId="5" fillId="0" borderId="16" xfId="60" applyNumberFormat="1" applyFont="1" applyBorder="1" applyAlignment="1">
      <alignment horizontal="right" vertical="center" indent="1"/>
    </xf>
    <xf numFmtId="4" fontId="5" fillId="0" borderId="17" xfId="60" applyNumberFormat="1" applyFont="1" applyBorder="1" applyAlignment="1">
      <alignment horizontal="right" vertical="center" indent="1"/>
    </xf>
    <xf numFmtId="4" fontId="5" fillId="0" borderId="18" xfId="60" applyNumberFormat="1" applyFont="1" applyBorder="1" applyAlignment="1">
      <alignment horizontal="right" vertical="center" indent="1"/>
    </xf>
    <xf numFmtId="4" fontId="5" fillId="0" borderId="17" xfId="60" applyNumberFormat="1" applyFont="1" applyBorder="1" applyAlignment="1">
      <alignment horizontal="right" indent="1"/>
    </xf>
    <xf numFmtId="4" fontId="5" fillId="0" borderId="19" xfId="60" applyNumberFormat="1" applyFont="1" applyBorder="1" applyAlignment="1">
      <alignment horizontal="right" indent="1"/>
    </xf>
    <xf numFmtId="4" fontId="5" fillId="0" borderId="20" xfId="60" applyNumberFormat="1" applyFont="1" applyBorder="1" applyAlignment="1">
      <alignment horizontal="right" indent="1"/>
    </xf>
    <xf numFmtId="4" fontId="5" fillId="0" borderId="21" xfId="60" applyNumberFormat="1" applyFont="1" applyBorder="1" applyAlignment="1">
      <alignment horizontal="right" indent="1"/>
    </xf>
    <xf numFmtId="4" fontId="5" fillId="0" borderId="22" xfId="60" applyNumberFormat="1" applyFont="1" applyBorder="1" applyAlignment="1">
      <alignment horizontal="right" vertical="center" indent="1"/>
    </xf>
    <xf numFmtId="4" fontId="5" fillId="0" borderId="23" xfId="60" applyNumberFormat="1" applyFont="1" applyBorder="1" applyAlignment="1">
      <alignment horizontal="right" vertical="center" indent="1"/>
    </xf>
    <xf numFmtId="4" fontId="5" fillId="0" borderId="20" xfId="60" applyNumberFormat="1" applyFont="1" applyBorder="1" applyAlignment="1">
      <alignment horizontal="right" vertical="center" indent="1"/>
    </xf>
    <xf numFmtId="4" fontId="5" fillId="0" borderId="24" xfId="60" applyNumberFormat="1" applyFont="1" applyBorder="1" applyAlignment="1">
      <alignment horizontal="right" vertical="center" indent="1"/>
    </xf>
    <xf numFmtId="179" fontId="5" fillId="0" borderId="0" xfId="6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90" zoomScalePageLayoutView="0" workbookViewId="0" topLeftCell="A1">
      <selection activeCell="E24" sqref="E24"/>
    </sheetView>
  </sheetViews>
  <sheetFormatPr defaultColWidth="9.140625" defaultRowHeight="12.75"/>
  <cols>
    <col min="1" max="1" width="23.7109375" style="6" customWidth="1"/>
    <col min="2" max="2" width="15.57421875" style="6" customWidth="1"/>
    <col min="3" max="3" width="15.421875" style="6" customWidth="1"/>
    <col min="4" max="4" width="17.421875" style="6" customWidth="1"/>
    <col min="5" max="5" width="16.140625" style="6" customWidth="1"/>
    <col min="6" max="6" width="17.7109375" style="6" customWidth="1"/>
    <col min="7" max="7" width="15.8515625" style="6" customWidth="1"/>
  </cols>
  <sheetData>
    <row r="1" spans="1:7" ht="82.5" customHeight="1" thickBot="1">
      <c r="A1" s="22" t="s">
        <v>2</v>
      </c>
      <c r="B1" s="22"/>
      <c r="C1" s="22"/>
      <c r="D1" s="22"/>
      <c r="E1" s="22"/>
      <c r="F1" s="22"/>
      <c r="G1" s="22"/>
    </row>
    <row r="2" spans="1:7" ht="15" thickBot="1">
      <c r="A2" s="23" t="s">
        <v>0</v>
      </c>
      <c r="B2" s="32" t="s">
        <v>8</v>
      </c>
      <c r="C2" s="33"/>
      <c r="D2" s="33"/>
      <c r="E2" s="34"/>
      <c r="F2" s="28" t="s">
        <v>3</v>
      </c>
      <c r="G2" s="29"/>
    </row>
    <row r="3" spans="1:7" ht="19.5" customHeight="1">
      <c r="A3" s="24"/>
      <c r="B3" s="26" t="s">
        <v>9</v>
      </c>
      <c r="C3" s="27"/>
      <c r="D3" s="26" t="s">
        <v>7</v>
      </c>
      <c r="E3" s="27"/>
      <c r="F3" s="30"/>
      <c r="G3" s="31"/>
    </row>
    <row r="4" spans="1:7" ht="43.5" thickBot="1">
      <c r="A4" s="25"/>
      <c r="B4" s="1" t="s">
        <v>1</v>
      </c>
      <c r="C4" s="2" t="s">
        <v>5</v>
      </c>
      <c r="D4" s="1" t="s">
        <v>1</v>
      </c>
      <c r="E4" s="2" t="s">
        <v>4</v>
      </c>
      <c r="F4" s="1" t="s">
        <v>1</v>
      </c>
      <c r="G4" s="2" t="s">
        <v>6</v>
      </c>
    </row>
    <row r="5" spans="1:7" ht="16.5" customHeight="1">
      <c r="A5" s="3">
        <v>42370</v>
      </c>
      <c r="B5" s="7">
        <v>442.579</v>
      </c>
      <c r="C5" s="8">
        <v>1069.66196708116</v>
      </c>
      <c r="D5" s="7">
        <v>291.8</v>
      </c>
      <c r="E5" s="8">
        <v>1090.74912001487</v>
      </c>
      <c r="F5" s="15">
        <f aca="true" t="shared" si="0" ref="F5:F10">B5+D5</f>
        <v>734.379</v>
      </c>
      <c r="G5" s="16">
        <f aca="true" t="shared" si="1" ref="G5:G10">(B5*C5+D5*E5)/F5</f>
        <v>1078.0407894958212</v>
      </c>
    </row>
    <row r="6" spans="1:7" ht="16.5" customHeight="1">
      <c r="A6" s="4">
        <v>42401</v>
      </c>
      <c r="B6" s="9">
        <v>427.482</v>
      </c>
      <c r="C6" s="10">
        <v>1117.81903554</v>
      </c>
      <c r="D6" s="9">
        <v>267.3</v>
      </c>
      <c r="E6" s="10">
        <v>1167.386261</v>
      </c>
      <c r="F6" s="9">
        <f t="shared" si="0"/>
        <v>694.782</v>
      </c>
      <c r="G6" s="10">
        <f t="shared" si="1"/>
        <v>1136.888786001955</v>
      </c>
    </row>
    <row r="7" spans="1:7" ht="16.5" customHeight="1">
      <c r="A7" s="4">
        <v>42430</v>
      </c>
      <c r="B7" s="9">
        <v>56.337</v>
      </c>
      <c r="C7" s="10">
        <v>1024.40955353</v>
      </c>
      <c r="D7" s="9">
        <v>297.2</v>
      </c>
      <c r="E7" s="10">
        <v>1050.5008</v>
      </c>
      <c r="F7" s="9">
        <f t="shared" si="0"/>
        <v>353.537</v>
      </c>
      <c r="G7" s="10">
        <f t="shared" si="1"/>
        <v>1046.3430950005788</v>
      </c>
    </row>
    <row r="8" spans="1:7" ht="16.5" customHeight="1">
      <c r="A8" s="4">
        <v>42461</v>
      </c>
      <c r="B8" s="9">
        <v>336.368</v>
      </c>
      <c r="C8" s="10">
        <v>1057.7185137</v>
      </c>
      <c r="D8" s="9">
        <v>499.6</v>
      </c>
      <c r="E8" s="10">
        <v>1122.26471</v>
      </c>
      <c r="F8" s="9">
        <f t="shared" si="0"/>
        <v>835.9680000000001</v>
      </c>
      <c r="G8" s="10">
        <f t="shared" si="1"/>
        <v>1096.2932912889507</v>
      </c>
    </row>
    <row r="9" spans="1:7" ht="16.5" customHeight="1">
      <c r="A9" s="4">
        <v>42491</v>
      </c>
      <c r="B9" s="11">
        <v>1048.971</v>
      </c>
      <c r="C9" s="12">
        <v>1040.71650217</v>
      </c>
      <c r="D9" s="11">
        <v>1302</v>
      </c>
      <c r="E9" s="12">
        <v>1063.6328334504901</v>
      </c>
      <c r="F9" s="9">
        <f t="shared" si="0"/>
        <v>2350.971</v>
      </c>
      <c r="G9" s="10">
        <f t="shared" si="1"/>
        <v>1053.4078808927482</v>
      </c>
    </row>
    <row r="10" spans="1:7" ht="16.5" customHeight="1">
      <c r="A10" s="4">
        <v>42522</v>
      </c>
      <c r="B10" s="11">
        <v>1129.393</v>
      </c>
      <c r="C10" s="12">
        <v>968.3808757207461</v>
      </c>
      <c r="D10" s="11">
        <v>1933.5</v>
      </c>
      <c r="E10" s="12">
        <v>998.125078346548</v>
      </c>
      <c r="F10" s="9">
        <f t="shared" si="0"/>
        <v>3062.893</v>
      </c>
      <c r="G10" s="10">
        <f t="shared" si="1"/>
        <v>987.1573774715379</v>
      </c>
    </row>
    <row r="11" spans="1:7" ht="16.5" customHeight="1">
      <c r="A11" s="4">
        <v>42552</v>
      </c>
      <c r="B11" s="11">
        <f>804102/1000</f>
        <v>804.102</v>
      </c>
      <c r="C11" s="12">
        <f>1.15959934187*1000</f>
        <v>1159.59934187</v>
      </c>
      <c r="D11" s="11">
        <f>1874100/1000</f>
        <v>1874.1</v>
      </c>
      <c r="E11" s="12">
        <f>1.15779758690951*1000</f>
        <v>1157.79758690951</v>
      </c>
      <c r="F11" s="9">
        <f>B11+D11</f>
        <v>2678.2019999999998</v>
      </c>
      <c r="G11" s="10">
        <f>(B11*C11+D11*E11)/F11</f>
        <v>1158.3385448982056</v>
      </c>
    </row>
    <row r="12" spans="1:8" ht="16.5" customHeight="1">
      <c r="A12" s="4">
        <v>42583</v>
      </c>
      <c r="B12" s="11">
        <v>1184.724</v>
      </c>
      <c r="C12" s="12">
        <v>1461.96100583593</v>
      </c>
      <c r="D12" s="11">
        <v>2651.7</v>
      </c>
      <c r="E12" s="12">
        <v>1502.80887547675</v>
      </c>
      <c r="F12" s="9">
        <f>B12+D12</f>
        <v>3836.424</v>
      </c>
      <c r="G12" s="10">
        <f>(B12*C12+D12*E12)/F12</f>
        <v>1490.1946671639173</v>
      </c>
      <c r="H12" s="21"/>
    </row>
    <row r="13" spans="1:7" ht="16.5" customHeight="1">
      <c r="A13" s="4">
        <v>42614</v>
      </c>
      <c r="B13" s="11">
        <v>1457.724</v>
      </c>
      <c r="C13" s="12">
        <v>1234.28169495153</v>
      </c>
      <c r="D13" s="11">
        <v>1055.433</v>
      </c>
      <c r="E13" s="12">
        <v>1295.28798743329</v>
      </c>
      <c r="F13" s="9">
        <f>B13+D13</f>
        <v>2513.157</v>
      </c>
      <c r="G13" s="10">
        <f>(B13*C13+D13*E13)/F13</f>
        <v>1259.9020816973245</v>
      </c>
    </row>
    <row r="14" spans="1:7" ht="16.5" customHeight="1">
      <c r="A14" s="4">
        <v>42644</v>
      </c>
      <c r="B14" s="11">
        <v>765.658</v>
      </c>
      <c r="C14" s="12">
        <v>1242.59487918</v>
      </c>
      <c r="D14" s="11">
        <v>440.787</v>
      </c>
      <c r="E14" s="12">
        <v>1250.45140609787</v>
      </c>
      <c r="F14" s="9">
        <f>B14+D14</f>
        <v>1206.445</v>
      </c>
      <c r="G14" s="10">
        <f>(B14*C14+D14*E14)/F14</f>
        <v>1245.4653415140037</v>
      </c>
    </row>
    <row r="15" spans="1:7" ht="16.5" customHeight="1">
      <c r="A15" s="4">
        <v>42675</v>
      </c>
      <c r="B15" s="11">
        <v>933.028</v>
      </c>
      <c r="C15" s="12">
        <v>1253.77470641788</v>
      </c>
      <c r="D15" s="11">
        <v>395.771</v>
      </c>
      <c r="E15" s="12">
        <v>1280.7385532697</v>
      </c>
      <c r="F15" s="9">
        <f>B15+D15</f>
        <v>1328.799</v>
      </c>
      <c r="G15" s="10">
        <f>(B15*C15+D15*E15)/F15</f>
        <v>1261.80564912057</v>
      </c>
    </row>
    <row r="16" spans="1:7" ht="16.5" customHeight="1" thickBot="1">
      <c r="A16" s="5">
        <v>42705</v>
      </c>
      <c r="B16" s="13">
        <v>1082.907</v>
      </c>
      <c r="C16" s="14">
        <v>1272.87017150462</v>
      </c>
      <c r="D16" s="13">
        <v>328.814</v>
      </c>
      <c r="E16" s="14">
        <v>1267.16415412742</v>
      </c>
      <c r="F16" s="17">
        <f>B16+D16</f>
        <v>1411.721</v>
      </c>
      <c r="G16" s="18">
        <f>(B16*C16+D16*E16)/F16</f>
        <v>1271.5411423282696</v>
      </c>
    </row>
    <row r="20" ht="14.25">
      <c r="E20" s="19"/>
    </row>
    <row r="21" ht="14.25">
      <c r="E21" s="20"/>
    </row>
  </sheetData>
  <sheetProtection/>
  <mergeCells count="6">
    <mergeCell ref="A1:G1"/>
    <mergeCell ref="A2:A4"/>
    <mergeCell ref="B3:C3"/>
    <mergeCell ref="F2:G3"/>
    <mergeCell ref="D3:E3"/>
    <mergeCell ref="B2:E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Мерденова Виктория Петровна</cp:lastModifiedBy>
  <cp:lastPrinted>2008-01-14T11:51:18Z</cp:lastPrinted>
  <dcterms:created xsi:type="dcterms:W3CDTF">1996-10-08T23:32:33Z</dcterms:created>
  <dcterms:modified xsi:type="dcterms:W3CDTF">2017-01-11T10:29:46Z</dcterms:modified>
  <cp:category/>
  <cp:version/>
  <cp:contentType/>
  <cp:contentStatus/>
</cp:coreProperties>
</file>