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25" activeTab="0"/>
  </bookViews>
  <sheets>
    <sheet name="2016" sheetId="1" r:id="rId1"/>
  </sheets>
  <definedNames>
    <definedName name="_xlnm.Print_Area" localSheetId="0">'2016'!$A$1:$K$21</definedName>
  </definedNames>
  <calcPr fullCalcOnLoad="1"/>
</workbook>
</file>

<file path=xl/sharedStrings.xml><?xml version="1.0" encoding="utf-8"?>
<sst xmlns="http://schemas.openxmlformats.org/spreadsheetml/2006/main" count="38" uniqueCount="31">
  <si>
    <t>Период</t>
  </si>
  <si>
    <t>в том числе: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</si>
  <si>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</si>
  <si>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</si>
  <si>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</si>
  <si>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</si>
  <si>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</si>
  <si>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</si>
  <si>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</si>
  <si>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</si>
  <si>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</si>
  <si>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</si>
  <si>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</si>
  <si>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</si>
  <si>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</si>
  <si>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</si>
  <si>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</si>
  <si>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</si>
  <si>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</t>
  </si>
  <si>
    <t>МВт</t>
  </si>
  <si>
    <t>Объем электрической энергии, покупаемой на оптовом рынке в секторе свободной торговли (РСВ, БР) (п.22, абзац 2)</t>
  </si>
  <si>
    <t>Объем электрической энергии, покупаемой по двухсторонним договорам купли-продажи (п.22, абзац 2)</t>
  </si>
  <si>
    <t>Объем электрической энергии, покупаемой на оптовом рынке в регулируемом секторе (РД) (п.22, абзац 13)</t>
  </si>
  <si>
    <t>на оптовом рынке (п.22, абзац 5)</t>
  </si>
  <si>
    <t>на розничном рынке (п.22, абзац 5)</t>
  </si>
  <si>
    <t>Объём мощности, приобретённой по регулируемым договорам (п.22, абзац 7)</t>
  </si>
  <si>
    <t>Объем электрической энергии, покупаемой на розничном рынке (п.22, абзац 11)</t>
  </si>
  <si>
    <t>Фактический объём покупки электрической энергии (п.22, абзац 11)</t>
  </si>
  <si>
    <t>Объем электрической энергии, покупаемой на оптовом рынке (п.22, абзац 2, абзац 11)</t>
  </si>
  <si>
    <t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и 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</si>
  <si>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Фактический объем электрической энергии, покупаемой ПАО "Севкавказэнерго" с разбивкой по объемам, купленным на оптовом и розничном  рынках.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</si>
</sst>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0.0000"/>
    <numFmt numFmtId="178" formatCode="[$-419]mmmm\ yyyy;@"/>
    <numFmt numFmtId="179" formatCode="#,##0.00_ ;\-#,##0.00\ "/>
    <numFmt numFmtId="180" formatCode="_-* #,##0.00000000000_р_._-;\-* #,##0.00000000000_р_._-;_-* &quot;-&quot;??_р_._-;_-@_-"/>
    <numFmt numFmtId="181" formatCode="0.0%"/>
    <numFmt numFmtId="182" formatCode="#,##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2" fillId="32" borderId="11" applyNumberFormat="0" applyAlignment="0" applyProtection="0"/>
    <xf numFmtId="0" fontId="13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6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4" borderId="0" applyNumberFormat="0" applyBorder="0" applyAlignment="0" applyProtection="0"/>
    <xf numFmtId="0" fontId="2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5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3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36" borderId="18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5" fillId="0" borderId="20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9" fillId="0" borderId="22" xfId="80" applyFont="1" applyFill="1" applyBorder="1" applyAlignment="1">
      <alignment horizontal="center" vertical="center" wrapText="1"/>
      <protection/>
    </xf>
    <xf numFmtId="0" fontId="9" fillId="0" borderId="23" xfId="80" applyFont="1" applyFill="1" applyBorder="1" applyAlignment="1">
      <alignment horizontal="center" vertical="center" wrapText="1"/>
      <protection/>
    </xf>
    <xf numFmtId="0" fontId="9" fillId="0" borderId="24" xfId="80" applyFont="1" applyFill="1" applyBorder="1" applyAlignment="1">
      <alignment horizontal="center" vertical="center" wrapText="1"/>
      <protection/>
    </xf>
    <xf numFmtId="43" fontId="3" fillId="0" borderId="19" xfId="116" applyNumberFormat="1" applyFont="1" applyBorder="1" applyAlignment="1">
      <alignment horizontal="right"/>
    </xf>
    <xf numFmtId="43" fontId="3" fillId="0" borderId="19" xfId="116" applyFont="1" applyBorder="1" applyAlignment="1">
      <alignment horizontal="right"/>
    </xf>
    <xf numFmtId="43" fontId="3" fillId="0" borderId="25" xfId="116" applyFont="1" applyBorder="1" applyAlignment="1">
      <alignment horizontal="right"/>
    </xf>
    <xf numFmtId="43" fontId="3" fillId="0" borderId="25" xfId="116" applyFont="1" applyFill="1" applyBorder="1" applyAlignment="1">
      <alignment horizontal="right"/>
    </xf>
    <xf numFmtId="43" fontId="9" fillId="0" borderId="26" xfId="116" applyFont="1" applyBorder="1" applyAlignment="1">
      <alignment horizontal="right"/>
    </xf>
    <xf numFmtId="43" fontId="9" fillId="0" borderId="26" xfId="116" applyNumberFormat="1" applyFont="1" applyBorder="1" applyAlignment="1">
      <alignment horizontal="right"/>
    </xf>
    <xf numFmtId="43" fontId="9" fillId="0" borderId="27" xfId="116" applyNumberFormat="1" applyFont="1" applyBorder="1" applyAlignment="1">
      <alignment horizontal="right"/>
    </xf>
    <xf numFmtId="43" fontId="3" fillId="0" borderId="19" xfId="116" applyFont="1" applyFill="1" applyBorder="1" applyAlignment="1">
      <alignment horizontal="right"/>
    </xf>
    <xf numFmtId="43" fontId="53" fillId="0" borderId="0" xfId="0" applyNumberFormat="1" applyFont="1" applyAlignment="1">
      <alignment/>
    </xf>
    <xf numFmtId="0" fontId="9" fillId="0" borderId="28" xfId="80" applyFont="1" applyBorder="1" applyAlignment="1">
      <alignment horizontal="left"/>
      <protection/>
    </xf>
    <xf numFmtId="0" fontId="9" fillId="0" borderId="26" xfId="80" applyFont="1" applyBorder="1" applyAlignment="1">
      <alignment horizontal="left"/>
      <protection/>
    </xf>
    <xf numFmtId="0" fontId="9" fillId="0" borderId="22" xfId="80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3" xfId="80" applyFont="1" applyFill="1" applyBorder="1" applyAlignment="1">
      <alignment horizontal="center" vertical="center" wrapText="1"/>
      <protection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3" fontId="7" fillId="0" borderId="0" xfId="116" applyFont="1" applyBorder="1" applyAlignment="1">
      <alignment horizontal="center" vertical="center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28125" style="5" customWidth="1"/>
    <col min="2" max="2" width="9.8515625" style="5" customWidth="1"/>
    <col min="3" max="3" width="15.57421875" style="5" customWidth="1"/>
    <col min="4" max="4" width="16.140625" style="5" customWidth="1"/>
    <col min="5" max="5" width="14.140625" style="5" customWidth="1"/>
    <col min="6" max="6" width="19.8515625" style="5" customWidth="1"/>
    <col min="7" max="7" width="21.140625" style="5" customWidth="1"/>
    <col min="8" max="8" width="19.140625" style="5" customWidth="1"/>
    <col min="9" max="9" width="14.140625" style="5" customWidth="1"/>
    <col min="10" max="10" width="13.28125" style="5" customWidth="1"/>
    <col min="11" max="11" width="17.00390625" style="5" customWidth="1"/>
  </cols>
  <sheetData>
    <row r="1" ht="15">
      <c r="K1" s="6"/>
    </row>
    <row r="2" spans="1:11" ht="1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1.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5.75" thickBot="1"/>
    <row r="6" spans="1:12" ht="50.25" customHeight="1">
      <c r="A6" s="32" t="s">
        <v>0</v>
      </c>
      <c r="B6" s="33"/>
      <c r="C6" s="25" t="s">
        <v>27</v>
      </c>
      <c r="D6" s="22" t="s">
        <v>26</v>
      </c>
      <c r="E6" s="22" t="s">
        <v>28</v>
      </c>
      <c r="F6" s="33" t="s">
        <v>1</v>
      </c>
      <c r="G6" s="33"/>
      <c r="H6" s="33"/>
      <c r="I6" s="22" t="s">
        <v>18</v>
      </c>
      <c r="J6" s="22"/>
      <c r="K6" s="23" t="s">
        <v>25</v>
      </c>
      <c r="L6" s="2"/>
    </row>
    <row r="7" spans="1:12" ht="103.5" customHeight="1" thickBot="1">
      <c r="A7" s="34"/>
      <c r="B7" s="35"/>
      <c r="C7" s="26"/>
      <c r="D7" s="27"/>
      <c r="E7" s="27"/>
      <c r="F7" s="9" t="s">
        <v>20</v>
      </c>
      <c r="G7" s="9" t="s">
        <v>22</v>
      </c>
      <c r="H7" s="9" t="s">
        <v>21</v>
      </c>
      <c r="I7" s="9" t="s">
        <v>23</v>
      </c>
      <c r="J7" s="9" t="s">
        <v>24</v>
      </c>
      <c r="K7" s="24"/>
      <c r="L7" s="2"/>
    </row>
    <row r="8" spans="1:11" s="4" customFormat="1" ht="15">
      <c r="A8" s="7" t="s">
        <v>2</v>
      </c>
      <c r="B8" s="8" t="s">
        <v>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19</v>
      </c>
      <c r="J8" s="8" t="s">
        <v>19</v>
      </c>
      <c r="K8" s="10" t="s">
        <v>19</v>
      </c>
    </row>
    <row r="9" spans="1:11" ht="15">
      <c r="A9" s="28">
        <v>2016</v>
      </c>
      <c r="B9" s="1" t="s">
        <v>5</v>
      </c>
      <c r="C9" s="11">
        <f aca="true" t="shared" si="0" ref="C9:C20">D9+E9</f>
        <v>169.07726499999998</v>
      </c>
      <c r="D9" s="12">
        <v>0.734379</v>
      </c>
      <c r="E9" s="12">
        <v>168.342886</v>
      </c>
      <c r="F9" s="12">
        <f aca="true" t="shared" si="1" ref="F9:F20">E9-G9</f>
        <v>4.6328689999999995</v>
      </c>
      <c r="G9" s="12">
        <v>163.710017</v>
      </c>
      <c r="H9" s="12">
        <v>0</v>
      </c>
      <c r="I9" s="12">
        <v>273.812</v>
      </c>
      <c r="J9" s="12">
        <v>1.006</v>
      </c>
      <c r="K9" s="13">
        <v>504.14500000000004</v>
      </c>
    </row>
    <row r="10" spans="1:11" ht="15">
      <c r="A10" s="29"/>
      <c r="B10" s="1" t="s">
        <v>6</v>
      </c>
      <c r="C10" s="11">
        <f t="shared" si="0"/>
        <v>143.50461199999998</v>
      </c>
      <c r="D10" s="12">
        <v>0.694782</v>
      </c>
      <c r="E10" s="12">
        <v>142.80982999999998</v>
      </c>
      <c r="F10" s="12">
        <f t="shared" si="1"/>
        <v>-5.800176000000022</v>
      </c>
      <c r="G10" s="12">
        <v>148.610006</v>
      </c>
      <c r="H10" s="12">
        <v>0</v>
      </c>
      <c r="I10" s="12">
        <v>252.428</v>
      </c>
      <c r="J10" s="12">
        <v>1.034</v>
      </c>
      <c r="K10" s="13">
        <v>490.7130000000001</v>
      </c>
    </row>
    <row r="11" spans="1:11" ht="15">
      <c r="A11" s="29"/>
      <c r="B11" s="1" t="s">
        <v>7</v>
      </c>
      <c r="C11" s="11">
        <f t="shared" si="0"/>
        <v>139.38154899999998</v>
      </c>
      <c r="D11" s="12">
        <v>0.353537</v>
      </c>
      <c r="E11" s="12">
        <v>139.028012</v>
      </c>
      <c r="F11" s="12">
        <f t="shared" si="1"/>
        <v>-2.781977000000012</v>
      </c>
      <c r="G11" s="12">
        <v>141.809989</v>
      </c>
      <c r="H11" s="12">
        <v>0</v>
      </c>
      <c r="I11" s="12">
        <v>235.463</v>
      </c>
      <c r="J11" s="12">
        <v>0.5</v>
      </c>
      <c r="K11" s="13">
        <v>418.343</v>
      </c>
    </row>
    <row r="12" spans="1:11" ht="15">
      <c r="A12" s="29"/>
      <c r="B12" s="1" t="s">
        <v>8</v>
      </c>
      <c r="C12" s="11">
        <f t="shared" si="0"/>
        <v>117.250644</v>
      </c>
      <c r="D12" s="12">
        <v>0.8359679999999999</v>
      </c>
      <c r="E12" s="12">
        <v>116.414676</v>
      </c>
      <c r="F12" s="12">
        <f t="shared" si="1"/>
        <v>-11.485326</v>
      </c>
      <c r="G12" s="12">
        <v>127.900002</v>
      </c>
      <c r="H12" s="12">
        <v>0</v>
      </c>
      <c r="I12" s="12">
        <v>206.582</v>
      </c>
      <c r="J12" s="12">
        <v>1.242</v>
      </c>
      <c r="K12" s="14">
        <v>375.25700000000006</v>
      </c>
    </row>
    <row r="13" spans="1:11" ht="15">
      <c r="A13" s="29"/>
      <c r="B13" s="1" t="s">
        <v>9</v>
      </c>
      <c r="C13" s="11">
        <f t="shared" si="0"/>
        <v>113.66052599999999</v>
      </c>
      <c r="D13" s="12">
        <v>2.350971</v>
      </c>
      <c r="E13" s="12">
        <v>111.30955499999999</v>
      </c>
      <c r="F13" s="12">
        <f t="shared" si="1"/>
        <v>-5.880452000000005</v>
      </c>
      <c r="G13" s="12">
        <v>117.190007</v>
      </c>
      <c r="H13" s="12">
        <v>0</v>
      </c>
      <c r="I13" s="12">
        <v>193.202</v>
      </c>
      <c r="J13" s="12">
        <v>3.25</v>
      </c>
      <c r="K13" s="14">
        <v>341.551</v>
      </c>
    </row>
    <row r="14" spans="1:11" ht="15">
      <c r="A14" s="29"/>
      <c r="B14" s="1" t="s">
        <v>10</v>
      </c>
      <c r="C14" s="11">
        <f t="shared" si="0"/>
        <v>106.361316</v>
      </c>
      <c r="D14" s="12">
        <v>3.062893</v>
      </c>
      <c r="E14" s="12">
        <v>103.298423</v>
      </c>
      <c r="F14" s="12">
        <f t="shared" si="1"/>
        <v>-8.421561999999994</v>
      </c>
      <c r="G14" s="12">
        <v>111.719985</v>
      </c>
      <c r="H14" s="12">
        <v>0</v>
      </c>
      <c r="I14" s="12">
        <v>182.631</v>
      </c>
      <c r="J14" s="12">
        <v>4.47</v>
      </c>
      <c r="K14" s="14">
        <v>343.95799999999997</v>
      </c>
    </row>
    <row r="15" spans="1:11" ht="15">
      <c r="A15" s="29"/>
      <c r="B15" s="1" t="s">
        <v>11</v>
      </c>
      <c r="C15" s="11">
        <f t="shared" si="0"/>
        <v>110.424919</v>
      </c>
      <c r="D15" s="12">
        <v>2.678202</v>
      </c>
      <c r="E15" s="12">
        <v>107.746717</v>
      </c>
      <c r="F15" s="12">
        <f t="shared" si="1"/>
        <v>-7.803309999999996</v>
      </c>
      <c r="G15" s="12">
        <v>115.550027</v>
      </c>
      <c r="H15" s="12">
        <v>0</v>
      </c>
      <c r="I15" s="12">
        <v>179.937</v>
      </c>
      <c r="J15" s="12">
        <v>3.576</v>
      </c>
      <c r="K15" s="13">
        <v>366.28200000000004</v>
      </c>
    </row>
    <row r="16" spans="1:11" ht="15">
      <c r="A16" s="29"/>
      <c r="B16" s="1" t="s">
        <v>12</v>
      </c>
      <c r="C16" s="11">
        <f>D16+E16</f>
        <v>116.258596</v>
      </c>
      <c r="D16" s="12">
        <v>3.836424</v>
      </c>
      <c r="E16" s="12">
        <v>112.422172</v>
      </c>
      <c r="F16" s="12">
        <f t="shared" si="1"/>
        <v>17.892179</v>
      </c>
      <c r="G16" s="12">
        <v>94.529993</v>
      </c>
      <c r="H16" s="12">
        <v>0</v>
      </c>
      <c r="I16" s="12">
        <v>188.772</v>
      </c>
      <c r="J16" s="12">
        <v>5.382</v>
      </c>
      <c r="K16" s="14">
        <v>368.814</v>
      </c>
    </row>
    <row r="17" spans="1:11" ht="15">
      <c r="A17" s="29"/>
      <c r="B17" s="1" t="s">
        <v>13</v>
      </c>
      <c r="C17" s="11">
        <f t="shared" si="0"/>
        <v>110.39967600000001</v>
      </c>
      <c r="D17" s="18">
        <v>2.513157</v>
      </c>
      <c r="E17" s="12">
        <v>107.886519</v>
      </c>
      <c r="F17" s="12">
        <f t="shared" si="1"/>
        <v>-22.773488999999998</v>
      </c>
      <c r="G17" s="12">
        <v>130.660008</v>
      </c>
      <c r="H17" s="12">
        <v>0</v>
      </c>
      <c r="I17" s="12">
        <v>196.397</v>
      </c>
      <c r="J17" s="18">
        <v>3.649</v>
      </c>
      <c r="K17" s="14">
        <v>311.078</v>
      </c>
    </row>
    <row r="18" spans="1:11" ht="15">
      <c r="A18" s="29"/>
      <c r="B18" s="1" t="s">
        <v>14</v>
      </c>
      <c r="C18" s="11">
        <f t="shared" si="0"/>
        <v>140.2075644</v>
      </c>
      <c r="D18" s="12">
        <v>1.206445</v>
      </c>
      <c r="E18" s="12">
        <v>139.0011194</v>
      </c>
      <c r="F18" s="12">
        <f t="shared" si="1"/>
        <v>1.1711324000000047</v>
      </c>
      <c r="G18" s="12">
        <v>137.829987</v>
      </c>
      <c r="H18" s="12">
        <v>0</v>
      </c>
      <c r="I18" s="12">
        <v>238.135</v>
      </c>
      <c r="J18" s="18">
        <v>1.629</v>
      </c>
      <c r="K18" s="14">
        <v>431.995</v>
      </c>
    </row>
    <row r="19" spans="1:11" ht="15">
      <c r="A19" s="29"/>
      <c r="B19" s="1" t="s">
        <v>15</v>
      </c>
      <c r="C19" s="11">
        <f t="shared" si="0"/>
        <v>151.43182000000002</v>
      </c>
      <c r="D19" s="12">
        <v>1.328799</v>
      </c>
      <c r="E19" s="12">
        <v>150.103021</v>
      </c>
      <c r="F19" s="12">
        <f t="shared" si="1"/>
        <v>-0.546970999999985</v>
      </c>
      <c r="G19" s="12">
        <f>150649.992/1000</f>
        <v>150.649992</v>
      </c>
      <c r="H19" s="12">
        <v>0</v>
      </c>
      <c r="I19" s="12">
        <v>256.72</v>
      </c>
      <c r="J19" s="12">
        <v>1.874</v>
      </c>
      <c r="K19" s="13">
        <v>492.515</v>
      </c>
    </row>
    <row r="20" spans="1:11" ht="15.75" thickBot="1">
      <c r="A20" s="30"/>
      <c r="B20" s="3" t="s">
        <v>16</v>
      </c>
      <c r="C20" s="11">
        <f>D20+E20</f>
        <v>177.301342</v>
      </c>
      <c r="D20" s="12">
        <v>1.411721</v>
      </c>
      <c r="E20" s="12">
        <v>175.889621</v>
      </c>
      <c r="F20" s="12">
        <f>E20-G20</f>
        <v>13.509622000000007</v>
      </c>
      <c r="G20" s="12">
        <f>162379.999/1000</f>
        <v>162.379999</v>
      </c>
      <c r="H20" s="12">
        <v>0</v>
      </c>
      <c r="I20" s="12">
        <v>286.252</v>
      </c>
      <c r="J20" s="12">
        <v>1.896</v>
      </c>
      <c r="K20" s="13">
        <v>517.725</v>
      </c>
    </row>
    <row r="21" spans="1:11" ht="15.75" thickBot="1">
      <c r="A21" s="20" t="s">
        <v>17</v>
      </c>
      <c r="B21" s="21"/>
      <c r="C21" s="15">
        <f>SUM(C9:C20)</f>
        <v>1595.2598294</v>
      </c>
      <c r="D21" s="16">
        <f>SUM(D9:D20)</f>
        <v>21.007278</v>
      </c>
      <c r="E21" s="16">
        <f>SUM(E9:E20)</f>
        <v>1574.2525513999997</v>
      </c>
      <c r="F21" s="16">
        <f>SUM(F9:F20)</f>
        <v>-28.287460600000003</v>
      </c>
      <c r="G21" s="16">
        <f>SUM(G9:G20)</f>
        <v>1602.5400120000002</v>
      </c>
      <c r="H21" s="16">
        <f>SUM(H9:H20)</f>
        <v>0</v>
      </c>
      <c r="I21" s="16">
        <f>AVERAGE(I9:I20)</f>
        <v>224.19425000000004</v>
      </c>
      <c r="J21" s="16">
        <f>AVERAGE(J9:J20)</f>
        <v>2.459</v>
      </c>
      <c r="K21" s="17">
        <f>AVERAGE(K9:K20)</f>
        <v>413.5313333333334</v>
      </c>
    </row>
    <row r="23" ht="15">
      <c r="K23" s="19"/>
    </row>
    <row r="24" ht="15">
      <c r="K24" s="19"/>
    </row>
    <row r="25" ht="15">
      <c r="K25" s="19"/>
    </row>
  </sheetData>
  <sheetProtection/>
  <mergeCells count="11">
    <mergeCell ref="A2:K3"/>
    <mergeCell ref="A6:B7"/>
    <mergeCell ref="E6:E7"/>
    <mergeCell ref="F6:H6"/>
    <mergeCell ref="A4:K4"/>
    <mergeCell ref="A21:B21"/>
    <mergeCell ref="I6:J6"/>
    <mergeCell ref="K6:K7"/>
    <mergeCell ref="C6:C7"/>
    <mergeCell ref="D6:D7"/>
    <mergeCell ref="A9:A20"/>
  </mergeCells>
  <printOptions horizontalCentered="1"/>
  <pageMargins left="0.17" right="0.1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2017-01-11T10:57:47Z</dcterms:modified>
  <cp:category/>
  <cp:version/>
  <cp:contentType/>
  <cp:contentStatus/>
</cp:coreProperties>
</file>